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11 NOVIEMBRE\SUELDOS\"/>
    </mc:Choice>
  </mc:AlternateContent>
  <xr:revisionPtr revIDLastSave="0" documentId="13_ncr:1_{F27209FF-6E9A-40C5-9E86-695DAC7753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" sheetId="1" r:id="rId1"/>
  </sheets>
  <externalReferences>
    <externalReference r:id="rId2"/>
    <externalReference r:id="rId3"/>
  </externalReferences>
  <definedNames>
    <definedName name="_xlnm._FilterDatabase" localSheetId="0" hidden="1">Noviembre!$A$6:$N$127</definedName>
    <definedName name="_xlnm.Print_Area" localSheetId="0">Noviembre!$A$1:$N$125</definedName>
    <definedName name="_xlnm.Print_Titles" localSheetId="0">Noviembre!$1:$6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4" i="1" l="1"/>
  <c r="N116" i="1"/>
  <c r="N113" i="1"/>
  <c r="N108" i="1"/>
  <c r="N105" i="1"/>
  <c r="N104" i="1"/>
  <c r="N101" i="1"/>
  <c r="N100" i="1"/>
  <c r="N99" i="1"/>
  <c r="N98" i="1"/>
  <c r="N92" i="1"/>
  <c r="N89" i="1"/>
  <c r="N88" i="1"/>
  <c r="N85" i="1"/>
  <c r="N82" i="1"/>
  <c r="N79" i="1"/>
  <c r="N78" i="1"/>
  <c r="N75" i="1"/>
  <c r="N72" i="1"/>
  <c r="N70" i="1"/>
  <c r="N69" i="1"/>
  <c r="N66" i="1"/>
  <c r="N65" i="1"/>
  <c r="N62" i="1"/>
  <c r="N61" i="1"/>
  <c r="N60" i="1"/>
  <c r="N59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7" i="1"/>
  <c r="N36" i="1"/>
  <c r="N35" i="1"/>
  <c r="N32" i="1"/>
  <c r="N28" i="1"/>
  <c r="N25" i="1"/>
  <c r="N24" i="1"/>
  <c r="N19" i="1"/>
  <c r="N18" i="1"/>
  <c r="N17" i="1"/>
  <c r="N16" i="1"/>
  <c r="N15" i="1"/>
  <c r="N14" i="1"/>
  <c r="N13" i="1"/>
  <c r="N12" i="1"/>
  <c r="N11" i="1"/>
  <c r="N10" i="1"/>
  <c r="N9" i="1"/>
  <c r="N8" i="1"/>
  <c r="M124" i="1"/>
  <c r="M116" i="1"/>
  <c r="M113" i="1"/>
  <c r="M108" i="1"/>
  <c r="M105" i="1"/>
  <c r="M104" i="1"/>
  <c r="M101" i="1"/>
  <c r="M100" i="1"/>
  <c r="M99" i="1"/>
  <c r="M98" i="1"/>
  <c r="M92" i="1"/>
  <c r="M89" i="1"/>
  <c r="M88" i="1"/>
  <c r="M85" i="1"/>
  <c r="M82" i="1"/>
  <c r="M79" i="1"/>
  <c r="M78" i="1"/>
  <c r="M75" i="1"/>
  <c r="M72" i="1"/>
  <c r="M70" i="1"/>
  <c r="M69" i="1"/>
  <c r="M66" i="1"/>
  <c r="M65" i="1"/>
  <c r="M62" i="1"/>
  <c r="M61" i="1"/>
  <c r="M60" i="1"/>
  <c r="M59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7" i="1"/>
  <c r="M36" i="1"/>
  <c r="M35" i="1"/>
  <c r="M32" i="1"/>
  <c r="M28" i="1"/>
  <c r="M25" i="1"/>
  <c r="M24" i="1"/>
  <c r="M19" i="1"/>
  <c r="M18" i="1"/>
  <c r="M17" i="1"/>
  <c r="M16" i="1"/>
  <c r="M15" i="1"/>
  <c r="M14" i="1"/>
  <c r="M13" i="1"/>
  <c r="M12" i="1"/>
  <c r="M11" i="1"/>
  <c r="M10" i="1"/>
  <c r="M8" i="1"/>
  <c r="M9" i="1"/>
  <c r="L124" i="1"/>
  <c r="L116" i="1"/>
  <c r="L113" i="1"/>
  <c r="L108" i="1"/>
  <c r="L105" i="1"/>
  <c r="L104" i="1"/>
  <c r="L101" i="1"/>
  <c r="L100" i="1"/>
  <c r="L99" i="1"/>
  <c r="L98" i="1"/>
  <c r="L92" i="1"/>
  <c r="L89" i="1"/>
  <c r="L88" i="1"/>
  <c r="L85" i="1"/>
  <c r="L82" i="1"/>
  <c r="L79" i="1"/>
  <c r="L78" i="1"/>
  <c r="L75" i="1"/>
  <c r="L72" i="1"/>
  <c r="L70" i="1"/>
  <c r="L69" i="1"/>
  <c r="L66" i="1"/>
  <c r="L65" i="1"/>
  <c r="L62" i="1"/>
  <c r="L61" i="1"/>
  <c r="L60" i="1"/>
  <c r="L59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7" i="1"/>
  <c r="L36" i="1"/>
  <c r="L35" i="1"/>
  <c r="L32" i="1"/>
  <c r="L28" i="1"/>
  <c r="L25" i="1"/>
  <c r="L24" i="1"/>
  <c r="L19" i="1"/>
  <c r="L18" i="1"/>
  <c r="L17" i="1"/>
  <c r="L16" i="1"/>
  <c r="L15" i="1"/>
  <c r="L14" i="1"/>
  <c r="L13" i="1"/>
  <c r="L12" i="1"/>
  <c r="L11" i="1"/>
  <c r="L10" i="1"/>
  <c r="L9" i="1"/>
  <c r="L8" i="1"/>
  <c r="K124" i="1"/>
  <c r="K116" i="1"/>
  <c r="K113" i="1"/>
  <c r="K108" i="1"/>
  <c r="K105" i="1"/>
  <c r="K104" i="1"/>
  <c r="K101" i="1"/>
  <c r="K100" i="1"/>
  <c r="K99" i="1"/>
  <c r="K98" i="1"/>
  <c r="K92" i="1"/>
  <c r="K89" i="1"/>
  <c r="K88" i="1"/>
  <c r="K85" i="1"/>
  <c r="K82" i="1"/>
  <c r="K79" i="1"/>
  <c r="K78" i="1"/>
  <c r="K75" i="1"/>
  <c r="K72" i="1"/>
  <c r="K70" i="1"/>
  <c r="K69" i="1"/>
  <c r="K66" i="1"/>
  <c r="K65" i="1"/>
  <c r="K62" i="1"/>
  <c r="K61" i="1"/>
  <c r="K60" i="1"/>
  <c r="K59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7" i="1"/>
  <c r="K36" i="1"/>
  <c r="K35" i="1"/>
  <c r="K32" i="1"/>
  <c r="K28" i="1"/>
  <c r="K25" i="1"/>
  <c r="K24" i="1"/>
  <c r="K19" i="1"/>
  <c r="K18" i="1"/>
  <c r="K17" i="1"/>
  <c r="K16" i="1"/>
  <c r="K15" i="1"/>
  <c r="K14" i="1"/>
  <c r="K13" i="1"/>
  <c r="K12" i="1"/>
  <c r="K11" i="1"/>
  <c r="K10" i="1"/>
  <c r="K9" i="1"/>
  <c r="K8" i="1"/>
  <c r="J124" i="1"/>
  <c r="J116" i="1"/>
  <c r="J113" i="1"/>
  <c r="J108" i="1"/>
  <c r="J105" i="1"/>
  <c r="J104" i="1"/>
  <c r="J101" i="1"/>
  <c r="J100" i="1"/>
  <c r="J99" i="1"/>
  <c r="J98" i="1"/>
  <c r="J92" i="1"/>
  <c r="J89" i="1"/>
  <c r="J88" i="1"/>
  <c r="J85" i="1"/>
  <c r="J82" i="1"/>
  <c r="J79" i="1"/>
  <c r="J78" i="1"/>
  <c r="J75" i="1"/>
  <c r="J72" i="1"/>
  <c r="J70" i="1"/>
  <c r="J69" i="1"/>
  <c r="J66" i="1"/>
  <c r="J65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2" i="1"/>
  <c r="J28" i="1"/>
  <c r="J25" i="1"/>
  <c r="J24" i="1"/>
  <c r="J19" i="1"/>
  <c r="J18" i="1"/>
  <c r="J17" i="1"/>
  <c r="J16" i="1"/>
  <c r="J15" i="1"/>
  <c r="J14" i="1"/>
  <c r="J13" i="1"/>
  <c r="J12" i="1"/>
  <c r="J11" i="1"/>
  <c r="J10" i="1"/>
  <c r="J9" i="1"/>
  <c r="J8" i="1"/>
  <c r="I124" i="1"/>
  <c r="I116" i="1"/>
  <c r="I113" i="1"/>
  <c r="I108" i="1"/>
  <c r="I105" i="1"/>
  <c r="I104" i="1"/>
  <c r="I101" i="1"/>
  <c r="I100" i="1"/>
  <c r="I99" i="1"/>
  <c r="I98" i="1"/>
  <c r="I92" i="1"/>
  <c r="I89" i="1"/>
  <c r="I88" i="1"/>
  <c r="I85" i="1"/>
  <c r="I82" i="1"/>
  <c r="I79" i="1"/>
  <c r="I78" i="1"/>
  <c r="I75" i="1"/>
  <c r="I72" i="1"/>
  <c r="I70" i="1"/>
  <c r="I69" i="1"/>
  <c r="I66" i="1"/>
  <c r="I65" i="1"/>
  <c r="I62" i="1"/>
  <c r="I61" i="1"/>
  <c r="I60" i="1"/>
  <c r="I59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7" i="1"/>
  <c r="I36" i="1"/>
  <c r="I35" i="1"/>
  <c r="I32" i="1"/>
  <c r="I28" i="1"/>
  <c r="I25" i="1"/>
  <c r="I24" i="1"/>
  <c r="I19" i="1"/>
  <c r="I18" i="1"/>
  <c r="I17" i="1"/>
  <c r="I16" i="1"/>
  <c r="I15" i="1"/>
  <c r="I14" i="1"/>
  <c r="I13" i="1"/>
  <c r="I12" i="1"/>
  <c r="I11" i="1"/>
  <c r="I10" i="1"/>
  <c r="I9" i="1"/>
  <c r="I8" i="1"/>
  <c r="F124" i="1" l="1"/>
  <c r="F116" i="1"/>
  <c r="F113" i="1"/>
  <c r="F108" i="1"/>
  <c r="F105" i="1"/>
  <c r="F104" i="1"/>
  <c r="F101" i="1"/>
  <c r="F100" i="1"/>
  <c r="F99" i="1"/>
  <c r="F98" i="1"/>
  <c r="F92" i="1"/>
  <c r="F89" i="1"/>
  <c r="F88" i="1"/>
  <c r="F85" i="1"/>
  <c r="F82" i="1"/>
  <c r="F79" i="1"/>
  <c r="F78" i="1"/>
  <c r="F75" i="1"/>
  <c r="F72" i="1"/>
  <c r="F70" i="1"/>
  <c r="F69" i="1"/>
  <c r="F66" i="1"/>
  <c r="F65" i="1"/>
  <c r="F62" i="1"/>
  <c r="F61" i="1"/>
  <c r="F60" i="1"/>
  <c r="F59" i="1"/>
  <c r="F57" i="1"/>
  <c r="E57" i="1" s="1"/>
  <c r="F56" i="1"/>
  <c r="E56" i="1" s="1"/>
  <c r="F55" i="1"/>
  <c r="E55" i="1" s="1"/>
  <c r="F54" i="1"/>
  <c r="E54" i="1" s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2" i="1"/>
  <c r="F28" i="1"/>
  <c r="F25" i="1"/>
  <c r="F24" i="1"/>
  <c r="F19" i="1"/>
  <c r="F18" i="1"/>
  <c r="F17" i="1"/>
  <c r="F16" i="1"/>
  <c r="F15" i="1"/>
  <c r="F14" i="1"/>
  <c r="F13" i="1"/>
  <c r="F12" i="1"/>
  <c r="F11" i="1"/>
  <c r="F10" i="1"/>
  <c r="F9" i="1"/>
  <c r="F8" i="1"/>
  <c r="G66" i="1" l="1"/>
  <c r="E66" i="1"/>
  <c r="E19" i="1"/>
  <c r="E18" i="1"/>
  <c r="E17" i="1" l="1"/>
  <c r="G124" i="1" l="1"/>
  <c r="G70" i="1"/>
  <c r="G116" i="1"/>
  <c r="G113" i="1"/>
  <c r="G108" i="1"/>
  <c r="G105" i="1"/>
  <c r="G104" i="1"/>
  <c r="G101" i="1"/>
  <c r="G100" i="1"/>
  <c r="G99" i="1"/>
  <c r="G98" i="1"/>
  <c r="G92" i="1"/>
  <c r="G89" i="1"/>
  <c r="G88" i="1"/>
  <c r="G85" i="1"/>
  <c r="G82" i="1"/>
  <c r="G79" i="1"/>
  <c r="G78" i="1"/>
  <c r="G75" i="1"/>
  <c r="G72" i="1"/>
  <c r="G69" i="1"/>
  <c r="G65" i="1"/>
  <c r="E53" i="1" l="1"/>
  <c r="E51" i="1"/>
  <c r="E37" i="1"/>
  <c r="E70" i="1"/>
  <c r="E105" i="1" l="1"/>
  <c r="E104" i="1"/>
  <c r="E16" i="1"/>
  <c r="E9" i="1"/>
  <c r="E10" i="1"/>
  <c r="E11" i="1"/>
  <c r="E12" i="1"/>
  <c r="E14" i="1"/>
  <c r="E15" i="1"/>
  <c r="E24" i="1"/>
  <c r="E25" i="1"/>
  <c r="E28" i="1"/>
  <c r="E32" i="1"/>
  <c r="E35" i="1"/>
  <c r="E36" i="1"/>
  <c r="E13" i="1"/>
  <c r="E40" i="1"/>
  <c r="E41" i="1"/>
  <c r="E42" i="1"/>
  <c r="E43" i="1"/>
  <c r="E44" i="1"/>
  <c r="E45" i="1"/>
  <c r="E46" i="1"/>
  <c r="E47" i="1"/>
  <c r="E48" i="1"/>
  <c r="E49" i="1"/>
  <c r="E50" i="1"/>
  <c r="E52" i="1"/>
  <c r="E59" i="1"/>
  <c r="E60" i="1"/>
  <c r="E62" i="1"/>
  <c r="E65" i="1"/>
  <c r="E69" i="1"/>
  <c r="E72" i="1"/>
  <c r="E75" i="1"/>
  <c r="E78" i="1"/>
  <c r="E79" i="1"/>
  <c r="E82" i="1"/>
  <c r="E85" i="1"/>
  <c r="E88" i="1"/>
  <c r="E92" i="1"/>
  <c r="E98" i="1"/>
  <c r="E99" i="1"/>
  <c r="E108" i="1"/>
  <c r="E113" i="1"/>
  <c r="E116" i="1"/>
  <c r="M128" i="1"/>
  <c r="M130" i="1" s="1"/>
  <c r="E8" i="1" l="1"/>
  <c r="L128" i="1" l="1"/>
  <c r="L130" i="1" s="1"/>
  <c r="N128" i="1" l="1"/>
  <c r="N130" i="1" s="1"/>
</calcChain>
</file>

<file path=xl/sharedStrings.xml><?xml version="1.0" encoding="utf-8"?>
<sst xmlns="http://schemas.openxmlformats.org/spreadsheetml/2006/main" count="302" uniqueCount="203">
  <si>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</si>
  <si>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</si>
  <si>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</si>
  <si>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</si>
  <si>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</si>
  <si>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</si>
  <si>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</si>
  <si>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</si>
  <si>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</si>
  <si>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</si>
  <si>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</si>
  <si>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</si>
  <si>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</si>
  <si>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</si>
  <si>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</si>
  <si>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</si>
  <si>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</si>
  <si>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</si>
  <si>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</si>
  <si>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</si>
  <si>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</si>
  <si>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</si>
  <si>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</si>
  <si>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</si>
  <si>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</si>
  <si>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</si>
  <si>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</si>
  <si>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</si>
  <si>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</si>
  <si>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</si>
  <si>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</si>
  <si>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</si>
  <si>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</si>
  <si>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</si>
  <si>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</si>
  <si>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</si>
  <si>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</si>
  <si>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</si>
  <si>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</si>
  <si>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</si>
  <si>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</si>
  <si>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</si>
  <si>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</si>
  <si>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</si>
  <si>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</si>
  <si>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</si>
  <si>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</si>
  <si>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</si>
  <si>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</si>
  <si>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</si>
  <si>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</si>
  <si>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</si>
  <si>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</si>
  <si>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</si>
  <si>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</si>
  <si>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</si>
  <si>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</si>
  <si>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00843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</si>
  <si>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</si>
  <si>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</si>
  <si>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</si>
  <si>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</si>
  <si>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</si>
  <si>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</si>
  <si>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</si>
  <si>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</si>
  <si>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</si>
  <si>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</si>
  <si>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</si>
  <si>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</si>
  <si>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</si>
  <si>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</si>
  <si>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</si>
  <si>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</si>
  <si>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</si>
  <si>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</si>
  <si>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</si>
  <si>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</si>
  <si>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</si>
  <si>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</si>
  <si>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</si>
  <si>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</si>
  <si>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</si>
  <si>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</si>
  <si>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</si>
  <si>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</si>
  <si>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</si>
  <si>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</si>
  <si>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</si>
  <si>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</si>
  <si>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</si>
  <si>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</si>
  <si>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</si>
  <si>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</si>
  <si>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00873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</si>
  <si>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</si>
  <si>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</si>
  <si>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</si>
  <si>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</si>
  <si>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</si>
  <si>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</si>
  <si>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</si>
  <si>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</si>
  <si>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</si>
  <si>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</si>
  <si>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</si>
  <si>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</si>
  <si>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</si>
  <si>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</si>
  <si>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</si>
  <si>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</si>
  <si>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</si>
  <si>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</si>
  <si>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</si>
  <si>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</si>
  <si>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</si>
  <si>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</si>
  <si>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</si>
  <si>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</si>
  <si>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</si>
  <si>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</si>
  <si>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</si>
  <si>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</si>
  <si>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</si>
  <si>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</si>
  <si>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</si>
  <si>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</si>
  <si>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</si>
  <si>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</si>
  <si>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</si>
  <si>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</si>
  <si>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</si>
  <si>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</si>
  <si>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</si>
  <si>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</si>
  <si>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</si>
  <si>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</si>
  <si>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</si>
  <si>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</si>
  <si>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</si>
  <si>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</si>
  <si>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</si>
  <si>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</si>
  <si>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</si>
  <si>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</si>
  <si>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</si>
  <si>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</si>
  <si>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</si>
  <si>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</si>
  <si>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</si>
  <si>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</si>
  <si>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</si>
  <si>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</si>
  <si>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</si>
  <si>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</si>
  <si>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</si>
  <si>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Departamento 9 FUNDACION COLOSIO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</si>
  <si>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</si>
  <si>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</si>
  <si>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</si>
  <si>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</si>
  <si>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</si>
  <si>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</si>
  <si>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</si>
  <si>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</si>
  <si>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</si>
  <si>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</si>
  <si>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</si>
  <si>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</si>
  <si>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</si>
  <si>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</si>
  <si>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</si>
  <si>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</si>
  <si>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</si>
  <si>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</si>
  <si>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</si>
  <si>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</si>
  <si>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</si>
  <si>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</si>
  <si>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</si>
  <si>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</si>
  <si>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</si>
  <si>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</si>
  <si>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</si>
  <si>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</si>
  <si>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</si>
  <si>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</si>
  <si>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</si>
  <si>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</si>
  <si>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</si>
  <si>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</si>
  <si>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</si>
  <si>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</si>
  <si>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</si>
  <si>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 xml:space="preserve">HARO RAMIREZ LAURA LORENA </t>
  </si>
  <si>
    <t>00996</t>
  </si>
  <si>
    <t>Presidenta</t>
  </si>
  <si>
    <t>00997</t>
  </si>
  <si>
    <t>VIDAL RAMIREZ ANDREA VIANEY</t>
  </si>
  <si>
    <t>00906</t>
  </si>
  <si>
    <t>TOPETE TOVAR HECTOR GERARDO DOMINGO</t>
  </si>
  <si>
    <t xml:space="preserve">Auxiliar </t>
  </si>
  <si>
    <t>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</si>
</sst>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164" fontId="18" fillId="0" borderId="7" xfId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40" fontId="20" fillId="0" borderId="8" xfId="1" applyNumberFormat="1" applyFont="1" applyBorder="1" applyAlignment="1">
      <alignment horizontal="right" vertical="center"/>
    </xf>
    <xf numFmtId="164" fontId="18" fillId="0" borderId="0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8" fillId="0" borderId="3" xfId="1" applyFont="1" applyBorder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00000000-0005-0000-0000-000003000000}"/>
    <cellStyle name="Normal 11" xfId="11" xr:uid="{00000000-0005-0000-0000-000004000000}"/>
    <cellStyle name="Normal 11 2" xfId="23" xr:uid="{00000000-0005-0000-0000-000005000000}"/>
    <cellStyle name="Normal 12" xfId="12" xr:uid="{00000000-0005-0000-0000-000006000000}"/>
    <cellStyle name="Normal 12 2" xfId="24" xr:uid="{00000000-0005-0000-0000-000007000000}"/>
    <cellStyle name="Normal 13" xfId="13" xr:uid="{00000000-0005-0000-0000-000008000000}"/>
    <cellStyle name="Normal 2" xfId="2" xr:uid="{00000000-0005-0000-0000-000009000000}"/>
    <cellStyle name="Normal 2 2" xfId="14" xr:uid="{00000000-0005-0000-0000-00000A000000}"/>
    <cellStyle name="Normal 3" xfId="3" xr:uid="{00000000-0005-0000-0000-00000B000000}"/>
    <cellStyle name="Normal 3 2" xfId="15" xr:uid="{00000000-0005-0000-0000-00000C000000}"/>
    <cellStyle name="Normal 4" xfId="4" xr:uid="{00000000-0005-0000-0000-00000D000000}"/>
    <cellStyle name="Normal 4 2" xfId="16" xr:uid="{00000000-0005-0000-0000-00000E000000}"/>
    <cellStyle name="Normal 5" xfId="5" xr:uid="{00000000-0005-0000-0000-00000F000000}"/>
    <cellStyle name="Normal 5 2" xfId="17" xr:uid="{00000000-0005-0000-0000-000010000000}"/>
    <cellStyle name="Normal 6" xfId="6" xr:uid="{00000000-0005-0000-0000-000011000000}"/>
    <cellStyle name="Normal 6 2" xfId="18" xr:uid="{00000000-0005-0000-0000-000012000000}"/>
    <cellStyle name="Normal 7" xfId="7" xr:uid="{00000000-0005-0000-0000-000013000000}"/>
    <cellStyle name="Normal 7 2" xfId="19" xr:uid="{00000000-0005-0000-0000-000014000000}"/>
    <cellStyle name="Normal 8" xfId="8" xr:uid="{00000000-0005-0000-0000-000015000000}"/>
    <cellStyle name="Normal 8 2" xfId="20" xr:uid="{00000000-0005-0000-0000-000016000000}"/>
    <cellStyle name="Normal 9" xfId="9" xr:uid="{00000000-0005-0000-0000-000017000000}"/>
    <cellStyle name="Normal 9 2" xfId="21" xr:uid="{00000000-0005-0000-0000-000018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Transparencia\Listado%20de%20nomina\SUELDOS%2011%20NOVIEMBRE%2024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Transparencia\Listado%20de%20nomina\SULEDOS%2010%20OCTUBRE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Compensaciónes</v>
          </cell>
          <cell r="E8" t="str">
            <v>Vacaciones a tiempo</v>
          </cell>
          <cell r="F8" t="str">
            <v>Despensa</v>
          </cell>
          <cell r="G8" t="str">
            <v>Compensación</v>
          </cell>
          <cell r="H8" t="str">
            <v>*Otras* *Percepciones*</v>
          </cell>
          <cell r="I8" t="str">
            <v>*TOTAL* *PERCEPCIONES*</v>
          </cell>
          <cell r="J8" t="str">
            <v>Seguro de vivienda Infonavit</v>
          </cell>
          <cell r="K8" t="str">
            <v>Préstamo infonavit (FD)</v>
          </cell>
          <cell r="L8" t="str">
            <v>Préstamo infonavit (CF)</v>
          </cell>
          <cell r="M8" t="str">
            <v>Subs al Empleo acreditado</v>
          </cell>
          <cell r="N8" t="str">
            <v>Subs al Empleo (mes)</v>
          </cell>
          <cell r="O8" t="str">
            <v>I.S.R. antes de Subs al Empleo</v>
          </cell>
          <cell r="P8" t="str">
            <v>I.S.R. (mes)</v>
          </cell>
          <cell r="Q8" t="str">
            <v>I.M.S.S.</v>
          </cell>
          <cell r="R8" t="str">
            <v>Préstamo empresa</v>
          </cell>
          <cell r="S8" t="str">
            <v>Anticipo sueldo</v>
          </cell>
          <cell r="T8" t="str">
            <v>Ajuste en Subsidio para el empleo</v>
          </cell>
          <cell r="U8" t="str">
            <v>Subs entregado que no correspondía</v>
          </cell>
          <cell r="V8" t="str">
            <v>Ajuste al neto</v>
          </cell>
          <cell r="W8" t="str">
            <v>ISR de ajuste mensual</v>
          </cell>
          <cell r="X8" t="str">
            <v>ISR ajustado por subsidio</v>
          </cell>
          <cell r="Y8" t="str">
            <v>Ajuste al Subsidio Causado</v>
          </cell>
          <cell r="Z8" t="str">
            <v>Dif en Pmo Infonavit</v>
          </cell>
          <cell r="AA8" t="str">
            <v>*Otras* *Deducciones*</v>
          </cell>
          <cell r="AB8" t="str">
            <v>*TOTAL* *DEDUCCIONES*</v>
          </cell>
          <cell r="AC8" t="str">
            <v>*NETO*</v>
          </cell>
          <cell r="AD8" t="str">
            <v>Invalidez y Vida</v>
          </cell>
          <cell r="AE8" t="str">
            <v>Cesantia y Vejez</v>
          </cell>
          <cell r="AF8" t="str">
            <v>Enf. y Mat. Patron</v>
          </cell>
          <cell r="AG8" t="str">
            <v>2% Fondo retiro SAR (8)</v>
          </cell>
          <cell r="AH8" t="str">
            <v>2% Impuesto estatal</v>
          </cell>
          <cell r="AI8" t="str">
            <v>Riesgo de trabajo (9)</v>
          </cell>
          <cell r="AJ8" t="str">
            <v>I.M.S.S. empresa</v>
          </cell>
          <cell r="AK8" t="str">
            <v>Infonavit empresa</v>
          </cell>
          <cell r="AL8" t="str">
            <v>Guarderia I.M.S.S. (7)</v>
          </cell>
          <cell r="AM8" t="str">
            <v>*Otras* *Obligaciones*</v>
          </cell>
          <cell r="AN8" t="str">
            <v>*TOTAL* *OBLIGACIONES*</v>
          </cell>
        </row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7467.9</v>
          </cell>
          <cell r="D14">
            <v>0</v>
          </cell>
          <cell r="E14">
            <v>0</v>
          </cell>
          <cell r="F14">
            <v>1000</v>
          </cell>
          <cell r="G14">
            <v>0</v>
          </cell>
          <cell r="H14">
            <v>0</v>
          </cell>
          <cell r="I14">
            <v>7467.9</v>
          </cell>
          <cell r="J14">
            <v>0</v>
          </cell>
          <cell r="K14">
            <v>0</v>
          </cell>
          <cell r="L14">
            <v>0</v>
          </cell>
          <cell r="M14">
            <v>-384.86</v>
          </cell>
          <cell r="N14">
            <v>0</v>
          </cell>
          <cell r="O14">
            <v>499.58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7467.9</v>
          </cell>
          <cell r="AD14">
            <v>205.06</v>
          </cell>
          <cell r="AE14">
            <v>493.28</v>
          </cell>
          <cell r="AF14">
            <v>869.5</v>
          </cell>
          <cell r="AG14">
            <v>172.68</v>
          </cell>
          <cell r="AH14">
            <v>169.36</v>
          </cell>
          <cell r="AI14">
            <v>5191.2</v>
          </cell>
          <cell r="AJ14">
            <v>1567.84</v>
          </cell>
          <cell r="AK14">
            <v>431.72</v>
          </cell>
          <cell r="AL14">
            <v>86.34</v>
          </cell>
          <cell r="AM14">
            <v>0</v>
          </cell>
          <cell r="AN14">
            <v>7619.14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7467.9</v>
          </cell>
          <cell r="D15">
            <v>0</v>
          </cell>
          <cell r="E15">
            <v>0</v>
          </cell>
          <cell r="F15">
            <v>1000</v>
          </cell>
          <cell r="G15">
            <v>0</v>
          </cell>
          <cell r="H15">
            <v>0</v>
          </cell>
          <cell r="I15">
            <v>7467.9</v>
          </cell>
          <cell r="J15">
            <v>0</v>
          </cell>
          <cell r="K15">
            <v>0</v>
          </cell>
          <cell r="L15">
            <v>0</v>
          </cell>
          <cell r="M15">
            <v>-384.86</v>
          </cell>
          <cell r="N15">
            <v>0</v>
          </cell>
          <cell r="O15">
            <v>499.58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7467.9</v>
          </cell>
          <cell r="AD15">
            <v>205.06</v>
          </cell>
          <cell r="AE15">
            <v>493.28</v>
          </cell>
          <cell r="AF15">
            <v>869.5</v>
          </cell>
          <cell r="AG15">
            <v>172.68</v>
          </cell>
          <cell r="AH15">
            <v>169.36</v>
          </cell>
          <cell r="AI15">
            <v>5191.2</v>
          </cell>
          <cell r="AJ15">
            <v>1567.84</v>
          </cell>
          <cell r="AK15">
            <v>431.72</v>
          </cell>
          <cell r="AL15">
            <v>86.34</v>
          </cell>
          <cell r="AM15">
            <v>0</v>
          </cell>
          <cell r="AN15">
            <v>7619.14</v>
          </cell>
        </row>
        <row r="16">
          <cell r="A16" t="str">
            <v>00857</v>
          </cell>
          <cell r="B16" t="str">
            <v>DELGADO VALENZUELA ROBERTO</v>
          </cell>
          <cell r="C16">
            <v>7467.9</v>
          </cell>
          <cell r="D16">
            <v>0</v>
          </cell>
          <cell r="E16">
            <v>0</v>
          </cell>
          <cell r="F16">
            <v>1000</v>
          </cell>
          <cell r="G16">
            <v>0</v>
          </cell>
          <cell r="H16">
            <v>0</v>
          </cell>
          <cell r="I16">
            <v>7467.9</v>
          </cell>
          <cell r="J16">
            <v>0</v>
          </cell>
          <cell r="K16">
            <v>0</v>
          </cell>
          <cell r="L16">
            <v>0</v>
          </cell>
          <cell r="M16">
            <v>-384.86</v>
          </cell>
          <cell r="N16">
            <v>0</v>
          </cell>
          <cell r="O16">
            <v>499.58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7467.9</v>
          </cell>
          <cell r="AD16">
            <v>205.06</v>
          </cell>
          <cell r="AE16">
            <v>493.28</v>
          </cell>
          <cell r="AF16">
            <v>869.5</v>
          </cell>
          <cell r="AG16">
            <v>172.68</v>
          </cell>
          <cell r="AH16">
            <v>169.36</v>
          </cell>
          <cell r="AI16">
            <v>5191.2</v>
          </cell>
          <cell r="AJ16">
            <v>1567.84</v>
          </cell>
          <cell r="AK16">
            <v>431.72</v>
          </cell>
          <cell r="AL16">
            <v>86.34</v>
          </cell>
          <cell r="AM16">
            <v>0</v>
          </cell>
          <cell r="AN16">
            <v>7619.14</v>
          </cell>
        </row>
        <row r="17">
          <cell r="A17" t="str">
            <v>00982</v>
          </cell>
          <cell r="B17" t="str">
            <v>MENDEZ PEREZ MIGUEL ANGEL</v>
          </cell>
          <cell r="C17">
            <v>7467.9</v>
          </cell>
          <cell r="D17">
            <v>0</v>
          </cell>
          <cell r="E17">
            <v>0</v>
          </cell>
          <cell r="F17">
            <v>1000</v>
          </cell>
          <cell r="G17">
            <v>0</v>
          </cell>
          <cell r="H17">
            <v>0</v>
          </cell>
          <cell r="I17">
            <v>7467.9</v>
          </cell>
          <cell r="J17">
            <v>0</v>
          </cell>
          <cell r="K17">
            <v>0</v>
          </cell>
          <cell r="L17">
            <v>0</v>
          </cell>
          <cell r="M17">
            <v>-384.86</v>
          </cell>
          <cell r="N17">
            <v>0</v>
          </cell>
          <cell r="O17">
            <v>499.58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7467.9</v>
          </cell>
          <cell r="AD17">
            <v>205.06</v>
          </cell>
          <cell r="AE17">
            <v>493.28</v>
          </cell>
          <cell r="AF17">
            <v>869.5</v>
          </cell>
          <cell r="AG17">
            <v>172.68</v>
          </cell>
          <cell r="AH17">
            <v>169.36</v>
          </cell>
          <cell r="AI17">
            <v>5191.2</v>
          </cell>
          <cell r="AJ17">
            <v>1567.84</v>
          </cell>
          <cell r="AK17">
            <v>431.72</v>
          </cell>
          <cell r="AL17">
            <v>86.34</v>
          </cell>
          <cell r="AM17">
            <v>0</v>
          </cell>
          <cell r="AN17">
            <v>7619.14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  <cell r="AN18" t="str">
            <v xml:space="preserve">  -----------------------</v>
          </cell>
        </row>
        <row r="19">
          <cell r="C19">
            <v>29871.599999999999</v>
          </cell>
          <cell r="D19">
            <v>0</v>
          </cell>
          <cell r="E19">
            <v>0</v>
          </cell>
          <cell r="F19">
            <v>4000</v>
          </cell>
          <cell r="G19">
            <v>0</v>
          </cell>
          <cell r="H19">
            <v>0</v>
          </cell>
          <cell r="I19">
            <v>29871.599999999999</v>
          </cell>
          <cell r="J19">
            <v>0</v>
          </cell>
          <cell r="K19">
            <v>0</v>
          </cell>
          <cell r="L19">
            <v>0</v>
          </cell>
          <cell r="M19">
            <v>-1539.44</v>
          </cell>
          <cell r="N19">
            <v>0</v>
          </cell>
          <cell r="O19">
            <v>1998.32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29871.599999999999</v>
          </cell>
          <cell r="AD19">
            <v>820.24</v>
          </cell>
          <cell r="AE19">
            <v>1973.12</v>
          </cell>
          <cell r="AF19">
            <v>3478</v>
          </cell>
          <cell r="AG19">
            <v>690.72</v>
          </cell>
          <cell r="AH19">
            <v>677.44</v>
          </cell>
          <cell r="AI19">
            <v>20764.8</v>
          </cell>
          <cell r="AJ19">
            <v>6271.36</v>
          </cell>
          <cell r="AK19">
            <v>1726.88</v>
          </cell>
          <cell r="AL19">
            <v>345.36</v>
          </cell>
          <cell r="AM19">
            <v>0</v>
          </cell>
          <cell r="AN19">
            <v>30476.560000000001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0</v>
          </cell>
          <cell r="F22">
            <v>1000</v>
          </cell>
          <cell r="G22">
            <v>0</v>
          </cell>
          <cell r="H22">
            <v>0</v>
          </cell>
          <cell r="I22">
            <v>7918.2</v>
          </cell>
          <cell r="J22">
            <v>0</v>
          </cell>
          <cell r="K22">
            <v>0</v>
          </cell>
          <cell r="L22">
            <v>0</v>
          </cell>
          <cell r="M22">
            <v>-384.86</v>
          </cell>
          <cell r="N22">
            <v>0</v>
          </cell>
          <cell r="O22">
            <v>548.58000000000004</v>
          </cell>
          <cell r="P22">
            <v>163.69999999999999</v>
          </cell>
          <cell r="Q22">
            <v>217.44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381.14</v>
          </cell>
          <cell r="AC22">
            <v>7537.06</v>
          </cell>
          <cell r="AD22">
            <v>160.22</v>
          </cell>
          <cell r="AE22">
            <v>420.04</v>
          </cell>
          <cell r="AF22">
            <v>824.64</v>
          </cell>
          <cell r="AG22">
            <v>183.1</v>
          </cell>
          <cell r="AH22">
            <v>178.36</v>
          </cell>
          <cell r="AI22">
            <v>5504.32</v>
          </cell>
          <cell r="AJ22">
            <v>1404.9</v>
          </cell>
          <cell r="AK22">
            <v>457.76</v>
          </cell>
          <cell r="AL22">
            <v>91.56</v>
          </cell>
          <cell r="AM22">
            <v>0</v>
          </cell>
          <cell r="AN22">
            <v>7820</v>
          </cell>
        </row>
        <row r="23">
          <cell r="A23" t="str">
            <v>00967</v>
          </cell>
          <cell r="B23" t="str">
            <v>DIAZ DIAZ ANGELICA NAYELI</v>
          </cell>
          <cell r="C23">
            <v>10575</v>
          </cell>
          <cell r="D23">
            <v>0</v>
          </cell>
          <cell r="E23">
            <v>0</v>
          </cell>
          <cell r="F23">
            <v>1000</v>
          </cell>
          <cell r="G23">
            <v>7036.16</v>
          </cell>
          <cell r="H23">
            <v>0</v>
          </cell>
          <cell r="I23">
            <v>17611.16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2115.6999999999998</v>
          </cell>
          <cell r="P23">
            <v>2115.6999999999998</v>
          </cell>
          <cell r="Q23">
            <v>495.46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2611.16</v>
          </cell>
          <cell r="AC23">
            <v>15000</v>
          </cell>
          <cell r="AD23">
            <v>337.1</v>
          </cell>
          <cell r="AE23">
            <v>1026.92</v>
          </cell>
          <cell r="AF23">
            <v>1105.94</v>
          </cell>
          <cell r="AG23">
            <v>385.26</v>
          </cell>
          <cell r="AH23">
            <v>372.22</v>
          </cell>
          <cell r="AI23">
            <v>11581.5</v>
          </cell>
          <cell r="AJ23">
            <v>2469.96</v>
          </cell>
          <cell r="AK23">
            <v>963.16</v>
          </cell>
          <cell r="AL23">
            <v>192.63</v>
          </cell>
          <cell r="AM23">
            <v>0</v>
          </cell>
          <cell r="AN23">
            <v>15964.73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  <cell r="AN24" t="str">
            <v xml:space="preserve">  -----------------------</v>
          </cell>
        </row>
        <row r="25">
          <cell r="C25">
            <v>18493.2</v>
          </cell>
          <cell r="D25">
            <v>0</v>
          </cell>
          <cell r="E25">
            <v>0</v>
          </cell>
          <cell r="F25">
            <v>2000</v>
          </cell>
          <cell r="G25">
            <v>7036.16</v>
          </cell>
          <cell r="H25">
            <v>0</v>
          </cell>
          <cell r="I25">
            <v>25529.360000000001</v>
          </cell>
          <cell r="J25">
            <v>0</v>
          </cell>
          <cell r="K25">
            <v>0</v>
          </cell>
          <cell r="L25">
            <v>0</v>
          </cell>
          <cell r="M25">
            <v>-384.86</v>
          </cell>
          <cell r="N25">
            <v>0</v>
          </cell>
          <cell r="O25">
            <v>2664.28</v>
          </cell>
          <cell r="P25">
            <v>2279.4</v>
          </cell>
          <cell r="Q25">
            <v>712.9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2992.3</v>
          </cell>
          <cell r="AC25">
            <v>22537.06</v>
          </cell>
          <cell r="AD25">
            <v>497.32</v>
          </cell>
          <cell r="AE25">
            <v>1446.96</v>
          </cell>
          <cell r="AF25">
            <v>1930.58</v>
          </cell>
          <cell r="AG25">
            <v>568.36</v>
          </cell>
          <cell r="AH25">
            <v>550.58000000000004</v>
          </cell>
          <cell r="AI25">
            <v>17085.82</v>
          </cell>
          <cell r="AJ25">
            <v>3874.86</v>
          </cell>
          <cell r="AK25">
            <v>1420.92</v>
          </cell>
          <cell r="AL25">
            <v>284.19</v>
          </cell>
          <cell r="AM25">
            <v>0</v>
          </cell>
          <cell r="AN25">
            <v>23784.73</v>
          </cell>
        </row>
        <row r="27">
          <cell r="A27" t="str">
            <v>Departamento 21 PRESIDENCIAS</v>
          </cell>
        </row>
        <row r="28">
          <cell r="A28" t="str">
            <v>00996</v>
          </cell>
          <cell r="B28" t="str">
            <v>HARO RAMIREZ LAURA LORENA</v>
          </cell>
          <cell r="C28">
            <v>24999.9</v>
          </cell>
          <cell r="D28">
            <v>0</v>
          </cell>
          <cell r="E28">
            <v>0</v>
          </cell>
          <cell r="F28">
            <v>1000</v>
          </cell>
          <cell r="G28">
            <v>25000</v>
          </cell>
          <cell r="H28">
            <v>0</v>
          </cell>
          <cell r="I28">
            <v>49999.9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9539.76</v>
          </cell>
          <cell r="P28">
            <v>9539.76</v>
          </cell>
          <cell r="Q28">
            <v>763.04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10302.799999999999</v>
          </cell>
          <cell r="AC28">
            <v>39697.1</v>
          </cell>
          <cell r="AD28">
            <v>505.84</v>
          </cell>
          <cell r="AE28">
            <v>1540.92</v>
          </cell>
          <cell r="AF28">
            <v>1380.74</v>
          </cell>
          <cell r="AG28">
            <v>578.1</v>
          </cell>
          <cell r="AH28">
            <v>1020</v>
          </cell>
          <cell r="AI28">
            <v>17378.48</v>
          </cell>
          <cell r="AJ28">
            <v>3427.5</v>
          </cell>
          <cell r="AK28">
            <v>1445.24</v>
          </cell>
          <cell r="AL28">
            <v>289.04000000000002</v>
          </cell>
          <cell r="AM28">
            <v>0</v>
          </cell>
          <cell r="AN28">
            <v>24138.36</v>
          </cell>
        </row>
        <row r="29">
          <cell r="A29" t="str">
            <v>00997</v>
          </cell>
          <cell r="B29" t="str">
            <v>VIDAL RAMIREZ ANDREA VIANEY</v>
          </cell>
          <cell r="C29">
            <v>7467.9</v>
          </cell>
          <cell r="D29">
            <v>0</v>
          </cell>
          <cell r="E29">
            <v>0</v>
          </cell>
          <cell r="F29">
            <v>1000</v>
          </cell>
          <cell r="G29">
            <v>0</v>
          </cell>
          <cell r="H29">
            <v>0</v>
          </cell>
          <cell r="I29">
            <v>7467.9</v>
          </cell>
          <cell r="J29">
            <v>0</v>
          </cell>
          <cell r="K29">
            <v>0</v>
          </cell>
          <cell r="L29">
            <v>0</v>
          </cell>
          <cell r="M29">
            <v>-384.86</v>
          </cell>
          <cell r="N29">
            <v>0</v>
          </cell>
          <cell r="O29">
            <v>499.58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7467.9</v>
          </cell>
          <cell r="AD29">
            <v>205.06</v>
          </cell>
          <cell r="AE29">
            <v>493.28</v>
          </cell>
          <cell r="AF29">
            <v>869.5</v>
          </cell>
          <cell r="AG29">
            <v>172.68</v>
          </cell>
          <cell r="AH29">
            <v>169.36</v>
          </cell>
          <cell r="AI29">
            <v>5191.26</v>
          </cell>
          <cell r="AJ29">
            <v>1567.84</v>
          </cell>
          <cell r="AK29">
            <v>431.72</v>
          </cell>
          <cell r="AL29">
            <v>86.34</v>
          </cell>
          <cell r="AM29">
            <v>0</v>
          </cell>
          <cell r="AN29">
            <v>7619.2</v>
          </cell>
        </row>
        <row r="30">
          <cell r="A30" t="str">
            <v>00999</v>
          </cell>
          <cell r="B30" t="str">
            <v>RODRIGUEZ HOYOS NORBERTO DANIEL</v>
          </cell>
          <cell r="C30">
            <v>14250</v>
          </cell>
          <cell r="D30">
            <v>0</v>
          </cell>
          <cell r="E30">
            <v>0</v>
          </cell>
          <cell r="F30">
            <v>1000</v>
          </cell>
          <cell r="G30">
            <v>9537.56</v>
          </cell>
          <cell r="H30">
            <v>0</v>
          </cell>
          <cell r="I30">
            <v>23787.56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3434.98</v>
          </cell>
          <cell r="P30">
            <v>3434.98</v>
          </cell>
          <cell r="Q30">
            <v>418.12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3853.1</v>
          </cell>
          <cell r="AC30">
            <v>19934.46</v>
          </cell>
          <cell r="AD30">
            <v>288.32</v>
          </cell>
          <cell r="AE30">
            <v>878.32</v>
          </cell>
          <cell r="AF30">
            <v>1026.54</v>
          </cell>
          <cell r="AG30">
            <v>329.52</v>
          </cell>
          <cell r="AH30">
            <v>495.76</v>
          </cell>
          <cell r="AI30">
            <v>9905.7800000000007</v>
          </cell>
          <cell r="AJ30">
            <v>2193.1799999999998</v>
          </cell>
          <cell r="AK30">
            <v>823.8</v>
          </cell>
          <cell r="AL30">
            <v>164.76</v>
          </cell>
          <cell r="AM30">
            <v>0</v>
          </cell>
          <cell r="AN30">
            <v>13912.8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  <cell r="AN31" t="str">
            <v xml:space="preserve">  -----------------------</v>
          </cell>
        </row>
        <row r="32">
          <cell r="C32">
            <v>46717.8</v>
          </cell>
          <cell r="D32">
            <v>0</v>
          </cell>
          <cell r="E32">
            <v>0</v>
          </cell>
          <cell r="F32">
            <v>3000</v>
          </cell>
          <cell r="G32">
            <v>34537.56</v>
          </cell>
          <cell r="H32">
            <v>0</v>
          </cell>
          <cell r="I32">
            <v>81255.360000000001</v>
          </cell>
          <cell r="J32">
            <v>0</v>
          </cell>
          <cell r="K32">
            <v>0</v>
          </cell>
          <cell r="L32">
            <v>0</v>
          </cell>
          <cell r="M32">
            <v>-384.86</v>
          </cell>
          <cell r="N32">
            <v>0</v>
          </cell>
          <cell r="O32">
            <v>13474.32</v>
          </cell>
          <cell r="P32">
            <v>12974.74</v>
          </cell>
          <cell r="Q32">
            <v>1181.1600000000001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14155.9</v>
          </cell>
          <cell r="AC32">
            <v>67099.460000000006</v>
          </cell>
          <cell r="AD32">
            <v>999.22</v>
          </cell>
          <cell r="AE32">
            <v>2912.52</v>
          </cell>
          <cell r="AF32">
            <v>3276.78</v>
          </cell>
          <cell r="AG32">
            <v>1080.3</v>
          </cell>
          <cell r="AH32">
            <v>1685.12</v>
          </cell>
          <cell r="AI32">
            <v>32475.52</v>
          </cell>
          <cell r="AJ32">
            <v>7188.52</v>
          </cell>
          <cell r="AK32">
            <v>2700.76</v>
          </cell>
          <cell r="AL32">
            <v>540.14</v>
          </cell>
          <cell r="AM32">
            <v>0</v>
          </cell>
          <cell r="AN32">
            <v>45670.36</v>
          </cell>
        </row>
        <row r="34">
          <cell r="A34" t="str">
            <v>Departamento 30 SECRETARIA DE FINANZASS</v>
          </cell>
        </row>
        <row r="35">
          <cell r="A35" t="str">
            <v>00998</v>
          </cell>
          <cell r="B35" t="str">
            <v>SOLORZANO SANTOS JORGE ALEJANDRO</v>
          </cell>
          <cell r="C35">
            <v>9750</v>
          </cell>
          <cell r="D35">
            <v>0</v>
          </cell>
          <cell r="E35">
            <v>0</v>
          </cell>
          <cell r="F35">
            <v>1000</v>
          </cell>
          <cell r="G35">
            <v>5250</v>
          </cell>
          <cell r="H35">
            <v>0</v>
          </cell>
          <cell r="I35">
            <v>15000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1567.72</v>
          </cell>
          <cell r="P35">
            <v>1567.72</v>
          </cell>
          <cell r="Q35">
            <v>273.74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1841.46</v>
          </cell>
          <cell r="AC35">
            <v>13158.54</v>
          </cell>
          <cell r="AD35">
            <v>197.28</v>
          </cell>
          <cell r="AE35">
            <v>536.14</v>
          </cell>
          <cell r="AF35">
            <v>878.24</v>
          </cell>
          <cell r="AG35">
            <v>225.46</v>
          </cell>
          <cell r="AH35">
            <v>320</v>
          </cell>
          <cell r="AI35">
            <v>6777.64</v>
          </cell>
          <cell r="AJ35">
            <v>1611.66</v>
          </cell>
          <cell r="AK35">
            <v>563.64</v>
          </cell>
          <cell r="AL35">
            <v>112.72</v>
          </cell>
          <cell r="AM35">
            <v>0</v>
          </cell>
          <cell r="AN35">
            <v>9611.1200000000008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  <cell r="AN36" t="str">
            <v xml:space="preserve">  -----------------------</v>
          </cell>
        </row>
        <row r="37">
          <cell r="C37">
            <v>9750</v>
          </cell>
          <cell r="D37">
            <v>0</v>
          </cell>
          <cell r="E37">
            <v>0</v>
          </cell>
          <cell r="F37">
            <v>1000</v>
          </cell>
          <cell r="G37">
            <v>5250</v>
          </cell>
          <cell r="H37">
            <v>0</v>
          </cell>
          <cell r="I37">
            <v>15000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1567.72</v>
          </cell>
          <cell r="P37">
            <v>1567.72</v>
          </cell>
          <cell r="Q37">
            <v>273.74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1841.46</v>
          </cell>
          <cell r="AC37">
            <v>13158.54</v>
          </cell>
          <cell r="AD37">
            <v>197.28</v>
          </cell>
          <cell r="AE37">
            <v>536.14</v>
          </cell>
          <cell r="AF37">
            <v>878.24</v>
          </cell>
          <cell r="AG37">
            <v>225.46</v>
          </cell>
          <cell r="AH37">
            <v>320</v>
          </cell>
          <cell r="AI37">
            <v>6777.64</v>
          </cell>
          <cell r="AJ37">
            <v>1611.66</v>
          </cell>
          <cell r="AK37">
            <v>563.64</v>
          </cell>
          <cell r="AL37">
            <v>112.72</v>
          </cell>
          <cell r="AM37">
            <v>0</v>
          </cell>
          <cell r="AN37">
            <v>9611.1200000000008</v>
          </cell>
        </row>
        <row r="39">
          <cell r="A39" t="str">
            <v>Departamento 60 CDE SECRETARIA JURIDICA Y DE TRANSPARENC</v>
          </cell>
        </row>
        <row r="40">
          <cell r="A40" t="str">
            <v>00195</v>
          </cell>
          <cell r="B40" t="str">
            <v>MURGUIA ESCOBEDO SANDRA BUENAVENTURA</v>
          </cell>
          <cell r="C40">
            <v>9918.2999999999993</v>
          </cell>
          <cell r="D40">
            <v>0</v>
          </cell>
          <cell r="E40">
            <v>0</v>
          </cell>
          <cell r="F40">
            <v>1000</v>
          </cell>
          <cell r="G40">
            <v>950</v>
          </cell>
          <cell r="H40">
            <v>0</v>
          </cell>
          <cell r="I40">
            <v>10868.3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869.54</v>
          </cell>
          <cell r="P40">
            <v>869.54</v>
          </cell>
          <cell r="Q40">
            <v>305.5</v>
          </cell>
          <cell r="R40">
            <v>780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1955.04</v>
          </cell>
          <cell r="AC40">
            <v>8913.26</v>
          </cell>
          <cell r="AD40">
            <v>217.3</v>
          </cell>
          <cell r="AE40">
            <v>606.22</v>
          </cell>
          <cell r="AF40">
            <v>910.84</v>
          </cell>
          <cell r="AG40">
            <v>248.36</v>
          </cell>
          <cell r="AH40">
            <v>237.36</v>
          </cell>
          <cell r="AI40">
            <v>7465.84</v>
          </cell>
          <cell r="AJ40">
            <v>1734.36</v>
          </cell>
          <cell r="AK40">
            <v>620.88</v>
          </cell>
          <cell r="AL40">
            <v>124.18</v>
          </cell>
          <cell r="AM40">
            <v>0</v>
          </cell>
          <cell r="AN40">
            <v>10430.98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  <cell r="AN41" t="str">
            <v xml:space="preserve">  -----------------------</v>
          </cell>
        </row>
        <row r="42">
          <cell r="C42">
            <v>9918.2999999999993</v>
          </cell>
          <cell r="D42">
            <v>0</v>
          </cell>
          <cell r="E42">
            <v>0</v>
          </cell>
          <cell r="F42">
            <v>1000</v>
          </cell>
          <cell r="G42">
            <v>950</v>
          </cell>
          <cell r="H42">
            <v>0</v>
          </cell>
          <cell r="I42">
            <v>10868.3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869.54</v>
          </cell>
          <cell r="P42">
            <v>869.54</v>
          </cell>
          <cell r="Q42">
            <v>305.5</v>
          </cell>
          <cell r="R42">
            <v>780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1955.04</v>
          </cell>
          <cell r="AC42">
            <v>8913.26</v>
          </cell>
          <cell r="AD42">
            <v>217.3</v>
          </cell>
          <cell r="AE42">
            <v>606.22</v>
          </cell>
          <cell r="AF42">
            <v>910.84</v>
          </cell>
          <cell r="AG42">
            <v>248.36</v>
          </cell>
          <cell r="AH42">
            <v>237.36</v>
          </cell>
          <cell r="AI42">
            <v>7465.84</v>
          </cell>
          <cell r="AJ42">
            <v>1734.36</v>
          </cell>
          <cell r="AK42">
            <v>620.88</v>
          </cell>
          <cell r="AL42">
            <v>124.18</v>
          </cell>
          <cell r="AM42">
            <v>0</v>
          </cell>
          <cell r="AN42">
            <v>10430.98</v>
          </cell>
        </row>
        <row r="44">
          <cell r="A44" t="str">
            <v>Departamento 1006 SECRETARIA DE COMUNICACION SOCIAL</v>
          </cell>
        </row>
        <row r="45">
          <cell r="A45" t="str">
            <v>00951</v>
          </cell>
          <cell r="B45" t="str">
            <v>PEREZ MURILLO VERONICA DEL CARMEN</v>
          </cell>
          <cell r="C45">
            <v>14250</v>
          </cell>
          <cell r="D45">
            <v>0</v>
          </cell>
          <cell r="E45">
            <v>0</v>
          </cell>
          <cell r="F45">
            <v>1000</v>
          </cell>
          <cell r="G45">
            <v>9537.56</v>
          </cell>
          <cell r="H45">
            <v>0</v>
          </cell>
          <cell r="I45">
            <v>23787.56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3434.98</v>
          </cell>
          <cell r="P45">
            <v>3434.98</v>
          </cell>
          <cell r="Q45">
            <v>682.76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4117.74</v>
          </cell>
          <cell r="AC45">
            <v>19669.82</v>
          </cell>
          <cell r="AD45">
            <v>455.24</v>
          </cell>
          <cell r="AE45">
            <v>1386.76</v>
          </cell>
          <cell r="AF45">
            <v>1298.3399999999999</v>
          </cell>
          <cell r="AG45">
            <v>520.26</v>
          </cell>
          <cell r="AH45">
            <v>495.76</v>
          </cell>
          <cell r="AI45">
            <v>15639.98</v>
          </cell>
          <cell r="AJ45">
            <v>3140.34</v>
          </cell>
          <cell r="AK45">
            <v>1300.6600000000001</v>
          </cell>
          <cell r="AL45">
            <v>260.14</v>
          </cell>
          <cell r="AM45">
            <v>0</v>
          </cell>
          <cell r="AN45">
            <v>21357.14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  <cell r="AN46" t="str">
            <v xml:space="preserve">  -----------------------</v>
          </cell>
        </row>
        <row r="47">
          <cell r="C47">
            <v>14250</v>
          </cell>
          <cell r="D47">
            <v>0</v>
          </cell>
          <cell r="E47">
            <v>0</v>
          </cell>
          <cell r="F47">
            <v>1000</v>
          </cell>
          <cell r="G47">
            <v>9537.56</v>
          </cell>
          <cell r="H47">
            <v>0</v>
          </cell>
          <cell r="I47">
            <v>23787.56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3434.98</v>
          </cell>
          <cell r="P47">
            <v>3434.98</v>
          </cell>
          <cell r="Q47">
            <v>682.76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4117.74</v>
          </cell>
          <cell r="AC47">
            <v>19669.82</v>
          </cell>
          <cell r="AD47">
            <v>455.24</v>
          </cell>
          <cell r="AE47">
            <v>1386.76</v>
          </cell>
          <cell r="AF47">
            <v>1298.3399999999999</v>
          </cell>
          <cell r="AG47">
            <v>520.26</v>
          </cell>
          <cell r="AH47">
            <v>495.76</v>
          </cell>
          <cell r="AI47">
            <v>15639.98</v>
          </cell>
          <cell r="AJ47">
            <v>3140.34</v>
          </cell>
          <cell r="AK47">
            <v>1300.6600000000001</v>
          </cell>
          <cell r="AL47">
            <v>260.14</v>
          </cell>
          <cell r="AM47">
            <v>0</v>
          </cell>
          <cell r="AN47">
            <v>21357.14</v>
          </cell>
        </row>
        <row r="49">
          <cell r="A49" t="str">
            <v>Departamento 1014 SECRETARIA DE ORGANIZACION</v>
          </cell>
        </row>
        <row r="50">
          <cell r="A50" t="str">
            <v>00015</v>
          </cell>
          <cell r="B50" t="str">
            <v>LOPEZ HUESO TAYDE LUCINA</v>
          </cell>
          <cell r="C50">
            <v>12487.8</v>
          </cell>
          <cell r="D50">
            <v>0</v>
          </cell>
          <cell r="E50">
            <v>1921.2</v>
          </cell>
          <cell r="F50">
            <v>1000</v>
          </cell>
          <cell r="G50">
            <v>0</v>
          </cell>
          <cell r="H50">
            <v>0</v>
          </cell>
          <cell r="I50">
            <v>14409</v>
          </cell>
          <cell r="J50">
            <v>15</v>
          </cell>
          <cell r="K50">
            <v>0</v>
          </cell>
          <cell r="L50">
            <v>4851.4399999999996</v>
          </cell>
          <cell r="M50">
            <v>0</v>
          </cell>
          <cell r="N50">
            <v>0</v>
          </cell>
          <cell r="O50">
            <v>1461.8</v>
          </cell>
          <cell r="P50">
            <v>1461.8</v>
          </cell>
          <cell r="Q50">
            <v>423.22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6751.46</v>
          </cell>
          <cell r="AC50">
            <v>7657.54</v>
          </cell>
          <cell r="AD50">
            <v>291.54000000000002</v>
          </cell>
          <cell r="AE50">
            <v>888.1</v>
          </cell>
          <cell r="AF50">
            <v>1031.74</v>
          </cell>
          <cell r="AG50">
            <v>333.18</v>
          </cell>
          <cell r="AH50">
            <v>308.18</v>
          </cell>
          <cell r="AI50">
            <v>10016.06</v>
          </cell>
          <cell r="AJ50">
            <v>2211.38</v>
          </cell>
          <cell r="AK50">
            <v>832.96</v>
          </cell>
          <cell r="AL50">
            <v>166.6</v>
          </cell>
          <cell r="AM50">
            <v>0</v>
          </cell>
          <cell r="AN50">
            <v>13868.36</v>
          </cell>
        </row>
        <row r="51">
          <cell r="A51" t="str">
            <v>Total Depto</v>
          </cell>
          <cell r="C51" t="str">
            <v xml:space="preserve">  -----------------------</v>
          </cell>
          <cell r="D51" t="str">
            <v xml:space="preserve">  -----------------------</v>
          </cell>
          <cell r="E51" t="str">
            <v xml:space="preserve">  -----------------------</v>
          </cell>
          <cell r="F51" t="str">
            <v xml:space="preserve">  -----------------------</v>
          </cell>
          <cell r="G51" t="str">
            <v xml:space="preserve">  -----------------------</v>
          </cell>
          <cell r="H51" t="str">
            <v xml:space="preserve">  -----------------------</v>
          </cell>
          <cell r="I51" t="str">
            <v xml:space="preserve">  -----------------------</v>
          </cell>
          <cell r="J51" t="str">
            <v xml:space="preserve">  -----------------------</v>
          </cell>
          <cell r="K51" t="str">
            <v xml:space="preserve">  -----------------------</v>
          </cell>
          <cell r="L51" t="str">
            <v xml:space="preserve">  -----------------------</v>
          </cell>
          <cell r="M51" t="str">
            <v xml:space="preserve">  -----------------------</v>
          </cell>
          <cell r="N51" t="str">
            <v xml:space="preserve">  -----------------------</v>
          </cell>
          <cell r="O51" t="str">
            <v xml:space="preserve">  -----------------------</v>
          </cell>
          <cell r="P51" t="str">
            <v xml:space="preserve">  -----------------------</v>
          </cell>
          <cell r="Q51" t="str">
            <v xml:space="preserve">  -----------------------</v>
          </cell>
          <cell r="R51" t="str">
            <v xml:space="preserve">  -----------------------</v>
          </cell>
          <cell r="S51" t="str">
            <v xml:space="preserve">  -----------------------</v>
          </cell>
          <cell r="T51" t="str">
            <v xml:space="preserve">  -----------------------</v>
          </cell>
          <cell r="U51" t="str">
            <v xml:space="preserve">  -----------------------</v>
          </cell>
          <cell r="V51" t="str">
            <v xml:space="preserve">  -----------------------</v>
          </cell>
          <cell r="W51" t="str">
            <v xml:space="preserve">  -----------------------</v>
          </cell>
          <cell r="X51" t="str">
            <v xml:space="preserve">  -----------------------</v>
          </cell>
          <cell r="Y51" t="str">
            <v xml:space="preserve">  -----------------------</v>
          </cell>
          <cell r="Z51" t="str">
            <v xml:space="preserve">  -----------------------</v>
          </cell>
          <cell r="AA51" t="str">
            <v xml:space="preserve">  -----------------------</v>
          </cell>
          <cell r="AB51" t="str">
            <v xml:space="preserve">  -----------------------</v>
          </cell>
          <cell r="AC51" t="str">
            <v xml:space="preserve">  -----------------------</v>
          </cell>
          <cell r="AD51" t="str">
            <v xml:space="preserve">  -----------------------</v>
          </cell>
          <cell r="AE51" t="str">
            <v xml:space="preserve">  -----------------------</v>
          </cell>
          <cell r="AF51" t="str">
            <v xml:space="preserve">  -----------------------</v>
          </cell>
          <cell r="AG51" t="str">
            <v xml:space="preserve">  -----------------------</v>
          </cell>
          <cell r="AH51" t="str">
            <v xml:space="preserve">  -----------------------</v>
          </cell>
          <cell r="AI51" t="str">
            <v xml:space="preserve">  -----------------------</v>
          </cell>
          <cell r="AJ51" t="str">
            <v xml:space="preserve">  -----------------------</v>
          </cell>
          <cell r="AK51" t="str">
            <v xml:space="preserve">  -----------------------</v>
          </cell>
          <cell r="AL51" t="str">
            <v xml:space="preserve">  -----------------------</v>
          </cell>
          <cell r="AM51" t="str">
            <v xml:space="preserve">  -----------------------</v>
          </cell>
          <cell r="AN51" t="str">
            <v xml:space="preserve">  -----------------------</v>
          </cell>
        </row>
        <row r="52">
          <cell r="C52">
            <v>12487.8</v>
          </cell>
          <cell r="D52">
            <v>0</v>
          </cell>
          <cell r="E52">
            <v>1921.2</v>
          </cell>
          <cell r="F52">
            <v>1000</v>
          </cell>
          <cell r="G52">
            <v>0</v>
          </cell>
          <cell r="H52">
            <v>0</v>
          </cell>
          <cell r="I52">
            <v>14409</v>
          </cell>
          <cell r="J52">
            <v>15</v>
          </cell>
          <cell r="K52">
            <v>0</v>
          </cell>
          <cell r="L52">
            <v>4851.4399999999996</v>
          </cell>
          <cell r="M52">
            <v>0</v>
          </cell>
          <cell r="N52">
            <v>0</v>
          </cell>
          <cell r="O52">
            <v>1461.8</v>
          </cell>
          <cell r="P52">
            <v>1461.8</v>
          </cell>
          <cell r="Q52">
            <v>423.22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6751.46</v>
          </cell>
          <cell r="AC52">
            <v>7657.54</v>
          </cell>
          <cell r="AD52">
            <v>291.54000000000002</v>
          </cell>
          <cell r="AE52">
            <v>888.1</v>
          </cell>
          <cell r="AF52">
            <v>1031.74</v>
          </cell>
          <cell r="AG52">
            <v>333.18</v>
          </cell>
          <cell r="AH52">
            <v>308.18</v>
          </cell>
          <cell r="AI52">
            <v>10016.06</v>
          </cell>
          <cell r="AJ52">
            <v>2211.38</v>
          </cell>
          <cell r="AK52">
            <v>832.96</v>
          </cell>
          <cell r="AL52">
            <v>166.6</v>
          </cell>
          <cell r="AM52">
            <v>0</v>
          </cell>
          <cell r="AN52">
            <v>13868.36</v>
          </cell>
        </row>
        <row r="54">
          <cell r="A54" t="str">
            <v>Departamento 4103 CDE PRESIDENCIA</v>
          </cell>
        </row>
        <row r="55">
          <cell r="A55" t="str">
            <v>00007</v>
          </cell>
          <cell r="B55" t="str">
            <v>DE LEON CORONA JANE VANESSA</v>
          </cell>
          <cell r="C55">
            <v>11767.5</v>
          </cell>
          <cell r="D55">
            <v>0</v>
          </cell>
          <cell r="E55">
            <v>0</v>
          </cell>
          <cell r="F55">
            <v>1000</v>
          </cell>
          <cell r="G55">
            <v>3232.5</v>
          </cell>
          <cell r="H55">
            <v>0</v>
          </cell>
          <cell r="I55">
            <v>15000</v>
          </cell>
          <cell r="J55">
            <v>15</v>
          </cell>
          <cell r="K55">
            <v>0</v>
          </cell>
          <cell r="L55">
            <v>3977.04</v>
          </cell>
          <cell r="M55">
            <v>0</v>
          </cell>
          <cell r="N55">
            <v>0</v>
          </cell>
          <cell r="O55">
            <v>1567.72</v>
          </cell>
          <cell r="P55">
            <v>1567.72</v>
          </cell>
          <cell r="Q55">
            <v>428.16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5987.92</v>
          </cell>
          <cell r="AC55">
            <v>9012.08</v>
          </cell>
          <cell r="AD55">
            <v>294.66000000000003</v>
          </cell>
          <cell r="AE55">
            <v>897.64</v>
          </cell>
          <cell r="AF55">
            <v>1036.8399999999999</v>
          </cell>
          <cell r="AG55">
            <v>336.76</v>
          </cell>
          <cell r="AH55">
            <v>320</v>
          </cell>
          <cell r="AI55">
            <v>10123.58</v>
          </cell>
          <cell r="AJ55">
            <v>2229.14</v>
          </cell>
          <cell r="AK55">
            <v>841.9</v>
          </cell>
          <cell r="AL55">
            <v>168.38</v>
          </cell>
          <cell r="AM55">
            <v>0</v>
          </cell>
          <cell r="AN55">
            <v>14019.76</v>
          </cell>
        </row>
        <row r="56">
          <cell r="A56" t="str">
            <v>00118</v>
          </cell>
          <cell r="B56" t="str">
            <v>RAMIREZ GALLEGOS LORENA</v>
          </cell>
          <cell r="C56">
            <v>8550</v>
          </cell>
          <cell r="D56">
            <v>0</v>
          </cell>
          <cell r="E56">
            <v>0</v>
          </cell>
          <cell r="F56">
            <v>1000</v>
          </cell>
          <cell r="G56">
            <v>3450</v>
          </cell>
          <cell r="H56">
            <v>0</v>
          </cell>
          <cell r="I56">
            <v>12000</v>
          </cell>
          <cell r="J56">
            <v>15</v>
          </cell>
          <cell r="K56">
            <v>0</v>
          </cell>
          <cell r="L56">
            <v>3033.9</v>
          </cell>
          <cell r="M56">
            <v>0</v>
          </cell>
          <cell r="N56">
            <v>0</v>
          </cell>
          <cell r="O56">
            <v>1044.82</v>
          </cell>
          <cell r="P56">
            <v>1044.82</v>
          </cell>
          <cell r="Q56">
            <v>330.96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4424.68</v>
          </cell>
          <cell r="AC56">
            <v>7575.32</v>
          </cell>
          <cell r="AD56">
            <v>233.38</v>
          </cell>
          <cell r="AE56">
            <v>710.92</v>
          </cell>
          <cell r="AF56">
            <v>937</v>
          </cell>
          <cell r="AG56">
            <v>266.72000000000003</v>
          </cell>
          <cell r="AH56">
            <v>260</v>
          </cell>
          <cell r="AI56">
            <v>8017.76</v>
          </cell>
          <cell r="AJ56">
            <v>1881.3</v>
          </cell>
          <cell r="AK56">
            <v>666.78</v>
          </cell>
          <cell r="AL56">
            <v>133.36000000000001</v>
          </cell>
          <cell r="AM56">
            <v>0</v>
          </cell>
          <cell r="AN56">
            <v>11225.92</v>
          </cell>
        </row>
        <row r="57">
          <cell r="A57" t="str">
            <v>00199</v>
          </cell>
          <cell r="B57" t="str">
            <v>MEZA ARANA MAYRA GISELA</v>
          </cell>
          <cell r="C57">
            <v>11767.5</v>
          </cell>
          <cell r="D57">
            <v>0</v>
          </cell>
          <cell r="E57">
            <v>0</v>
          </cell>
          <cell r="F57">
            <v>1000</v>
          </cell>
          <cell r="G57">
            <v>3232.5</v>
          </cell>
          <cell r="H57">
            <v>0</v>
          </cell>
          <cell r="I57">
            <v>15000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1567.72</v>
          </cell>
          <cell r="P57">
            <v>1567.72</v>
          </cell>
          <cell r="Q57">
            <v>428.16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1995.88</v>
          </cell>
          <cell r="AC57">
            <v>13004.12</v>
          </cell>
          <cell r="AD57">
            <v>294.66000000000003</v>
          </cell>
          <cell r="AE57">
            <v>897.64</v>
          </cell>
          <cell r="AF57">
            <v>1036.8399999999999</v>
          </cell>
          <cell r="AG57">
            <v>336.76</v>
          </cell>
          <cell r="AH57">
            <v>320</v>
          </cell>
          <cell r="AI57">
            <v>10123.58</v>
          </cell>
          <cell r="AJ57">
            <v>2229.14</v>
          </cell>
          <cell r="AK57">
            <v>841.9</v>
          </cell>
          <cell r="AL57">
            <v>168.38</v>
          </cell>
          <cell r="AM57">
            <v>0</v>
          </cell>
          <cell r="AN57">
            <v>14019.76</v>
          </cell>
        </row>
        <row r="58">
          <cell r="A58" t="str">
            <v>00843</v>
          </cell>
          <cell r="B58" t="str">
            <v>DOMINGUEZ VAZQUEZ FERNANDO</v>
          </cell>
          <cell r="C58">
            <v>4980</v>
          </cell>
          <cell r="D58">
            <v>0</v>
          </cell>
          <cell r="E58">
            <v>2490</v>
          </cell>
          <cell r="F58">
            <v>1000</v>
          </cell>
          <cell r="G58">
            <v>3300</v>
          </cell>
          <cell r="H58">
            <v>0</v>
          </cell>
          <cell r="I58">
            <v>10770</v>
          </cell>
          <cell r="J58">
            <v>0</v>
          </cell>
          <cell r="K58">
            <v>0</v>
          </cell>
          <cell r="L58">
            <v>3147.64</v>
          </cell>
          <cell r="M58">
            <v>0</v>
          </cell>
          <cell r="N58">
            <v>0</v>
          </cell>
          <cell r="O58">
            <v>858.86</v>
          </cell>
          <cell r="P58">
            <v>858.86</v>
          </cell>
          <cell r="Q58">
            <v>292.14</v>
          </cell>
          <cell r="R58">
            <v>2000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6298.64</v>
          </cell>
          <cell r="AC58">
            <v>4471.3599999999997</v>
          </cell>
          <cell r="AD58">
            <v>208.9</v>
          </cell>
          <cell r="AE58">
            <v>582.74</v>
          </cell>
          <cell r="AF58">
            <v>897.16</v>
          </cell>
          <cell r="AG58">
            <v>238.74</v>
          </cell>
          <cell r="AH58">
            <v>235.4</v>
          </cell>
          <cell r="AI58">
            <v>7176.7</v>
          </cell>
          <cell r="AJ58">
            <v>1688.8</v>
          </cell>
          <cell r="AK58">
            <v>596.84</v>
          </cell>
          <cell r="AL58">
            <v>119.36</v>
          </cell>
          <cell r="AM58">
            <v>0</v>
          </cell>
          <cell r="AN58">
            <v>10055.84</v>
          </cell>
        </row>
        <row r="59">
          <cell r="A59" t="str">
            <v>00957</v>
          </cell>
          <cell r="B59" t="str">
            <v>CAMPOS ENCARNACION SALVADOR ALEJANDRO</v>
          </cell>
          <cell r="C59">
            <v>10575</v>
          </cell>
          <cell r="D59">
            <v>0</v>
          </cell>
          <cell r="E59">
            <v>0</v>
          </cell>
          <cell r="F59">
            <v>1000</v>
          </cell>
          <cell r="G59">
            <v>9672.4</v>
          </cell>
          <cell r="H59">
            <v>0</v>
          </cell>
          <cell r="I59">
            <v>20247.400000000001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2678.8</v>
          </cell>
          <cell r="P59">
            <v>2678.8</v>
          </cell>
          <cell r="Q59">
            <v>568.6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3247.4</v>
          </cell>
          <cell r="AC59">
            <v>17000</v>
          </cell>
          <cell r="AD59">
            <v>383.24</v>
          </cell>
          <cell r="AE59">
            <v>1167.44</v>
          </cell>
          <cell r="AF59">
            <v>1181.08</v>
          </cell>
          <cell r="AG59">
            <v>437.98</v>
          </cell>
          <cell r="AH59">
            <v>424.94</v>
          </cell>
          <cell r="AI59">
            <v>13166.4</v>
          </cell>
          <cell r="AJ59">
            <v>2731.76</v>
          </cell>
          <cell r="AK59">
            <v>1094.96</v>
          </cell>
          <cell r="AL59">
            <v>219</v>
          </cell>
          <cell r="AM59">
            <v>0</v>
          </cell>
          <cell r="AN59">
            <v>18075.04</v>
          </cell>
        </row>
        <row r="60">
          <cell r="A60" t="str">
            <v>00959</v>
          </cell>
          <cell r="B60" t="str">
            <v>CERVANTES RAMIREZ MARCO ANTONIO</v>
          </cell>
          <cell r="C60">
            <v>7470</v>
          </cell>
          <cell r="D60">
            <v>0</v>
          </cell>
          <cell r="E60">
            <v>0</v>
          </cell>
          <cell r="F60">
            <v>1000</v>
          </cell>
          <cell r="G60">
            <v>1425</v>
          </cell>
          <cell r="H60">
            <v>0</v>
          </cell>
          <cell r="I60">
            <v>8895</v>
          </cell>
          <cell r="J60">
            <v>0</v>
          </cell>
          <cell r="K60">
            <v>0</v>
          </cell>
          <cell r="L60">
            <v>0</v>
          </cell>
          <cell r="M60">
            <v>-384.86</v>
          </cell>
          <cell r="N60">
            <v>0</v>
          </cell>
          <cell r="O60">
            <v>654.86</v>
          </cell>
          <cell r="P60">
            <v>269.98</v>
          </cell>
          <cell r="Q60">
            <v>240.14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510.12</v>
          </cell>
          <cell r="AC60">
            <v>8384.8799999999992</v>
          </cell>
          <cell r="AD60">
            <v>176.08</v>
          </cell>
          <cell r="AE60">
            <v>478.54</v>
          </cell>
          <cell r="AF60">
            <v>843.72</v>
          </cell>
          <cell r="AG60">
            <v>201.24</v>
          </cell>
          <cell r="AH60">
            <v>197.9</v>
          </cell>
          <cell r="AI60">
            <v>6049.4</v>
          </cell>
          <cell r="AJ60">
            <v>1498.34</v>
          </cell>
          <cell r="AK60">
            <v>503.08</v>
          </cell>
          <cell r="AL60">
            <v>100.62</v>
          </cell>
          <cell r="AM60">
            <v>0</v>
          </cell>
          <cell r="AN60">
            <v>8550.58</v>
          </cell>
        </row>
        <row r="61">
          <cell r="A61" t="str">
            <v>00986</v>
          </cell>
          <cell r="B61" t="str">
            <v>ACOSTA BUSTAMANTE BRAULIO ANTONIO</v>
          </cell>
          <cell r="C61">
            <v>14250</v>
          </cell>
          <cell r="D61">
            <v>0</v>
          </cell>
          <cell r="E61">
            <v>0</v>
          </cell>
          <cell r="F61">
            <v>1000</v>
          </cell>
          <cell r="G61">
            <v>9536</v>
          </cell>
          <cell r="H61">
            <v>0</v>
          </cell>
          <cell r="I61">
            <v>23786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3434.64</v>
          </cell>
          <cell r="P61">
            <v>3434.64</v>
          </cell>
          <cell r="Q61">
            <v>682.76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4117.3999999999996</v>
          </cell>
          <cell r="AC61">
            <v>19668.599999999999</v>
          </cell>
          <cell r="AD61">
            <v>455.24</v>
          </cell>
          <cell r="AE61">
            <v>1386.76</v>
          </cell>
          <cell r="AF61">
            <v>1298.3399999999999</v>
          </cell>
          <cell r="AG61">
            <v>520.26</v>
          </cell>
          <cell r="AH61">
            <v>495.72</v>
          </cell>
          <cell r="AI61">
            <v>15639.98</v>
          </cell>
          <cell r="AJ61">
            <v>3140.34</v>
          </cell>
          <cell r="AK61">
            <v>1300.6600000000001</v>
          </cell>
          <cell r="AL61">
            <v>260.14</v>
          </cell>
          <cell r="AM61">
            <v>0</v>
          </cell>
          <cell r="AN61">
            <v>21357.1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  <cell r="AM62" t="str">
            <v xml:space="preserve">  -----------------------</v>
          </cell>
          <cell r="AN62" t="str">
            <v xml:space="preserve">  -----------------------</v>
          </cell>
        </row>
        <row r="63">
          <cell r="C63">
            <v>69360</v>
          </cell>
          <cell r="D63">
            <v>0</v>
          </cell>
          <cell r="E63">
            <v>2490</v>
          </cell>
          <cell r="F63">
            <v>7000</v>
          </cell>
          <cell r="G63">
            <v>33848.400000000001</v>
          </cell>
          <cell r="H63">
            <v>0</v>
          </cell>
          <cell r="I63">
            <v>105698.4</v>
          </cell>
          <cell r="J63">
            <v>30</v>
          </cell>
          <cell r="K63">
            <v>0</v>
          </cell>
          <cell r="L63">
            <v>10158.58</v>
          </cell>
          <cell r="M63">
            <v>-384.86</v>
          </cell>
          <cell r="N63">
            <v>0</v>
          </cell>
          <cell r="O63">
            <v>11807.42</v>
          </cell>
          <cell r="P63">
            <v>11422.54</v>
          </cell>
          <cell r="Q63">
            <v>2970.92</v>
          </cell>
          <cell r="R63">
            <v>2000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26582.04</v>
          </cell>
          <cell r="AC63">
            <v>79116.36</v>
          </cell>
          <cell r="AD63">
            <v>2046.16</v>
          </cell>
          <cell r="AE63">
            <v>6121.68</v>
          </cell>
          <cell r="AF63">
            <v>7230.98</v>
          </cell>
          <cell r="AG63">
            <v>2338.46</v>
          </cell>
          <cell r="AH63">
            <v>2253.96</v>
          </cell>
          <cell r="AI63">
            <v>70297.399999999994</v>
          </cell>
          <cell r="AJ63">
            <v>15398.82</v>
          </cell>
          <cell r="AK63">
            <v>5846.12</v>
          </cell>
          <cell r="AL63">
            <v>1169.24</v>
          </cell>
          <cell r="AM63">
            <v>0</v>
          </cell>
          <cell r="AN63">
            <v>97304</v>
          </cell>
        </row>
        <row r="65">
          <cell r="A65" t="str">
            <v>Departamento 4105 CDE SECRETARIA DE ORGANIZACION</v>
          </cell>
        </row>
        <row r="66">
          <cell r="A66" t="str">
            <v>00061</v>
          </cell>
          <cell r="B66" t="str">
            <v>ARREOLA CASTAÑEDA ALBERTO</v>
          </cell>
          <cell r="C66">
            <v>9999.9</v>
          </cell>
          <cell r="D66">
            <v>0</v>
          </cell>
          <cell r="E66">
            <v>0</v>
          </cell>
          <cell r="F66">
            <v>1000</v>
          </cell>
          <cell r="G66">
            <v>9000</v>
          </cell>
          <cell r="H66">
            <v>0</v>
          </cell>
          <cell r="I66">
            <v>18999.900000000001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2412.3200000000002</v>
          </cell>
          <cell r="P66">
            <v>2412.3200000000002</v>
          </cell>
          <cell r="Q66">
            <v>531.5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2943.82</v>
          </cell>
          <cell r="AC66">
            <v>16056.08</v>
          </cell>
          <cell r="AD66">
            <v>359.84</v>
          </cell>
          <cell r="AE66">
            <v>1096.1600000000001</v>
          </cell>
          <cell r="AF66">
            <v>1142.98</v>
          </cell>
          <cell r="AG66">
            <v>411.24</v>
          </cell>
          <cell r="AH66">
            <v>400</v>
          </cell>
          <cell r="AI66">
            <v>12362.5</v>
          </cell>
          <cell r="AJ66">
            <v>2598.98</v>
          </cell>
          <cell r="AK66">
            <v>1028.0999999999999</v>
          </cell>
          <cell r="AL66">
            <v>205.62</v>
          </cell>
          <cell r="AM66">
            <v>0</v>
          </cell>
          <cell r="AN66">
            <v>17006.439999999999</v>
          </cell>
        </row>
        <row r="67">
          <cell r="A67" t="str">
            <v>00837</v>
          </cell>
          <cell r="B67" t="str">
            <v>ORTIZ MORA JOSE ALBERTO</v>
          </cell>
          <cell r="C67">
            <v>11999.7</v>
          </cell>
          <cell r="D67">
            <v>0</v>
          </cell>
          <cell r="E67">
            <v>0</v>
          </cell>
          <cell r="F67">
            <v>1000</v>
          </cell>
          <cell r="G67">
            <v>5514.8</v>
          </cell>
          <cell r="H67">
            <v>0</v>
          </cell>
          <cell r="I67">
            <v>17514.5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2095.04</v>
          </cell>
          <cell r="P67">
            <v>2095.04</v>
          </cell>
          <cell r="Q67">
            <v>499.5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2594.54</v>
          </cell>
          <cell r="AC67">
            <v>14919.96</v>
          </cell>
          <cell r="AD67">
            <v>339.66</v>
          </cell>
          <cell r="AE67">
            <v>1034.68</v>
          </cell>
          <cell r="AF67">
            <v>1110.1199999999999</v>
          </cell>
          <cell r="AG67">
            <v>388.18</v>
          </cell>
          <cell r="AH67">
            <v>370.3</v>
          </cell>
          <cell r="AI67">
            <v>11669.16</v>
          </cell>
          <cell r="AJ67">
            <v>2484.46</v>
          </cell>
          <cell r="AK67">
            <v>970.44</v>
          </cell>
          <cell r="AL67">
            <v>194.08</v>
          </cell>
          <cell r="AM67">
            <v>0</v>
          </cell>
          <cell r="AN67">
            <v>16076.62</v>
          </cell>
        </row>
        <row r="68">
          <cell r="A68" t="str">
            <v>00874</v>
          </cell>
          <cell r="B68" t="str">
            <v>CAMIRUAGA LOPEZ MONICA DEL CARMEN</v>
          </cell>
          <cell r="C68">
            <v>7470</v>
          </cell>
          <cell r="D68">
            <v>0</v>
          </cell>
          <cell r="E68">
            <v>0</v>
          </cell>
          <cell r="F68">
            <v>1000</v>
          </cell>
          <cell r="G68">
            <v>2600</v>
          </cell>
          <cell r="H68">
            <v>0</v>
          </cell>
          <cell r="I68">
            <v>10070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782.7</v>
          </cell>
          <cell r="P68">
            <v>782.7</v>
          </cell>
          <cell r="Q68">
            <v>272.76</v>
          </cell>
          <cell r="R68">
            <v>2100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3155.46</v>
          </cell>
          <cell r="AC68">
            <v>6914.54</v>
          </cell>
          <cell r="AD68">
            <v>196.64</v>
          </cell>
          <cell r="AE68">
            <v>534.41999999999996</v>
          </cell>
          <cell r="AF68">
            <v>877.2</v>
          </cell>
          <cell r="AG68">
            <v>224.74</v>
          </cell>
          <cell r="AH68">
            <v>221.4</v>
          </cell>
          <cell r="AI68">
            <v>6755.9</v>
          </cell>
          <cell r="AJ68">
            <v>1608.26</v>
          </cell>
          <cell r="AK68">
            <v>561.84</v>
          </cell>
          <cell r="AL68">
            <v>112.36</v>
          </cell>
          <cell r="AM68">
            <v>0</v>
          </cell>
          <cell r="AN68">
            <v>9484.5</v>
          </cell>
        </row>
        <row r="69">
          <cell r="A69" t="str">
            <v>00906</v>
          </cell>
          <cell r="B69" t="str">
            <v>TOPETE TOVAR HECTOR GERARDO DOMINGO</v>
          </cell>
          <cell r="C69">
            <v>7467.9</v>
          </cell>
          <cell r="D69">
            <v>0</v>
          </cell>
          <cell r="E69">
            <v>0</v>
          </cell>
          <cell r="F69">
            <v>1000</v>
          </cell>
          <cell r="G69">
            <v>0</v>
          </cell>
          <cell r="H69">
            <v>0</v>
          </cell>
          <cell r="I69">
            <v>7467.9</v>
          </cell>
          <cell r="J69">
            <v>0</v>
          </cell>
          <cell r="K69">
            <v>0</v>
          </cell>
          <cell r="L69">
            <v>0</v>
          </cell>
          <cell r="M69">
            <v>-384.86</v>
          </cell>
          <cell r="N69">
            <v>0</v>
          </cell>
          <cell r="O69">
            <v>499.58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7467.9</v>
          </cell>
          <cell r="AD69">
            <v>205.06</v>
          </cell>
          <cell r="AE69">
            <v>493.28</v>
          </cell>
          <cell r="AF69">
            <v>869.5</v>
          </cell>
          <cell r="AG69">
            <v>172.68</v>
          </cell>
          <cell r="AH69">
            <v>169.36</v>
          </cell>
          <cell r="AI69">
            <v>5191.26</v>
          </cell>
          <cell r="AJ69">
            <v>1567.84</v>
          </cell>
          <cell r="AK69">
            <v>431.72</v>
          </cell>
          <cell r="AL69">
            <v>86.34</v>
          </cell>
          <cell r="AM69">
            <v>0</v>
          </cell>
          <cell r="AN69">
            <v>7619.2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  <cell r="AI70" t="str">
            <v xml:space="preserve">  -----------------------</v>
          </cell>
          <cell r="AJ70" t="str">
            <v xml:space="preserve">  -----------------------</v>
          </cell>
          <cell r="AK70" t="str">
            <v xml:space="preserve">  -----------------------</v>
          </cell>
          <cell r="AL70" t="str">
            <v xml:space="preserve">  -----------------------</v>
          </cell>
          <cell r="AM70" t="str">
            <v xml:space="preserve">  -----------------------</v>
          </cell>
          <cell r="AN70" t="str">
            <v xml:space="preserve">  -----------------------</v>
          </cell>
        </row>
        <row r="71">
          <cell r="C71">
            <v>36937.5</v>
          </cell>
          <cell r="D71">
            <v>0</v>
          </cell>
          <cell r="E71">
            <v>0</v>
          </cell>
          <cell r="F71">
            <v>4000</v>
          </cell>
          <cell r="G71">
            <v>17114.8</v>
          </cell>
          <cell r="H71">
            <v>0</v>
          </cell>
          <cell r="I71">
            <v>54052.3</v>
          </cell>
          <cell r="J71">
            <v>0</v>
          </cell>
          <cell r="K71">
            <v>0</v>
          </cell>
          <cell r="L71">
            <v>0</v>
          </cell>
          <cell r="M71">
            <v>-384.86</v>
          </cell>
          <cell r="N71">
            <v>0</v>
          </cell>
          <cell r="O71">
            <v>5789.64</v>
          </cell>
          <cell r="P71">
            <v>5290.06</v>
          </cell>
          <cell r="Q71">
            <v>1303.76</v>
          </cell>
          <cell r="R71">
            <v>2100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8693.82</v>
          </cell>
          <cell r="AC71">
            <v>45358.48</v>
          </cell>
          <cell r="AD71">
            <v>1101.2</v>
          </cell>
          <cell r="AE71">
            <v>3158.54</v>
          </cell>
          <cell r="AF71">
            <v>3999.8</v>
          </cell>
          <cell r="AG71">
            <v>1196.8399999999999</v>
          </cell>
          <cell r="AH71">
            <v>1161.06</v>
          </cell>
          <cell r="AI71">
            <v>35978.82</v>
          </cell>
          <cell r="AJ71">
            <v>8259.5400000000009</v>
          </cell>
          <cell r="AK71">
            <v>2992.1</v>
          </cell>
          <cell r="AL71">
            <v>598.4</v>
          </cell>
          <cell r="AM71">
            <v>0</v>
          </cell>
          <cell r="AN71">
            <v>50186.76</v>
          </cell>
        </row>
        <row r="73">
          <cell r="A73" t="str">
            <v>Departamento 4106 CDE SECRETARIA DE ACCION ELECTORAL</v>
          </cell>
        </row>
        <row r="74">
          <cell r="A74" t="str">
            <v>00202</v>
          </cell>
          <cell r="B74" t="str">
            <v>ARCINIEGA OROPEZA ALEJANDRA PAOLA</v>
          </cell>
          <cell r="C74">
            <v>9168</v>
          </cell>
          <cell r="D74">
            <v>0</v>
          </cell>
          <cell r="E74">
            <v>0</v>
          </cell>
          <cell r="F74">
            <v>1000</v>
          </cell>
          <cell r="G74">
            <v>832</v>
          </cell>
          <cell r="H74">
            <v>0</v>
          </cell>
          <cell r="I74">
            <v>10000</v>
          </cell>
          <cell r="J74">
            <v>0</v>
          </cell>
          <cell r="K74">
            <v>0</v>
          </cell>
          <cell r="L74">
            <v>3340.5</v>
          </cell>
          <cell r="M74">
            <v>0</v>
          </cell>
          <cell r="N74">
            <v>0</v>
          </cell>
          <cell r="O74">
            <v>775.08</v>
          </cell>
          <cell r="P74">
            <v>775.08</v>
          </cell>
          <cell r="Q74">
            <v>278.18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4393.76</v>
          </cell>
          <cell r="AC74">
            <v>5606.24</v>
          </cell>
          <cell r="AD74">
            <v>200.06</v>
          </cell>
          <cell r="AE74">
            <v>543.72</v>
          </cell>
          <cell r="AF74">
            <v>882.76</v>
          </cell>
          <cell r="AG74">
            <v>228.64</v>
          </cell>
          <cell r="AH74">
            <v>220</v>
          </cell>
          <cell r="AI74">
            <v>6873.32</v>
          </cell>
          <cell r="AJ74">
            <v>1626.54</v>
          </cell>
          <cell r="AK74">
            <v>571.6</v>
          </cell>
          <cell r="AL74">
            <v>114.32</v>
          </cell>
          <cell r="AM74">
            <v>0</v>
          </cell>
          <cell r="AN74">
            <v>9634.42</v>
          </cell>
        </row>
        <row r="75">
          <cell r="A75" t="str">
            <v>Total Depto</v>
          </cell>
          <cell r="C75" t="str">
            <v xml:space="preserve">  -----------------------</v>
          </cell>
          <cell r="D75" t="str">
            <v xml:space="preserve">  -----------------------</v>
          </cell>
          <cell r="E75" t="str">
            <v xml:space="preserve">  -----------------------</v>
          </cell>
          <cell r="F75" t="str">
            <v xml:space="preserve">  -----------------------</v>
          </cell>
          <cell r="G75" t="str">
            <v xml:space="preserve">  -----------------------</v>
          </cell>
          <cell r="H75" t="str">
            <v xml:space="preserve">  -----------------------</v>
          </cell>
          <cell r="I75" t="str">
            <v xml:space="preserve">  -----------------------</v>
          </cell>
          <cell r="J75" t="str">
            <v xml:space="preserve">  -----------------------</v>
          </cell>
          <cell r="K75" t="str">
            <v xml:space="preserve">  -----------------------</v>
          </cell>
          <cell r="L75" t="str">
            <v xml:space="preserve">  -----------------------</v>
          </cell>
          <cell r="M75" t="str">
            <v xml:space="preserve">  -----------------------</v>
          </cell>
          <cell r="N75" t="str">
            <v xml:space="preserve">  -----------------------</v>
          </cell>
          <cell r="O75" t="str">
            <v xml:space="preserve">  -----------------------</v>
          </cell>
          <cell r="P75" t="str">
            <v xml:space="preserve">  -----------------------</v>
          </cell>
          <cell r="Q75" t="str">
            <v xml:space="preserve">  -----------------------</v>
          </cell>
          <cell r="R75" t="str">
            <v xml:space="preserve">  -----------------------</v>
          </cell>
          <cell r="S75" t="str">
            <v xml:space="preserve">  -----------------------</v>
          </cell>
          <cell r="T75" t="str">
            <v xml:space="preserve">  -----------------------</v>
          </cell>
          <cell r="U75" t="str">
            <v xml:space="preserve">  -----------------------</v>
          </cell>
          <cell r="V75" t="str">
            <v xml:space="preserve">  -----------------------</v>
          </cell>
          <cell r="W75" t="str">
            <v xml:space="preserve">  -----------------------</v>
          </cell>
          <cell r="X75" t="str">
            <v xml:space="preserve">  -----------------------</v>
          </cell>
          <cell r="Y75" t="str">
            <v xml:space="preserve">  -----------------------</v>
          </cell>
          <cell r="Z75" t="str">
            <v xml:space="preserve">  -----------------------</v>
          </cell>
          <cell r="AA75" t="str">
            <v xml:space="preserve">  -----------------------</v>
          </cell>
          <cell r="AB75" t="str">
            <v xml:space="preserve">  -----------------------</v>
          </cell>
          <cell r="AC75" t="str">
            <v xml:space="preserve">  -----------------------</v>
          </cell>
          <cell r="AD75" t="str">
            <v xml:space="preserve">  -----------------------</v>
          </cell>
          <cell r="AE75" t="str">
            <v xml:space="preserve">  -----------------------</v>
          </cell>
          <cell r="AF75" t="str">
            <v xml:space="preserve">  -----------------------</v>
          </cell>
          <cell r="AG75" t="str">
            <v xml:space="preserve">  -----------------------</v>
          </cell>
          <cell r="AH75" t="str">
            <v xml:space="preserve">  -----------------------</v>
          </cell>
          <cell r="AI75" t="str">
            <v xml:space="preserve">  -----------------------</v>
          </cell>
          <cell r="AJ75" t="str">
            <v xml:space="preserve">  -----------------------</v>
          </cell>
          <cell r="AK75" t="str">
            <v xml:space="preserve">  -----------------------</v>
          </cell>
          <cell r="AL75" t="str">
            <v xml:space="preserve">  -----------------------</v>
          </cell>
          <cell r="AM75" t="str">
            <v xml:space="preserve">  -----------------------</v>
          </cell>
          <cell r="AN75" t="str">
            <v xml:space="preserve">  -----------------------</v>
          </cell>
        </row>
        <row r="76">
          <cell r="C76">
            <v>9168</v>
          </cell>
          <cell r="D76">
            <v>0</v>
          </cell>
          <cell r="E76">
            <v>0</v>
          </cell>
          <cell r="F76">
            <v>1000</v>
          </cell>
          <cell r="G76">
            <v>832</v>
          </cell>
          <cell r="H76">
            <v>0</v>
          </cell>
          <cell r="I76">
            <v>10000</v>
          </cell>
          <cell r="J76">
            <v>0</v>
          </cell>
          <cell r="K76">
            <v>0</v>
          </cell>
          <cell r="L76">
            <v>3340.5</v>
          </cell>
          <cell r="M76">
            <v>0</v>
          </cell>
          <cell r="N76">
            <v>0</v>
          </cell>
          <cell r="O76">
            <v>775.08</v>
          </cell>
          <cell r="P76">
            <v>775.08</v>
          </cell>
          <cell r="Q76">
            <v>278.18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4393.76</v>
          </cell>
          <cell r="AC76">
            <v>5606.24</v>
          </cell>
          <cell r="AD76">
            <v>200.06</v>
          </cell>
          <cell r="AE76">
            <v>543.72</v>
          </cell>
          <cell r="AF76">
            <v>882.76</v>
          </cell>
          <cell r="AG76">
            <v>228.64</v>
          </cell>
          <cell r="AH76">
            <v>220</v>
          </cell>
          <cell r="AI76">
            <v>6873.32</v>
          </cell>
          <cell r="AJ76">
            <v>1626.54</v>
          </cell>
          <cell r="AK76">
            <v>571.6</v>
          </cell>
          <cell r="AL76">
            <v>114.32</v>
          </cell>
          <cell r="AM76">
            <v>0</v>
          </cell>
          <cell r="AN76">
            <v>9634.42</v>
          </cell>
        </row>
        <row r="78">
          <cell r="A78" t="str">
            <v>Departamento 4107 CDE SECRETARIA DE FINANZAS Y ADMINISTRA</v>
          </cell>
        </row>
        <row r="79">
          <cell r="A79" t="str">
            <v>00001</v>
          </cell>
          <cell r="B79" t="str">
            <v>ANDRADE PADILLA DANIEL</v>
          </cell>
          <cell r="C79">
            <v>8237.25</v>
          </cell>
          <cell r="D79">
            <v>0</v>
          </cell>
          <cell r="E79">
            <v>3530.25</v>
          </cell>
          <cell r="F79">
            <v>1000</v>
          </cell>
          <cell r="G79">
            <v>0</v>
          </cell>
          <cell r="H79">
            <v>0</v>
          </cell>
          <cell r="I79">
            <v>11767.5</v>
          </cell>
          <cell r="J79">
            <v>15</v>
          </cell>
          <cell r="K79">
            <v>2261.44</v>
          </cell>
          <cell r="L79">
            <v>0</v>
          </cell>
          <cell r="M79">
            <v>0</v>
          </cell>
          <cell r="N79">
            <v>0</v>
          </cell>
          <cell r="O79">
            <v>1007.62</v>
          </cell>
          <cell r="P79">
            <v>1007.62</v>
          </cell>
          <cell r="Q79">
            <v>338.48</v>
          </cell>
          <cell r="R79">
            <v>2000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5622.54</v>
          </cell>
          <cell r="AC79">
            <v>6144.96</v>
          </cell>
          <cell r="AD79">
            <v>238.1</v>
          </cell>
          <cell r="AE79">
            <v>725.32</v>
          </cell>
          <cell r="AF79">
            <v>944.72</v>
          </cell>
          <cell r="AG79">
            <v>272.12</v>
          </cell>
          <cell r="AH79">
            <v>255.36</v>
          </cell>
          <cell r="AI79">
            <v>8180.1</v>
          </cell>
          <cell r="AJ79">
            <v>1908.14</v>
          </cell>
          <cell r="AK79">
            <v>680.28</v>
          </cell>
          <cell r="AL79">
            <v>136.06</v>
          </cell>
          <cell r="AM79">
            <v>0</v>
          </cell>
          <cell r="AN79">
            <v>11432.06</v>
          </cell>
        </row>
        <row r="80">
          <cell r="A80" t="str">
            <v>00021</v>
          </cell>
          <cell r="B80" t="str">
            <v>ROJAS LOPEZ MIGUEL ANGEL</v>
          </cell>
          <cell r="C80">
            <v>6070.62</v>
          </cell>
          <cell r="D80">
            <v>0</v>
          </cell>
          <cell r="E80">
            <v>1055.76</v>
          </cell>
          <cell r="F80">
            <v>1000</v>
          </cell>
          <cell r="G80">
            <v>0</v>
          </cell>
          <cell r="H80">
            <v>0</v>
          </cell>
          <cell r="I80">
            <v>7126.38</v>
          </cell>
          <cell r="J80">
            <v>0</v>
          </cell>
          <cell r="K80">
            <v>0</v>
          </cell>
          <cell r="L80">
            <v>0</v>
          </cell>
          <cell r="M80">
            <v>-384.86</v>
          </cell>
          <cell r="N80">
            <v>0</v>
          </cell>
          <cell r="O80">
            <v>462.43</v>
          </cell>
          <cell r="P80">
            <v>81.849999999999994</v>
          </cell>
          <cell r="Q80">
            <v>201.42</v>
          </cell>
          <cell r="R80">
            <v>1550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1833.27</v>
          </cell>
          <cell r="AC80">
            <v>5293.11</v>
          </cell>
          <cell r="AD80">
            <v>144.19999999999999</v>
          </cell>
          <cell r="AE80">
            <v>378.03</v>
          </cell>
          <cell r="AF80">
            <v>824.64</v>
          </cell>
          <cell r="AG80">
            <v>164.79</v>
          </cell>
          <cell r="AH80">
            <v>162.53</v>
          </cell>
          <cell r="AI80">
            <v>4953.8900000000003</v>
          </cell>
          <cell r="AJ80">
            <v>1346.87</v>
          </cell>
          <cell r="AK80">
            <v>411.98</v>
          </cell>
          <cell r="AL80">
            <v>82.4</v>
          </cell>
          <cell r="AM80">
            <v>0</v>
          </cell>
          <cell r="AN80">
            <v>7122.46</v>
          </cell>
        </row>
        <row r="81">
          <cell r="A81" t="str">
            <v>00080</v>
          </cell>
          <cell r="B81" t="str">
            <v>ROMERO ROMERO INGRID</v>
          </cell>
          <cell r="C81">
            <v>15504</v>
          </cell>
          <cell r="D81">
            <v>0</v>
          </cell>
          <cell r="E81">
            <v>0</v>
          </cell>
          <cell r="F81">
            <v>1000</v>
          </cell>
          <cell r="G81">
            <v>0</v>
          </cell>
          <cell r="H81">
            <v>0</v>
          </cell>
          <cell r="I81">
            <v>15504</v>
          </cell>
          <cell r="J81">
            <v>15</v>
          </cell>
          <cell r="K81">
            <v>0</v>
          </cell>
          <cell r="L81">
            <v>4326.42</v>
          </cell>
          <cell r="M81">
            <v>0</v>
          </cell>
          <cell r="N81">
            <v>0</v>
          </cell>
          <cell r="O81">
            <v>1665.6</v>
          </cell>
          <cell r="P81">
            <v>1665.6</v>
          </cell>
          <cell r="Q81">
            <v>458.36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6465.38</v>
          </cell>
          <cell r="AC81">
            <v>9038.6200000000008</v>
          </cell>
          <cell r="AD81">
            <v>313.7</v>
          </cell>
          <cell r="AE81">
            <v>955.62</v>
          </cell>
          <cell r="AF81">
            <v>1067.8399999999999</v>
          </cell>
          <cell r="AG81">
            <v>358.52</v>
          </cell>
          <cell r="AH81">
            <v>330.08</v>
          </cell>
          <cell r="AI81">
            <v>10777.4</v>
          </cell>
          <cell r="AJ81">
            <v>2337.16</v>
          </cell>
          <cell r="AK81">
            <v>896.28</v>
          </cell>
          <cell r="AL81">
            <v>179.26</v>
          </cell>
          <cell r="AM81">
            <v>0</v>
          </cell>
          <cell r="AN81">
            <v>14878.7</v>
          </cell>
        </row>
        <row r="82">
          <cell r="A82" t="str">
            <v>00113</v>
          </cell>
          <cell r="B82" t="str">
            <v>HERNANDEZ MURILLO JOSE ADRIAN</v>
          </cell>
          <cell r="C82">
            <v>17429.400000000001</v>
          </cell>
          <cell r="D82">
            <v>0</v>
          </cell>
          <cell r="E82">
            <v>0</v>
          </cell>
          <cell r="F82">
            <v>1000</v>
          </cell>
          <cell r="G82">
            <v>0</v>
          </cell>
          <cell r="H82">
            <v>0</v>
          </cell>
          <cell r="I82">
            <v>17429.400000000001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2076.88</v>
          </cell>
          <cell r="P82">
            <v>2076.88</v>
          </cell>
          <cell r="Q82">
            <v>520.1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2596.98</v>
          </cell>
          <cell r="AC82">
            <v>14832.42</v>
          </cell>
          <cell r="AD82">
            <v>352.66</v>
          </cell>
          <cell r="AE82">
            <v>1074.3</v>
          </cell>
          <cell r="AF82">
            <v>1131.28</v>
          </cell>
          <cell r="AG82">
            <v>403.04</v>
          </cell>
          <cell r="AH82">
            <v>368.58</v>
          </cell>
          <cell r="AI82">
            <v>12115.92</v>
          </cell>
          <cell r="AJ82">
            <v>2558.2399999999998</v>
          </cell>
          <cell r="AK82">
            <v>1007.6</v>
          </cell>
          <cell r="AL82">
            <v>201.52</v>
          </cell>
          <cell r="AM82">
            <v>0</v>
          </cell>
          <cell r="AN82">
            <v>16654.900000000001</v>
          </cell>
        </row>
        <row r="83">
          <cell r="A83" t="str">
            <v>00165</v>
          </cell>
          <cell r="B83" t="str">
            <v>GOMEZ DUEÑAS ROSELIA</v>
          </cell>
          <cell r="C83">
            <v>6970.04</v>
          </cell>
          <cell r="D83">
            <v>0</v>
          </cell>
          <cell r="E83">
            <v>497.86</v>
          </cell>
          <cell r="F83">
            <v>1000</v>
          </cell>
          <cell r="G83">
            <v>0</v>
          </cell>
          <cell r="H83">
            <v>0</v>
          </cell>
          <cell r="I83">
            <v>7467.9</v>
          </cell>
          <cell r="J83">
            <v>15</v>
          </cell>
          <cell r="K83">
            <v>0</v>
          </cell>
          <cell r="L83">
            <v>1726.86</v>
          </cell>
          <cell r="M83">
            <v>-384.86</v>
          </cell>
          <cell r="N83">
            <v>0</v>
          </cell>
          <cell r="O83">
            <v>499.58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1741.86</v>
          </cell>
          <cell r="AC83">
            <v>5726.04</v>
          </cell>
          <cell r="AD83">
            <v>205.06</v>
          </cell>
          <cell r="AE83">
            <v>493.28</v>
          </cell>
          <cell r="AF83">
            <v>869.5</v>
          </cell>
          <cell r="AG83">
            <v>172.68</v>
          </cell>
          <cell r="AH83">
            <v>169.36</v>
          </cell>
          <cell r="AI83">
            <v>5191.2</v>
          </cell>
          <cell r="AJ83">
            <v>1567.84</v>
          </cell>
          <cell r="AK83">
            <v>431.72</v>
          </cell>
          <cell r="AL83">
            <v>86.34</v>
          </cell>
          <cell r="AM83">
            <v>0</v>
          </cell>
          <cell r="AN83">
            <v>7619.14</v>
          </cell>
        </row>
        <row r="84">
          <cell r="A84" t="str">
            <v>00169</v>
          </cell>
          <cell r="B84" t="str">
            <v>TOVAR LOPEZ ROGELIO</v>
          </cell>
          <cell r="C84">
            <v>15750</v>
          </cell>
          <cell r="D84">
            <v>0</v>
          </cell>
          <cell r="E84">
            <v>0</v>
          </cell>
          <cell r="F84">
            <v>1000</v>
          </cell>
          <cell r="G84">
            <v>3850.8</v>
          </cell>
          <cell r="H84">
            <v>0</v>
          </cell>
          <cell r="I84">
            <v>19600.8</v>
          </cell>
          <cell r="J84">
            <v>0</v>
          </cell>
          <cell r="K84">
            <v>0</v>
          </cell>
          <cell r="L84">
            <v>2042.02</v>
          </cell>
          <cell r="M84">
            <v>0</v>
          </cell>
          <cell r="N84">
            <v>0</v>
          </cell>
          <cell r="O84">
            <v>2540.6799999999998</v>
          </cell>
          <cell r="P84">
            <v>2540.6799999999998</v>
          </cell>
          <cell r="Q84">
            <v>573.1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5155.8</v>
          </cell>
          <cell r="AC84">
            <v>14445</v>
          </cell>
          <cell r="AD84">
            <v>386.06</v>
          </cell>
          <cell r="AE84">
            <v>1176.08</v>
          </cell>
          <cell r="AF84">
            <v>1185.68</v>
          </cell>
          <cell r="AG84">
            <v>441.22</v>
          </cell>
          <cell r="AH84">
            <v>412.02</v>
          </cell>
          <cell r="AI84">
            <v>13263.8</v>
          </cell>
          <cell r="AJ84">
            <v>2747.82</v>
          </cell>
          <cell r="AK84">
            <v>1103.06</v>
          </cell>
          <cell r="AL84">
            <v>220.62</v>
          </cell>
          <cell r="AM84">
            <v>0</v>
          </cell>
          <cell r="AN84">
            <v>18188.54</v>
          </cell>
        </row>
        <row r="85">
          <cell r="A85" t="str">
            <v>00187</v>
          </cell>
          <cell r="B85" t="str">
            <v>GALLEGOS NEGRETE ROSA ELENA</v>
          </cell>
          <cell r="C85">
            <v>7467.9</v>
          </cell>
          <cell r="D85">
            <v>0</v>
          </cell>
          <cell r="E85">
            <v>0</v>
          </cell>
          <cell r="F85">
            <v>1000</v>
          </cell>
          <cell r="G85">
            <v>0</v>
          </cell>
          <cell r="H85">
            <v>0</v>
          </cell>
          <cell r="I85">
            <v>7467.9</v>
          </cell>
          <cell r="J85">
            <v>0</v>
          </cell>
          <cell r="K85">
            <v>0</v>
          </cell>
          <cell r="L85">
            <v>2588.52</v>
          </cell>
          <cell r="M85">
            <v>-384.86</v>
          </cell>
          <cell r="N85">
            <v>0</v>
          </cell>
          <cell r="O85">
            <v>499.58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2588.52</v>
          </cell>
          <cell r="AC85">
            <v>4879.38</v>
          </cell>
          <cell r="AD85">
            <v>212.46</v>
          </cell>
          <cell r="AE85">
            <v>511.06</v>
          </cell>
          <cell r="AF85">
            <v>876.9</v>
          </cell>
          <cell r="AG85">
            <v>178.9</v>
          </cell>
          <cell r="AH85">
            <v>169.36</v>
          </cell>
          <cell r="AI85">
            <v>5378.24</v>
          </cell>
          <cell r="AJ85">
            <v>1600.42</v>
          </cell>
          <cell r="AK85">
            <v>447.27</v>
          </cell>
          <cell r="AL85">
            <v>89.46</v>
          </cell>
          <cell r="AM85">
            <v>0</v>
          </cell>
          <cell r="AN85">
            <v>7863.65</v>
          </cell>
        </row>
        <row r="86">
          <cell r="A86" t="str">
            <v>00451</v>
          </cell>
          <cell r="B86" t="str">
            <v>PARTIDA CEJA FRANCISCO JAVIER</v>
          </cell>
          <cell r="C86">
            <v>8862.4</v>
          </cell>
          <cell r="D86">
            <v>0</v>
          </cell>
          <cell r="E86">
            <v>0</v>
          </cell>
          <cell r="F86">
            <v>1000</v>
          </cell>
          <cell r="G86">
            <v>2000</v>
          </cell>
          <cell r="H86">
            <v>0</v>
          </cell>
          <cell r="I86">
            <v>10862.4</v>
          </cell>
          <cell r="J86">
            <v>0</v>
          </cell>
          <cell r="K86">
            <v>0</v>
          </cell>
          <cell r="L86">
            <v>3692.4</v>
          </cell>
          <cell r="M86">
            <v>0</v>
          </cell>
          <cell r="N86">
            <v>0</v>
          </cell>
          <cell r="O86">
            <v>873.68</v>
          </cell>
          <cell r="P86">
            <v>873.68</v>
          </cell>
          <cell r="Q86">
            <v>303.24</v>
          </cell>
          <cell r="R86">
            <v>1100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5969.32</v>
          </cell>
          <cell r="AC86">
            <v>4893.08</v>
          </cell>
          <cell r="AD86">
            <v>213.15</v>
          </cell>
          <cell r="AE86">
            <v>594.63</v>
          </cell>
          <cell r="AF86">
            <v>916.06</v>
          </cell>
          <cell r="AG86">
            <v>243.6</v>
          </cell>
          <cell r="AH86">
            <v>237.25</v>
          </cell>
          <cell r="AI86">
            <v>7322.98</v>
          </cell>
          <cell r="AJ86">
            <v>1723.84</v>
          </cell>
          <cell r="AK86">
            <v>609</v>
          </cell>
          <cell r="AL86">
            <v>121.8</v>
          </cell>
          <cell r="AM86">
            <v>0</v>
          </cell>
          <cell r="AN86">
            <v>10258.469999999999</v>
          </cell>
        </row>
        <row r="87">
          <cell r="A87" t="str">
            <v>00461</v>
          </cell>
          <cell r="B87" t="str">
            <v>BORRAYO DE LA CRUZ ERICKA GUILLERMINA</v>
          </cell>
          <cell r="C87">
            <v>6970.04</v>
          </cell>
          <cell r="D87">
            <v>0</v>
          </cell>
          <cell r="E87">
            <v>497.86</v>
          </cell>
          <cell r="F87">
            <v>1000</v>
          </cell>
          <cell r="G87">
            <v>0</v>
          </cell>
          <cell r="H87">
            <v>0</v>
          </cell>
          <cell r="I87">
            <v>7467.9</v>
          </cell>
          <cell r="J87">
            <v>0</v>
          </cell>
          <cell r="K87">
            <v>0</v>
          </cell>
          <cell r="L87">
            <v>0</v>
          </cell>
          <cell r="M87">
            <v>-384.86</v>
          </cell>
          <cell r="N87">
            <v>0</v>
          </cell>
          <cell r="O87">
            <v>499.58</v>
          </cell>
          <cell r="P87">
            <v>0</v>
          </cell>
          <cell r="Q87">
            <v>0</v>
          </cell>
          <cell r="R87">
            <v>660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660</v>
          </cell>
          <cell r="AC87">
            <v>6807.9</v>
          </cell>
          <cell r="AD87">
            <v>205.06</v>
          </cell>
          <cell r="AE87">
            <v>493.28</v>
          </cell>
          <cell r="AF87">
            <v>869.5</v>
          </cell>
          <cell r="AG87">
            <v>172.68</v>
          </cell>
          <cell r="AH87">
            <v>169.36</v>
          </cell>
          <cell r="AI87">
            <v>5191.2</v>
          </cell>
          <cell r="AJ87">
            <v>1567.84</v>
          </cell>
          <cell r="AK87">
            <v>431.72</v>
          </cell>
          <cell r="AL87">
            <v>86.34</v>
          </cell>
          <cell r="AM87">
            <v>0</v>
          </cell>
          <cell r="AN87">
            <v>7619.14</v>
          </cell>
        </row>
        <row r="88">
          <cell r="A88" t="str">
            <v>00836</v>
          </cell>
          <cell r="B88" t="str">
            <v>ARREDONDO ZUÑIGA VICTOR MANUEL</v>
          </cell>
          <cell r="C88">
            <v>7467.9</v>
          </cell>
          <cell r="D88">
            <v>0</v>
          </cell>
          <cell r="E88">
            <v>0</v>
          </cell>
          <cell r="F88">
            <v>1000</v>
          </cell>
          <cell r="G88">
            <v>0</v>
          </cell>
          <cell r="H88">
            <v>0</v>
          </cell>
          <cell r="I88">
            <v>7467.9</v>
          </cell>
          <cell r="J88">
            <v>0</v>
          </cell>
          <cell r="K88">
            <v>0</v>
          </cell>
          <cell r="L88">
            <v>0</v>
          </cell>
          <cell r="M88">
            <v>-384.86</v>
          </cell>
          <cell r="N88">
            <v>0</v>
          </cell>
          <cell r="O88">
            <v>499.58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7467.9</v>
          </cell>
          <cell r="AD88">
            <v>205.06</v>
          </cell>
          <cell r="AE88">
            <v>493.28</v>
          </cell>
          <cell r="AF88">
            <v>869.5</v>
          </cell>
          <cell r="AG88">
            <v>172.68</v>
          </cell>
          <cell r="AH88">
            <v>169.36</v>
          </cell>
          <cell r="AI88">
            <v>5191.2</v>
          </cell>
          <cell r="AJ88">
            <v>1567.84</v>
          </cell>
          <cell r="AK88">
            <v>431.72</v>
          </cell>
          <cell r="AL88">
            <v>86.34</v>
          </cell>
          <cell r="AM88">
            <v>0</v>
          </cell>
          <cell r="AN88">
            <v>7619.14</v>
          </cell>
        </row>
        <row r="89">
          <cell r="A89" t="str">
            <v>00840</v>
          </cell>
          <cell r="B89" t="str">
            <v>NAVARRO VILLA LORENA</v>
          </cell>
          <cell r="C89">
            <v>6697.95</v>
          </cell>
          <cell r="D89">
            <v>0</v>
          </cell>
          <cell r="E89">
            <v>0</v>
          </cell>
          <cell r="F89">
            <v>1000</v>
          </cell>
          <cell r="G89">
            <v>2800</v>
          </cell>
          <cell r="H89">
            <v>0</v>
          </cell>
          <cell r="I89">
            <v>9497.9500000000007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1205.74</v>
          </cell>
          <cell r="P89">
            <v>1205.74</v>
          </cell>
          <cell r="Q89">
            <v>273.05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1478.79</v>
          </cell>
          <cell r="AC89">
            <v>8019.16</v>
          </cell>
          <cell r="AD89">
            <v>184.52</v>
          </cell>
          <cell r="AE89">
            <v>562.11</v>
          </cell>
          <cell r="AF89">
            <v>578.98</v>
          </cell>
          <cell r="AG89">
            <v>210.88</v>
          </cell>
          <cell r="AH89">
            <v>209.96</v>
          </cell>
          <cell r="AI89">
            <v>6339.43</v>
          </cell>
          <cell r="AJ89">
            <v>1325.61</v>
          </cell>
          <cell r="AK89">
            <v>527.21</v>
          </cell>
          <cell r="AL89">
            <v>105.44</v>
          </cell>
          <cell r="AM89">
            <v>0</v>
          </cell>
          <cell r="AN89">
            <v>8718.5300000000007</v>
          </cell>
        </row>
        <row r="90">
          <cell r="A90" t="str">
            <v>00855</v>
          </cell>
          <cell r="B90" t="str">
            <v>LUNA MEDRANO CESAR ALEJANDRO</v>
          </cell>
          <cell r="C90">
            <v>12900</v>
          </cell>
          <cell r="D90">
            <v>0</v>
          </cell>
          <cell r="E90">
            <v>0</v>
          </cell>
          <cell r="F90">
            <v>1000</v>
          </cell>
          <cell r="G90">
            <v>1000</v>
          </cell>
          <cell r="H90">
            <v>0</v>
          </cell>
          <cell r="I90">
            <v>13900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1370.6</v>
          </cell>
          <cell r="P90">
            <v>1370.6</v>
          </cell>
          <cell r="Q90">
            <v>374.82</v>
          </cell>
          <cell r="R90">
            <v>2181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3926.42</v>
          </cell>
          <cell r="AC90">
            <v>9973.58</v>
          </cell>
          <cell r="AD90">
            <v>261.02</v>
          </cell>
          <cell r="AE90">
            <v>795.12</v>
          </cell>
          <cell r="AF90">
            <v>982.02</v>
          </cell>
          <cell r="AG90">
            <v>298.3</v>
          </cell>
          <cell r="AH90">
            <v>298</v>
          </cell>
          <cell r="AI90">
            <v>8967.4</v>
          </cell>
          <cell r="AJ90">
            <v>2038.16</v>
          </cell>
          <cell r="AK90">
            <v>745.76</v>
          </cell>
          <cell r="AL90">
            <v>149.16</v>
          </cell>
          <cell r="AM90">
            <v>0</v>
          </cell>
          <cell r="AN90">
            <v>12496.78</v>
          </cell>
        </row>
        <row r="91">
          <cell r="A91" t="str">
            <v>00863</v>
          </cell>
          <cell r="B91" t="str">
            <v>LARIOS CALVARIO MANUEL</v>
          </cell>
          <cell r="C91">
            <v>7470</v>
          </cell>
          <cell r="D91">
            <v>0</v>
          </cell>
          <cell r="E91">
            <v>0</v>
          </cell>
          <cell r="F91">
            <v>1000</v>
          </cell>
          <cell r="G91">
            <v>1006.32</v>
          </cell>
          <cell r="H91">
            <v>0</v>
          </cell>
          <cell r="I91">
            <v>8476.32</v>
          </cell>
          <cell r="J91">
            <v>0</v>
          </cell>
          <cell r="K91">
            <v>0</v>
          </cell>
          <cell r="L91">
            <v>0</v>
          </cell>
          <cell r="M91">
            <v>-384.86</v>
          </cell>
          <cell r="N91">
            <v>0</v>
          </cell>
          <cell r="O91">
            <v>609.29999999999995</v>
          </cell>
          <cell r="P91">
            <v>224.42</v>
          </cell>
          <cell r="Q91">
            <v>229.02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453.44</v>
          </cell>
          <cell r="AC91">
            <v>8022.88</v>
          </cell>
          <cell r="AD91">
            <v>168.76</v>
          </cell>
          <cell r="AE91">
            <v>442.44</v>
          </cell>
          <cell r="AF91">
            <v>833.2</v>
          </cell>
          <cell r="AG91">
            <v>192.86</v>
          </cell>
          <cell r="AH91">
            <v>189.52</v>
          </cell>
          <cell r="AI91">
            <v>5797.78</v>
          </cell>
          <cell r="AJ91">
            <v>1444.4</v>
          </cell>
          <cell r="AK91">
            <v>482.16</v>
          </cell>
          <cell r="AL91">
            <v>96.44</v>
          </cell>
          <cell r="AM91">
            <v>0</v>
          </cell>
          <cell r="AN91">
            <v>8203.16</v>
          </cell>
        </row>
        <row r="92">
          <cell r="A92" t="str">
            <v>00870</v>
          </cell>
          <cell r="B92" t="str">
            <v>GIL MEDINA MIRIAM ELYADA</v>
          </cell>
          <cell r="C92">
            <v>7500</v>
          </cell>
          <cell r="D92">
            <v>0</v>
          </cell>
          <cell r="E92">
            <v>0</v>
          </cell>
          <cell r="F92">
            <v>1000</v>
          </cell>
          <cell r="G92">
            <v>1439</v>
          </cell>
          <cell r="H92">
            <v>0</v>
          </cell>
          <cell r="I92">
            <v>8939</v>
          </cell>
          <cell r="J92">
            <v>0</v>
          </cell>
          <cell r="K92">
            <v>0</v>
          </cell>
          <cell r="L92">
            <v>0</v>
          </cell>
          <cell r="M92">
            <v>-384.86</v>
          </cell>
          <cell r="N92">
            <v>0</v>
          </cell>
          <cell r="O92">
            <v>659.64</v>
          </cell>
          <cell r="P92">
            <v>274.76</v>
          </cell>
          <cell r="Q92">
            <v>241.5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516.26</v>
          </cell>
          <cell r="AC92">
            <v>8422.74</v>
          </cell>
          <cell r="AD92">
            <v>176.94</v>
          </cell>
          <cell r="AE92">
            <v>480.86</v>
          </cell>
          <cell r="AF92">
            <v>845.12</v>
          </cell>
          <cell r="AG92">
            <v>202.22</v>
          </cell>
          <cell r="AH92">
            <v>198.78</v>
          </cell>
          <cell r="AI92">
            <v>6078.8</v>
          </cell>
          <cell r="AJ92">
            <v>1502.92</v>
          </cell>
          <cell r="AK92">
            <v>505.53</v>
          </cell>
          <cell r="AL92">
            <v>101.1</v>
          </cell>
          <cell r="AM92">
            <v>0</v>
          </cell>
          <cell r="AN92">
            <v>8589.35</v>
          </cell>
        </row>
        <row r="93">
          <cell r="A93" t="str">
            <v>00956</v>
          </cell>
          <cell r="B93" t="str">
            <v>FUENTES NUÑEZ EDUARDO</v>
          </cell>
          <cell r="C93">
            <v>14250</v>
          </cell>
          <cell r="D93">
            <v>0</v>
          </cell>
          <cell r="E93">
            <v>0</v>
          </cell>
          <cell r="F93">
            <v>1000</v>
          </cell>
          <cell r="G93">
            <v>9537.56</v>
          </cell>
          <cell r="H93">
            <v>0</v>
          </cell>
          <cell r="I93">
            <v>23787.56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3434.98</v>
          </cell>
          <cell r="P93">
            <v>3434.98</v>
          </cell>
          <cell r="Q93">
            <v>682.76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4117.74</v>
          </cell>
          <cell r="AC93">
            <v>19669.82</v>
          </cell>
          <cell r="AD93">
            <v>455.24</v>
          </cell>
          <cell r="AE93">
            <v>1386.76</v>
          </cell>
          <cell r="AF93">
            <v>1298.3399999999999</v>
          </cell>
          <cell r="AG93">
            <v>520.26</v>
          </cell>
          <cell r="AH93">
            <v>495.76</v>
          </cell>
          <cell r="AI93">
            <v>15639.98</v>
          </cell>
          <cell r="AJ93">
            <v>3140.34</v>
          </cell>
          <cell r="AK93">
            <v>1300.6600000000001</v>
          </cell>
          <cell r="AL93">
            <v>260.14</v>
          </cell>
          <cell r="AM93">
            <v>0</v>
          </cell>
          <cell r="AN93">
            <v>21357.14</v>
          </cell>
        </row>
        <row r="94">
          <cell r="A94" t="str">
            <v>00977</v>
          </cell>
          <cell r="B94" t="str">
            <v>VALLEJO SANCHEZ IVAN ALEJANDRO</v>
          </cell>
          <cell r="C94">
            <v>8400</v>
          </cell>
          <cell r="D94">
            <v>0</v>
          </cell>
          <cell r="E94">
            <v>0</v>
          </cell>
          <cell r="F94">
            <v>1000</v>
          </cell>
          <cell r="G94">
            <v>2600</v>
          </cell>
          <cell r="H94">
            <v>0</v>
          </cell>
          <cell r="I94">
            <v>11000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884.82</v>
          </cell>
          <cell r="P94">
            <v>884.82</v>
          </cell>
          <cell r="Q94">
            <v>302.60000000000002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1187.42</v>
          </cell>
          <cell r="AC94">
            <v>9812.58</v>
          </cell>
          <cell r="AD94">
            <v>215.46</v>
          </cell>
          <cell r="AE94">
            <v>601.08000000000004</v>
          </cell>
          <cell r="AF94">
            <v>907.84</v>
          </cell>
          <cell r="AG94">
            <v>246.24</v>
          </cell>
          <cell r="AH94">
            <v>240</v>
          </cell>
          <cell r="AI94">
            <v>7402.34</v>
          </cell>
          <cell r="AJ94">
            <v>1724.38</v>
          </cell>
          <cell r="AK94">
            <v>615.6</v>
          </cell>
          <cell r="AL94">
            <v>123.12</v>
          </cell>
          <cell r="AM94">
            <v>0</v>
          </cell>
          <cell r="AN94">
            <v>10351.68</v>
          </cell>
        </row>
        <row r="95">
          <cell r="A95" t="str">
            <v>00987</v>
          </cell>
          <cell r="B95" t="str">
            <v>LIZAOLA BARAJAS YESENIA SARAHI</v>
          </cell>
          <cell r="C95">
            <v>8000.1</v>
          </cell>
          <cell r="D95">
            <v>0</v>
          </cell>
          <cell r="E95">
            <v>0</v>
          </cell>
          <cell r="F95">
            <v>1000</v>
          </cell>
          <cell r="G95">
            <v>1000</v>
          </cell>
          <cell r="H95">
            <v>0</v>
          </cell>
          <cell r="I95">
            <v>9000.1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666.28</v>
          </cell>
          <cell r="P95">
            <v>666.28</v>
          </cell>
          <cell r="Q95">
            <v>245.36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911.64</v>
          </cell>
          <cell r="AC95">
            <v>8088.46</v>
          </cell>
          <cell r="AD95">
            <v>179.38</v>
          </cell>
          <cell r="AE95">
            <v>487.48</v>
          </cell>
          <cell r="AF95">
            <v>849.06</v>
          </cell>
          <cell r="AG95">
            <v>205</v>
          </cell>
          <cell r="AH95">
            <v>200</v>
          </cell>
          <cell r="AI95">
            <v>6162.48</v>
          </cell>
          <cell r="AJ95">
            <v>1515.92</v>
          </cell>
          <cell r="AK95">
            <v>512.5</v>
          </cell>
          <cell r="AL95">
            <v>102.5</v>
          </cell>
          <cell r="AM95">
            <v>0</v>
          </cell>
          <cell r="AN95">
            <v>8698.4</v>
          </cell>
        </row>
        <row r="96">
          <cell r="A96" t="str">
            <v>00989</v>
          </cell>
          <cell r="B96" t="str">
            <v>HERNANDEZ CHACON LUIS EDUARDO</v>
          </cell>
          <cell r="C96">
            <v>8000.1</v>
          </cell>
          <cell r="D96">
            <v>0</v>
          </cell>
          <cell r="E96">
            <v>0</v>
          </cell>
          <cell r="F96">
            <v>1000</v>
          </cell>
          <cell r="G96">
            <v>1000</v>
          </cell>
          <cell r="H96">
            <v>0</v>
          </cell>
          <cell r="I96">
            <v>9000.1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666.28</v>
          </cell>
          <cell r="P96">
            <v>666.28</v>
          </cell>
          <cell r="Q96">
            <v>245.36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911.64</v>
          </cell>
          <cell r="AC96">
            <v>8088.46</v>
          </cell>
          <cell r="AD96">
            <v>179.38</v>
          </cell>
          <cell r="AE96">
            <v>487.48</v>
          </cell>
          <cell r="AF96">
            <v>849.06</v>
          </cell>
          <cell r="AG96">
            <v>205</v>
          </cell>
          <cell r="AH96">
            <v>200</v>
          </cell>
          <cell r="AI96">
            <v>6162.48</v>
          </cell>
          <cell r="AJ96">
            <v>1515.92</v>
          </cell>
          <cell r="AK96">
            <v>512.5</v>
          </cell>
          <cell r="AL96">
            <v>102.5</v>
          </cell>
          <cell r="AM96">
            <v>0</v>
          </cell>
          <cell r="AN96">
            <v>8698.4</v>
          </cell>
        </row>
        <row r="97">
          <cell r="A97" t="str">
            <v>00992</v>
          </cell>
          <cell r="B97" t="str">
            <v>GOMEZ DUEÑAS CARMEN</v>
          </cell>
          <cell r="C97">
            <v>7467.9</v>
          </cell>
          <cell r="D97">
            <v>0</v>
          </cell>
          <cell r="E97">
            <v>0</v>
          </cell>
          <cell r="F97">
            <v>1000</v>
          </cell>
          <cell r="G97">
            <v>0</v>
          </cell>
          <cell r="H97">
            <v>0</v>
          </cell>
          <cell r="I97">
            <v>7467.9</v>
          </cell>
          <cell r="J97">
            <v>0</v>
          </cell>
          <cell r="K97">
            <v>0</v>
          </cell>
          <cell r="L97">
            <v>0</v>
          </cell>
          <cell r="M97">
            <v>-384.86</v>
          </cell>
          <cell r="N97">
            <v>0</v>
          </cell>
          <cell r="O97">
            <v>499.58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7467.9</v>
          </cell>
          <cell r="AD97">
            <v>205.06</v>
          </cell>
          <cell r="AE97">
            <v>493.28</v>
          </cell>
          <cell r="AF97">
            <v>869.5</v>
          </cell>
          <cell r="AG97">
            <v>172.68</v>
          </cell>
          <cell r="AH97">
            <v>169.36</v>
          </cell>
          <cell r="AI97">
            <v>5191.2</v>
          </cell>
          <cell r="AJ97">
            <v>1567.84</v>
          </cell>
          <cell r="AK97">
            <v>431.72</v>
          </cell>
          <cell r="AL97">
            <v>86.34</v>
          </cell>
          <cell r="AM97">
            <v>0</v>
          </cell>
          <cell r="AN97">
            <v>7619.14</v>
          </cell>
        </row>
        <row r="98">
          <cell r="A98" t="str">
            <v>00995</v>
          </cell>
          <cell r="B98" t="str">
            <v>MONTAÑO BARRAGAN LAURA LILIANA</v>
          </cell>
          <cell r="C98">
            <v>7467.9</v>
          </cell>
          <cell r="D98">
            <v>0</v>
          </cell>
          <cell r="E98">
            <v>0</v>
          </cell>
          <cell r="F98">
            <v>1000</v>
          </cell>
          <cell r="G98">
            <v>0</v>
          </cell>
          <cell r="H98">
            <v>0</v>
          </cell>
          <cell r="I98">
            <v>7467.9</v>
          </cell>
          <cell r="J98">
            <v>0</v>
          </cell>
          <cell r="K98">
            <v>0</v>
          </cell>
          <cell r="L98">
            <v>0</v>
          </cell>
          <cell r="M98">
            <v>-384.86</v>
          </cell>
          <cell r="N98">
            <v>0</v>
          </cell>
          <cell r="O98">
            <v>499.58</v>
          </cell>
          <cell r="P98">
            <v>0</v>
          </cell>
          <cell r="Q98">
            <v>0</v>
          </cell>
          <cell r="R98">
            <v>1100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1100</v>
          </cell>
          <cell r="AC98">
            <v>6367.9</v>
          </cell>
          <cell r="AD98">
            <v>205.06</v>
          </cell>
          <cell r="AE98">
            <v>493.28</v>
          </cell>
          <cell r="AF98">
            <v>869.5</v>
          </cell>
          <cell r="AG98">
            <v>172.68</v>
          </cell>
          <cell r="AH98">
            <v>169.36</v>
          </cell>
          <cell r="AI98">
            <v>5191.26</v>
          </cell>
          <cell r="AJ98">
            <v>1567.84</v>
          </cell>
          <cell r="AK98">
            <v>431.72</v>
          </cell>
          <cell r="AL98">
            <v>86.34</v>
          </cell>
          <cell r="AM98">
            <v>0</v>
          </cell>
          <cell r="AN98">
            <v>7619.2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  <cell r="AN99" t="str">
            <v xml:space="preserve">  -----------------------</v>
          </cell>
        </row>
        <row r="100">
          <cell r="C100">
            <v>188883.5</v>
          </cell>
          <cell r="D100">
            <v>0</v>
          </cell>
          <cell r="E100">
            <v>5581.73</v>
          </cell>
          <cell r="F100">
            <v>20000</v>
          </cell>
          <cell r="G100">
            <v>26233.68</v>
          </cell>
          <cell r="H100">
            <v>0</v>
          </cell>
          <cell r="I100">
            <v>220698.91</v>
          </cell>
          <cell r="J100">
            <v>45</v>
          </cell>
          <cell r="K100">
            <v>2261.44</v>
          </cell>
          <cell r="L100">
            <v>14376.22</v>
          </cell>
          <cell r="M100">
            <v>-3463.74</v>
          </cell>
          <cell r="N100">
            <v>0</v>
          </cell>
          <cell r="O100">
            <v>21122.01</v>
          </cell>
          <cell r="P100">
            <v>16974.189999999999</v>
          </cell>
          <cell r="Q100">
            <v>4989.17</v>
          </cell>
          <cell r="R100">
            <v>8591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47237.02</v>
          </cell>
          <cell r="AC100">
            <v>173461.89</v>
          </cell>
          <cell r="AD100">
            <v>4706.33</v>
          </cell>
          <cell r="AE100">
            <v>13124.77</v>
          </cell>
          <cell r="AF100">
            <v>18438.240000000002</v>
          </cell>
          <cell r="AG100">
            <v>5006.3500000000004</v>
          </cell>
          <cell r="AH100">
            <v>4814</v>
          </cell>
          <cell r="AI100">
            <v>150499.07999999999</v>
          </cell>
          <cell r="AJ100">
            <v>36269.339999999997</v>
          </cell>
          <cell r="AK100">
            <v>12515.99</v>
          </cell>
          <cell r="AL100">
            <v>2503.2199999999998</v>
          </cell>
          <cell r="AM100">
            <v>0</v>
          </cell>
          <cell r="AN100">
            <v>211607.98</v>
          </cell>
        </row>
        <row r="102">
          <cell r="A102" t="str">
            <v>Departamento 4109 CDE SECRETARIA DE COMUNICACION SOCIAL</v>
          </cell>
        </row>
        <row r="103">
          <cell r="A103" t="str">
            <v>00005</v>
          </cell>
          <cell r="B103" t="str">
            <v>CONTRERAS GARCIA LUCILA</v>
          </cell>
          <cell r="C103">
            <v>14409</v>
          </cell>
          <cell r="D103">
            <v>0</v>
          </cell>
          <cell r="E103">
            <v>0</v>
          </cell>
          <cell r="F103">
            <v>1000</v>
          </cell>
          <cell r="G103">
            <v>0</v>
          </cell>
          <cell r="H103">
            <v>0</v>
          </cell>
          <cell r="I103">
            <v>14409</v>
          </cell>
          <cell r="J103">
            <v>15</v>
          </cell>
          <cell r="K103">
            <v>0</v>
          </cell>
          <cell r="L103">
            <v>5875.84</v>
          </cell>
          <cell r="M103">
            <v>0</v>
          </cell>
          <cell r="N103">
            <v>0</v>
          </cell>
          <cell r="O103">
            <v>1461.8</v>
          </cell>
          <cell r="P103">
            <v>1461.8</v>
          </cell>
          <cell r="Q103">
            <v>423.22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7775.86</v>
          </cell>
          <cell r="AC103">
            <v>6633.14</v>
          </cell>
          <cell r="AD103">
            <v>291.54000000000002</v>
          </cell>
          <cell r="AE103">
            <v>888.12</v>
          </cell>
          <cell r="AF103">
            <v>1031.76</v>
          </cell>
          <cell r="AG103">
            <v>333.2</v>
          </cell>
          <cell r="AH103">
            <v>308.18</v>
          </cell>
          <cell r="AI103">
            <v>10016.26</v>
          </cell>
          <cell r="AJ103">
            <v>2211.42</v>
          </cell>
          <cell r="AK103">
            <v>832.98</v>
          </cell>
          <cell r="AL103">
            <v>166.6</v>
          </cell>
          <cell r="AM103">
            <v>0</v>
          </cell>
          <cell r="AN103">
            <v>13868.64</v>
          </cell>
        </row>
        <row r="104">
          <cell r="A104" t="str">
            <v>00954</v>
          </cell>
          <cell r="B104" t="str">
            <v>ORTEGA VILLELA ALEJANDRO</v>
          </cell>
          <cell r="C104">
            <v>7470</v>
          </cell>
          <cell r="D104">
            <v>0</v>
          </cell>
          <cell r="E104">
            <v>0</v>
          </cell>
          <cell r="F104">
            <v>1000</v>
          </cell>
          <cell r="G104">
            <v>2700</v>
          </cell>
          <cell r="H104">
            <v>0</v>
          </cell>
          <cell r="I104">
            <v>10170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793.58</v>
          </cell>
          <cell r="P104">
            <v>793.58</v>
          </cell>
          <cell r="Q104">
            <v>275.52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1069.0999999999999</v>
          </cell>
          <cell r="AC104">
            <v>9100.9</v>
          </cell>
          <cell r="AD104">
            <v>198.4</v>
          </cell>
          <cell r="AE104">
            <v>539.17999999999995</v>
          </cell>
          <cell r="AF104">
            <v>880.06</v>
          </cell>
          <cell r="AG104">
            <v>226.74</v>
          </cell>
          <cell r="AH104">
            <v>223.4</v>
          </cell>
          <cell r="AI104">
            <v>6815.96</v>
          </cell>
          <cell r="AJ104">
            <v>1617.64</v>
          </cell>
          <cell r="AK104">
            <v>566.84</v>
          </cell>
          <cell r="AL104">
            <v>113.36</v>
          </cell>
          <cell r="AM104">
            <v>0</v>
          </cell>
          <cell r="AN104">
            <v>9563.94</v>
          </cell>
        </row>
        <row r="105">
          <cell r="A105" t="str">
            <v>00958</v>
          </cell>
          <cell r="B105" t="str">
            <v>GARCIA GARCIA IVAN TONATHIU</v>
          </cell>
          <cell r="C105">
            <v>14550</v>
          </cell>
          <cell r="D105">
            <v>0</v>
          </cell>
          <cell r="E105">
            <v>0</v>
          </cell>
          <cell r="F105">
            <v>1000</v>
          </cell>
          <cell r="G105">
            <v>9674.5</v>
          </cell>
          <cell r="H105">
            <v>0</v>
          </cell>
          <cell r="I105">
            <v>24224.5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3528.3</v>
          </cell>
          <cell r="P105">
            <v>3528.3</v>
          </cell>
          <cell r="Q105">
            <v>696.2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4224.5</v>
          </cell>
          <cell r="AC105">
            <v>20000</v>
          </cell>
          <cell r="AD105">
            <v>463.7</v>
          </cell>
          <cell r="AE105">
            <v>1412.56</v>
          </cell>
          <cell r="AF105">
            <v>1312.12</v>
          </cell>
          <cell r="AG105">
            <v>529.94000000000005</v>
          </cell>
          <cell r="AH105">
            <v>504.5</v>
          </cell>
          <cell r="AI105">
            <v>15930.92</v>
          </cell>
          <cell r="AJ105">
            <v>3188.38</v>
          </cell>
          <cell r="AK105">
            <v>1324.86</v>
          </cell>
          <cell r="AL105">
            <v>264.98</v>
          </cell>
          <cell r="AM105">
            <v>0</v>
          </cell>
          <cell r="AN105">
            <v>21743.58</v>
          </cell>
        </row>
        <row r="106">
          <cell r="A106" t="str">
            <v>00961</v>
          </cell>
          <cell r="B106" t="str">
            <v>VELAZQUEZ MONROY ARLENE</v>
          </cell>
          <cell r="C106">
            <v>10575</v>
          </cell>
          <cell r="D106">
            <v>0</v>
          </cell>
          <cell r="E106">
            <v>0</v>
          </cell>
          <cell r="F106">
            <v>1000</v>
          </cell>
          <cell r="G106">
            <v>7036.16</v>
          </cell>
          <cell r="H106">
            <v>0</v>
          </cell>
          <cell r="I106">
            <v>17611.16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2115.6999999999998</v>
          </cell>
          <cell r="P106">
            <v>2115.6999999999998</v>
          </cell>
          <cell r="Q106">
            <v>495.46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2611.16</v>
          </cell>
          <cell r="AC106">
            <v>15000</v>
          </cell>
          <cell r="AD106">
            <v>337.1</v>
          </cell>
          <cell r="AE106">
            <v>1026.92</v>
          </cell>
          <cell r="AF106">
            <v>1105.94</v>
          </cell>
          <cell r="AG106">
            <v>385.26</v>
          </cell>
          <cell r="AH106">
            <v>372.22</v>
          </cell>
          <cell r="AI106">
            <v>11581.5</v>
          </cell>
          <cell r="AJ106">
            <v>2469.96</v>
          </cell>
          <cell r="AK106">
            <v>963.16</v>
          </cell>
          <cell r="AL106">
            <v>192.63</v>
          </cell>
          <cell r="AM106">
            <v>0</v>
          </cell>
          <cell r="AN106">
            <v>15964.73</v>
          </cell>
        </row>
        <row r="107">
          <cell r="A107" t="str">
            <v>Total Depto</v>
          </cell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  <cell r="AI107" t="str">
            <v xml:space="preserve">  -----------------------</v>
          </cell>
          <cell r="AJ107" t="str">
            <v xml:space="preserve">  -----------------------</v>
          </cell>
          <cell r="AK107" t="str">
            <v xml:space="preserve">  -----------------------</v>
          </cell>
          <cell r="AL107" t="str">
            <v xml:space="preserve">  -----------------------</v>
          </cell>
          <cell r="AM107" t="str">
            <v xml:space="preserve">  -----------------------</v>
          </cell>
          <cell r="AN107" t="str">
            <v xml:space="preserve">  -----------------------</v>
          </cell>
        </row>
        <row r="108">
          <cell r="C108">
            <v>47004</v>
          </cell>
          <cell r="D108">
            <v>0</v>
          </cell>
          <cell r="E108">
            <v>0</v>
          </cell>
          <cell r="F108">
            <v>4000</v>
          </cell>
          <cell r="G108">
            <v>19410.66</v>
          </cell>
          <cell r="H108">
            <v>0</v>
          </cell>
          <cell r="I108">
            <v>66414.66</v>
          </cell>
          <cell r="J108">
            <v>15</v>
          </cell>
          <cell r="K108">
            <v>0</v>
          </cell>
          <cell r="L108">
            <v>5875.84</v>
          </cell>
          <cell r="M108">
            <v>0</v>
          </cell>
          <cell r="N108">
            <v>0</v>
          </cell>
          <cell r="O108">
            <v>7899.38</v>
          </cell>
          <cell r="P108">
            <v>7899.38</v>
          </cell>
          <cell r="Q108">
            <v>1890.4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15680.62</v>
          </cell>
          <cell r="AC108">
            <v>50734.04</v>
          </cell>
          <cell r="AD108">
            <v>1290.74</v>
          </cell>
          <cell r="AE108">
            <v>3866.78</v>
          </cell>
          <cell r="AF108">
            <v>4329.88</v>
          </cell>
          <cell r="AG108">
            <v>1475.14</v>
          </cell>
          <cell r="AH108">
            <v>1408.3</v>
          </cell>
          <cell r="AI108">
            <v>44344.639999999999</v>
          </cell>
          <cell r="AJ108">
            <v>9487.4</v>
          </cell>
          <cell r="AK108">
            <v>3687.84</v>
          </cell>
          <cell r="AL108">
            <v>737.57</v>
          </cell>
          <cell r="AM108">
            <v>0</v>
          </cell>
          <cell r="AN108">
            <v>61140.89</v>
          </cell>
        </row>
        <row r="110">
          <cell r="A110" t="str">
            <v>Departamento 4112 CDE SECRETARIA TECNICA DEL CPE</v>
          </cell>
        </row>
        <row r="111">
          <cell r="A111" t="str">
            <v>00864</v>
          </cell>
          <cell r="B111" t="str">
            <v>GONZALEZ RAMIREZ MIRIAM NOEMI</v>
          </cell>
          <cell r="C111">
            <v>7470</v>
          </cell>
          <cell r="D111">
            <v>0</v>
          </cell>
          <cell r="E111">
            <v>0</v>
          </cell>
          <cell r="F111">
            <v>1000</v>
          </cell>
          <cell r="G111">
            <v>1100</v>
          </cell>
          <cell r="H111">
            <v>0</v>
          </cell>
          <cell r="I111">
            <v>8570</v>
          </cell>
          <cell r="J111">
            <v>0</v>
          </cell>
          <cell r="K111">
            <v>0</v>
          </cell>
          <cell r="L111">
            <v>0</v>
          </cell>
          <cell r="M111">
            <v>-384.86</v>
          </cell>
          <cell r="N111">
            <v>0</v>
          </cell>
          <cell r="O111">
            <v>619.5</v>
          </cell>
          <cell r="P111">
            <v>234.62</v>
          </cell>
          <cell r="Q111">
            <v>226.48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461.1</v>
          </cell>
          <cell r="AC111">
            <v>8108.9</v>
          </cell>
          <cell r="AD111">
            <v>166.9</v>
          </cell>
          <cell r="AE111">
            <v>437.54</v>
          </cell>
          <cell r="AF111">
            <v>831.34</v>
          </cell>
          <cell r="AG111">
            <v>190.74</v>
          </cell>
          <cell r="AH111">
            <v>191.4</v>
          </cell>
          <cell r="AI111">
            <v>5733.76</v>
          </cell>
          <cell r="AJ111">
            <v>1435.78</v>
          </cell>
          <cell r="AK111">
            <v>476.84</v>
          </cell>
          <cell r="AL111">
            <v>95.36</v>
          </cell>
          <cell r="AM111">
            <v>0</v>
          </cell>
          <cell r="AN111">
            <v>8123.88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  <cell r="AN112" t="str">
            <v xml:space="preserve">  -----------------------</v>
          </cell>
        </row>
        <row r="113">
          <cell r="C113">
            <v>7470</v>
          </cell>
          <cell r="D113">
            <v>0</v>
          </cell>
          <cell r="E113">
            <v>0</v>
          </cell>
          <cell r="F113">
            <v>1000</v>
          </cell>
          <cell r="G113">
            <v>1100</v>
          </cell>
          <cell r="H113">
            <v>0</v>
          </cell>
          <cell r="I113">
            <v>8570</v>
          </cell>
          <cell r="J113">
            <v>0</v>
          </cell>
          <cell r="K113">
            <v>0</v>
          </cell>
          <cell r="L113">
            <v>0</v>
          </cell>
          <cell r="M113">
            <v>-384.86</v>
          </cell>
          <cell r="N113">
            <v>0</v>
          </cell>
          <cell r="O113">
            <v>619.5</v>
          </cell>
          <cell r="P113">
            <v>234.62</v>
          </cell>
          <cell r="Q113">
            <v>226.48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461.1</v>
          </cell>
          <cell r="AC113">
            <v>8108.9</v>
          </cell>
          <cell r="AD113">
            <v>166.9</v>
          </cell>
          <cell r="AE113">
            <v>437.54</v>
          </cell>
          <cell r="AF113">
            <v>831.34</v>
          </cell>
          <cell r="AG113">
            <v>190.74</v>
          </cell>
          <cell r="AH113">
            <v>191.4</v>
          </cell>
          <cell r="AI113">
            <v>5733.76</v>
          </cell>
          <cell r="AJ113">
            <v>1435.78</v>
          </cell>
          <cell r="AK113">
            <v>476.84</v>
          </cell>
          <cell r="AL113">
            <v>95.36</v>
          </cell>
          <cell r="AM113">
            <v>0</v>
          </cell>
          <cell r="AN113">
            <v>8123.88</v>
          </cell>
        </row>
        <row r="115">
          <cell r="A115" t="str">
            <v>Departamento 4117 CDE COMISION DE JUSTICIA PARTIDARIA</v>
          </cell>
        </row>
        <row r="116">
          <cell r="A116" t="str">
            <v>00071</v>
          </cell>
          <cell r="B116" t="str">
            <v>HUERTA GOMEZ ELIZABETH</v>
          </cell>
          <cell r="C116">
            <v>9597.5</v>
          </cell>
          <cell r="D116">
            <v>0</v>
          </cell>
          <cell r="E116">
            <v>3490</v>
          </cell>
          <cell r="F116">
            <v>1000</v>
          </cell>
          <cell r="G116">
            <v>0</v>
          </cell>
          <cell r="H116">
            <v>0</v>
          </cell>
          <cell r="I116">
            <v>13087.5</v>
          </cell>
          <cell r="J116">
            <v>0</v>
          </cell>
          <cell r="K116">
            <v>0</v>
          </cell>
          <cell r="L116">
            <v>3638.66</v>
          </cell>
          <cell r="M116">
            <v>0</v>
          </cell>
          <cell r="N116">
            <v>0</v>
          </cell>
          <cell r="O116">
            <v>1225</v>
          </cell>
          <cell r="P116">
            <v>1225</v>
          </cell>
          <cell r="Q116">
            <v>380.82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5244.48</v>
          </cell>
          <cell r="AC116">
            <v>7843.02</v>
          </cell>
          <cell r="AD116">
            <v>264.8</v>
          </cell>
          <cell r="AE116">
            <v>806.68</v>
          </cell>
          <cell r="AF116">
            <v>988.2</v>
          </cell>
          <cell r="AG116">
            <v>302.64</v>
          </cell>
          <cell r="AH116">
            <v>281.76</v>
          </cell>
          <cell r="AI116">
            <v>9097.64</v>
          </cell>
          <cell r="AJ116">
            <v>2059.6799999999998</v>
          </cell>
          <cell r="AK116">
            <v>756.58</v>
          </cell>
          <cell r="AL116">
            <v>151.32</v>
          </cell>
          <cell r="AM116">
            <v>0</v>
          </cell>
          <cell r="AN116">
            <v>12649.62</v>
          </cell>
        </row>
        <row r="117">
          <cell r="A117" t="str">
            <v>Total Depto</v>
          </cell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  <cell r="AN117" t="str">
            <v xml:space="preserve">  -----------------------</v>
          </cell>
        </row>
        <row r="118">
          <cell r="C118">
            <v>9597.5</v>
          </cell>
          <cell r="D118">
            <v>0</v>
          </cell>
          <cell r="E118">
            <v>3490</v>
          </cell>
          <cell r="F118">
            <v>1000</v>
          </cell>
          <cell r="G118">
            <v>0</v>
          </cell>
          <cell r="H118">
            <v>0</v>
          </cell>
          <cell r="I118">
            <v>13087.5</v>
          </cell>
          <cell r="J118">
            <v>0</v>
          </cell>
          <cell r="K118">
            <v>0</v>
          </cell>
          <cell r="L118">
            <v>3638.66</v>
          </cell>
          <cell r="M118">
            <v>0</v>
          </cell>
          <cell r="N118">
            <v>0</v>
          </cell>
          <cell r="O118">
            <v>1225</v>
          </cell>
          <cell r="P118">
            <v>1225</v>
          </cell>
          <cell r="Q118">
            <v>380.82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5244.48</v>
          </cell>
          <cell r="AC118">
            <v>7843.02</v>
          </cell>
          <cell r="AD118">
            <v>264.8</v>
          </cell>
          <cell r="AE118">
            <v>806.68</v>
          </cell>
          <cell r="AF118">
            <v>988.2</v>
          </cell>
          <cell r="AG118">
            <v>302.64</v>
          </cell>
          <cell r="AH118">
            <v>281.76</v>
          </cell>
          <cell r="AI118">
            <v>9097.64</v>
          </cell>
          <cell r="AJ118">
            <v>2059.6799999999998</v>
          </cell>
          <cell r="AK118">
            <v>756.58</v>
          </cell>
          <cell r="AL118">
            <v>151.32</v>
          </cell>
          <cell r="AM118">
            <v>0</v>
          </cell>
          <cell r="AN118">
            <v>12649.62</v>
          </cell>
        </row>
        <row r="120">
          <cell r="A120" t="str">
            <v>Departamento 4118 CDE COMISION ESTATAL DE PROCESOS INTERN</v>
          </cell>
        </row>
        <row r="121">
          <cell r="A121" t="str">
            <v>00042</v>
          </cell>
          <cell r="B121" t="str">
            <v>MUCIÑO VELAZQUEZ ERIKA VIVIANA</v>
          </cell>
          <cell r="C121">
            <v>8167.25</v>
          </cell>
          <cell r="D121">
            <v>0</v>
          </cell>
          <cell r="E121">
            <v>1633.45</v>
          </cell>
          <cell r="F121">
            <v>1000</v>
          </cell>
          <cell r="G121">
            <v>2000</v>
          </cell>
          <cell r="H121">
            <v>0</v>
          </cell>
          <cell r="I121">
            <v>11800.7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1012.92</v>
          </cell>
          <cell r="P121">
            <v>1012.92</v>
          </cell>
          <cell r="Q121">
            <v>330.86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1343.78</v>
          </cell>
          <cell r="AC121">
            <v>10456.92</v>
          </cell>
          <cell r="AD121">
            <v>233.3</v>
          </cell>
          <cell r="AE121">
            <v>710.72</v>
          </cell>
          <cell r="AF121">
            <v>936.9</v>
          </cell>
          <cell r="AG121">
            <v>266.64</v>
          </cell>
          <cell r="AH121">
            <v>256.02</v>
          </cell>
          <cell r="AI121">
            <v>8015.42</v>
          </cell>
          <cell r="AJ121">
            <v>1880.92</v>
          </cell>
          <cell r="AK121">
            <v>666.58</v>
          </cell>
          <cell r="AL121">
            <v>133.32</v>
          </cell>
          <cell r="AM121">
            <v>0</v>
          </cell>
          <cell r="AN121">
            <v>11218.9</v>
          </cell>
        </row>
        <row r="122">
          <cell r="A122" t="str">
            <v>00856</v>
          </cell>
          <cell r="B122" t="str">
            <v>IÑIGUEZ IBARRA GUSTAVO</v>
          </cell>
          <cell r="C122">
            <v>9990</v>
          </cell>
          <cell r="D122">
            <v>0</v>
          </cell>
          <cell r="E122">
            <v>0</v>
          </cell>
          <cell r="F122">
            <v>1000</v>
          </cell>
          <cell r="G122">
            <v>1120.74</v>
          </cell>
          <cell r="H122">
            <v>0</v>
          </cell>
          <cell r="I122">
            <v>11110.74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902.54</v>
          </cell>
          <cell r="P122">
            <v>902.54</v>
          </cell>
          <cell r="Q122">
            <v>312.54000000000002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1215.08</v>
          </cell>
          <cell r="AC122">
            <v>9895.66</v>
          </cell>
          <cell r="AD122">
            <v>221.74</v>
          </cell>
          <cell r="AE122">
            <v>618.6</v>
          </cell>
          <cell r="AF122">
            <v>918.08</v>
          </cell>
          <cell r="AG122">
            <v>253.42</v>
          </cell>
          <cell r="AH122">
            <v>242.22</v>
          </cell>
          <cell r="AI122">
            <v>7618.24</v>
          </cell>
          <cell r="AJ122">
            <v>1758.42</v>
          </cell>
          <cell r="AK122">
            <v>633.55999999999995</v>
          </cell>
          <cell r="AL122">
            <v>126.72</v>
          </cell>
          <cell r="AM122">
            <v>0</v>
          </cell>
          <cell r="AN122">
            <v>10632.58</v>
          </cell>
        </row>
        <row r="123">
          <cell r="A123" t="str">
            <v>Total Depto</v>
          </cell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  <cell r="AK123" t="str">
            <v xml:space="preserve">  -----------------------</v>
          </cell>
          <cell r="AL123" t="str">
            <v xml:space="preserve">  -----------------------</v>
          </cell>
          <cell r="AM123" t="str">
            <v xml:space="preserve">  -----------------------</v>
          </cell>
          <cell r="AN123" t="str">
            <v xml:space="preserve">  -----------------------</v>
          </cell>
        </row>
        <row r="124">
          <cell r="C124">
            <v>18157.25</v>
          </cell>
          <cell r="D124">
            <v>0</v>
          </cell>
          <cell r="E124">
            <v>1633.45</v>
          </cell>
          <cell r="F124">
            <v>2000</v>
          </cell>
          <cell r="G124">
            <v>3120.74</v>
          </cell>
          <cell r="H124">
            <v>0</v>
          </cell>
          <cell r="I124">
            <v>22911.439999999999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1915.46</v>
          </cell>
          <cell r="P124">
            <v>1915.46</v>
          </cell>
          <cell r="Q124">
            <v>643.4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2558.86</v>
          </cell>
          <cell r="AC124">
            <v>20352.580000000002</v>
          </cell>
          <cell r="AD124">
            <v>455.04</v>
          </cell>
          <cell r="AE124">
            <v>1329.32</v>
          </cell>
          <cell r="AF124">
            <v>1854.98</v>
          </cell>
          <cell r="AG124">
            <v>520.05999999999995</v>
          </cell>
          <cell r="AH124">
            <v>498.24</v>
          </cell>
          <cell r="AI124">
            <v>15633.66</v>
          </cell>
          <cell r="AJ124">
            <v>3639.34</v>
          </cell>
          <cell r="AK124">
            <v>1300.1400000000001</v>
          </cell>
          <cell r="AL124">
            <v>260.04000000000002</v>
          </cell>
          <cell r="AM124">
            <v>0</v>
          </cell>
          <cell r="AN124">
            <v>21851.48</v>
          </cell>
        </row>
        <row r="126">
          <cell r="A126" t="str">
            <v>Departamento 4122 CDE SECRETARIA DE OPERACION POLITICA</v>
          </cell>
        </row>
        <row r="127">
          <cell r="A127" t="str">
            <v>00887</v>
          </cell>
          <cell r="B127" t="str">
            <v>DE LEON MEZA HUGO FIDENCIO</v>
          </cell>
          <cell r="C127">
            <v>17429.400000000001</v>
          </cell>
          <cell r="D127">
            <v>0</v>
          </cell>
          <cell r="E127">
            <v>0</v>
          </cell>
          <cell r="F127">
            <v>1000</v>
          </cell>
          <cell r="G127">
            <v>1570.6</v>
          </cell>
          <cell r="H127">
            <v>0</v>
          </cell>
          <cell r="I127">
            <v>19000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2412.36</v>
          </cell>
          <cell r="P127">
            <v>2412.36</v>
          </cell>
          <cell r="Q127">
            <v>563.70000000000005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2976.06</v>
          </cell>
          <cell r="AC127">
            <v>16023.94</v>
          </cell>
          <cell r="AD127">
            <v>380.14</v>
          </cell>
          <cell r="AE127">
            <v>1158.02</v>
          </cell>
          <cell r="AF127">
            <v>1176.04</v>
          </cell>
          <cell r="AG127">
            <v>434.44</v>
          </cell>
          <cell r="AH127">
            <v>400</v>
          </cell>
          <cell r="AI127">
            <v>13060.16</v>
          </cell>
          <cell r="AJ127">
            <v>2714.2</v>
          </cell>
          <cell r="AK127">
            <v>1086.1199999999999</v>
          </cell>
          <cell r="AL127">
            <v>217.22</v>
          </cell>
          <cell r="AM127">
            <v>0</v>
          </cell>
          <cell r="AN127">
            <v>17912.14</v>
          </cell>
        </row>
        <row r="128">
          <cell r="A128" t="str">
            <v>Total Depto</v>
          </cell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  <cell r="AK128" t="str">
            <v xml:space="preserve">  -----------------------</v>
          </cell>
          <cell r="AL128" t="str">
            <v xml:space="preserve">  -----------------------</v>
          </cell>
          <cell r="AM128" t="str">
            <v xml:space="preserve">  -----------------------</v>
          </cell>
          <cell r="AN128" t="str">
            <v xml:space="preserve">  -----------------------</v>
          </cell>
        </row>
        <row r="129">
          <cell r="C129">
            <v>17429.400000000001</v>
          </cell>
          <cell r="D129">
            <v>0</v>
          </cell>
          <cell r="E129">
            <v>0</v>
          </cell>
          <cell r="F129">
            <v>1000</v>
          </cell>
          <cell r="G129">
            <v>1570.6</v>
          </cell>
          <cell r="H129">
            <v>0</v>
          </cell>
          <cell r="I129">
            <v>19000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2412.36</v>
          </cell>
          <cell r="P129">
            <v>2412.36</v>
          </cell>
          <cell r="Q129">
            <v>563.70000000000005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2976.06</v>
          </cell>
          <cell r="AC129">
            <v>16023.94</v>
          </cell>
          <cell r="AD129">
            <v>380.14</v>
          </cell>
          <cell r="AE129">
            <v>1158.02</v>
          </cell>
          <cell r="AF129">
            <v>1176.04</v>
          </cell>
          <cell r="AG129">
            <v>434.44</v>
          </cell>
          <cell r="AH129">
            <v>400</v>
          </cell>
          <cell r="AI129">
            <v>13060.16</v>
          </cell>
          <cell r="AJ129">
            <v>2714.2</v>
          </cell>
          <cell r="AK129">
            <v>1086.1199999999999</v>
          </cell>
          <cell r="AL129">
            <v>217.22</v>
          </cell>
          <cell r="AM129">
            <v>0</v>
          </cell>
          <cell r="AN129">
            <v>17912.14</v>
          </cell>
        </row>
        <row r="131">
          <cell r="A131" t="str">
            <v>Departamento 4123 CDE SECRETARIA DE ATENCION P DISCAPACIDA</v>
          </cell>
        </row>
        <row r="132">
          <cell r="A132" t="str">
            <v>00276</v>
          </cell>
          <cell r="B132" t="str">
            <v>MATA AVILA JESUS</v>
          </cell>
          <cell r="C132">
            <v>10275</v>
          </cell>
          <cell r="D132">
            <v>0</v>
          </cell>
          <cell r="E132">
            <v>0</v>
          </cell>
          <cell r="F132">
            <v>1000</v>
          </cell>
          <cell r="G132">
            <v>1925</v>
          </cell>
          <cell r="H132">
            <v>0</v>
          </cell>
          <cell r="I132">
            <v>12200</v>
          </cell>
          <cell r="J132">
            <v>15</v>
          </cell>
          <cell r="K132">
            <v>1474.48</v>
          </cell>
          <cell r="L132">
            <v>0</v>
          </cell>
          <cell r="M132">
            <v>0</v>
          </cell>
          <cell r="N132">
            <v>0</v>
          </cell>
          <cell r="O132">
            <v>1076.82</v>
          </cell>
          <cell r="P132">
            <v>1076.82</v>
          </cell>
          <cell r="Q132">
            <v>344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2910.3</v>
          </cell>
          <cell r="AC132">
            <v>9289.7000000000007</v>
          </cell>
          <cell r="AD132">
            <v>241.58</v>
          </cell>
          <cell r="AE132">
            <v>735.94</v>
          </cell>
          <cell r="AF132">
            <v>950.42</v>
          </cell>
          <cell r="AG132">
            <v>276.10000000000002</v>
          </cell>
          <cell r="AH132">
            <v>264</v>
          </cell>
          <cell r="AI132">
            <v>8300.0400000000009</v>
          </cell>
          <cell r="AJ132">
            <v>1927.94</v>
          </cell>
          <cell r="AK132">
            <v>690.26</v>
          </cell>
          <cell r="AL132">
            <v>138.06</v>
          </cell>
          <cell r="AM132">
            <v>0</v>
          </cell>
          <cell r="AN132">
            <v>11596.4</v>
          </cell>
        </row>
        <row r="133">
          <cell r="A133" t="str">
            <v>Total Depto</v>
          </cell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  <cell r="AN133" t="str">
            <v xml:space="preserve">  -----------------------</v>
          </cell>
        </row>
        <row r="134">
          <cell r="C134">
            <v>10275</v>
          </cell>
          <cell r="D134">
            <v>0</v>
          </cell>
          <cell r="E134">
            <v>0</v>
          </cell>
          <cell r="F134">
            <v>1000</v>
          </cell>
          <cell r="G134">
            <v>1925</v>
          </cell>
          <cell r="H134">
            <v>0</v>
          </cell>
          <cell r="I134">
            <v>12200</v>
          </cell>
          <cell r="J134">
            <v>15</v>
          </cell>
          <cell r="K134">
            <v>1474.48</v>
          </cell>
          <cell r="L134">
            <v>0</v>
          </cell>
          <cell r="M134">
            <v>0</v>
          </cell>
          <cell r="N134">
            <v>0</v>
          </cell>
          <cell r="O134">
            <v>1076.82</v>
          </cell>
          <cell r="P134">
            <v>1076.82</v>
          </cell>
          <cell r="Q134">
            <v>344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2910.3</v>
          </cell>
          <cell r="AC134">
            <v>9289.7000000000007</v>
          </cell>
          <cell r="AD134">
            <v>241.58</v>
          </cell>
          <cell r="AE134">
            <v>735.94</v>
          </cell>
          <cell r="AF134">
            <v>950.42</v>
          </cell>
          <cell r="AG134">
            <v>276.10000000000002</v>
          </cell>
          <cell r="AH134">
            <v>264</v>
          </cell>
          <cell r="AI134">
            <v>8300.0400000000009</v>
          </cell>
          <cell r="AJ134">
            <v>1927.94</v>
          </cell>
          <cell r="AK134">
            <v>690.26</v>
          </cell>
          <cell r="AL134">
            <v>138.06</v>
          </cell>
          <cell r="AM134">
            <v>0</v>
          </cell>
          <cell r="AN134">
            <v>11596.4</v>
          </cell>
        </row>
        <row r="136">
          <cell r="A136" t="str">
            <v>Departamento 4221 COM MUN TONALA</v>
          </cell>
        </row>
        <row r="137">
          <cell r="A137" t="str">
            <v>00993</v>
          </cell>
          <cell r="B137" t="str">
            <v>SALDAÑA JIMENEZ IMELDA</v>
          </cell>
          <cell r="C137">
            <v>9000</v>
          </cell>
          <cell r="D137">
            <v>0</v>
          </cell>
          <cell r="E137">
            <v>0</v>
          </cell>
          <cell r="F137">
            <v>1000</v>
          </cell>
          <cell r="G137">
            <v>4000</v>
          </cell>
          <cell r="H137">
            <v>0</v>
          </cell>
          <cell r="I137">
            <v>13000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1209.32</v>
          </cell>
          <cell r="P137">
            <v>1209.32</v>
          </cell>
          <cell r="Q137">
            <v>360.68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1570</v>
          </cell>
          <cell r="AC137">
            <v>11430</v>
          </cell>
          <cell r="AD137">
            <v>252.1</v>
          </cell>
          <cell r="AE137">
            <v>767.96</v>
          </cell>
          <cell r="AF137">
            <v>967.52</v>
          </cell>
          <cell r="AG137">
            <v>288.12</v>
          </cell>
          <cell r="AH137">
            <v>280</v>
          </cell>
          <cell r="AI137">
            <v>8661.14</v>
          </cell>
          <cell r="AJ137">
            <v>1987.58</v>
          </cell>
          <cell r="AK137">
            <v>720.28</v>
          </cell>
          <cell r="AL137">
            <v>144.06</v>
          </cell>
          <cell r="AM137">
            <v>0</v>
          </cell>
          <cell r="AN137">
            <v>12081.18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  <cell r="AN138" t="str">
            <v xml:space="preserve">  -----------------------</v>
          </cell>
        </row>
        <row r="139">
          <cell r="C139">
            <v>9000</v>
          </cell>
          <cell r="D139">
            <v>0</v>
          </cell>
          <cell r="E139">
            <v>0</v>
          </cell>
          <cell r="F139">
            <v>1000</v>
          </cell>
          <cell r="G139">
            <v>4000</v>
          </cell>
          <cell r="H139">
            <v>0</v>
          </cell>
          <cell r="I139">
            <v>13000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1209.32</v>
          </cell>
          <cell r="P139">
            <v>1209.32</v>
          </cell>
          <cell r="Q139">
            <v>360.68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1570</v>
          </cell>
          <cell r="AC139">
            <v>11430</v>
          </cell>
          <cell r="AD139">
            <v>252.1</v>
          </cell>
          <cell r="AE139">
            <v>767.96</v>
          </cell>
          <cell r="AF139">
            <v>967.52</v>
          </cell>
          <cell r="AG139">
            <v>288.12</v>
          </cell>
          <cell r="AH139">
            <v>280</v>
          </cell>
          <cell r="AI139">
            <v>8661.14</v>
          </cell>
          <cell r="AJ139">
            <v>1987.58</v>
          </cell>
          <cell r="AK139">
            <v>720.28</v>
          </cell>
          <cell r="AL139">
            <v>144.06</v>
          </cell>
          <cell r="AM139">
            <v>0</v>
          </cell>
          <cell r="AN139">
            <v>12081.18</v>
          </cell>
        </row>
        <row r="141">
          <cell r="A141" t="str">
            <v>Departamento 4501 ORG CNC</v>
          </cell>
        </row>
        <row r="142">
          <cell r="A142" t="str">
            <v>00871</v>
          </cell>
          <cell r="B142" t="str">
            <v>GONZALEZ VIZCAINO MARIA LUCIA</v>
          </cell>
          <cell r="C142">
            <v>9999.9</v>
          </cell>
          <cell r="D142">
            <v>0</v>
          </cell>
          <cell r="E142">
            <v>0</v>
          </cell>
          <cell r="F142">
            <v>1000</v>
          </cell>
          <cell r="G142">
            <v>1110.8399999999999</v>
          </cell>
          <cell r="H142">
            <v>0</v>
          </cell>
          <cell r="I142">
            <v>11110.74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902.54</v>
          </cell>
          <cell r="P142">
            <v>902.54</v>
          </cell>
          <cell r="Q142">
            <v>312.56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1215.0999999999999</v>
          </cell>
          <cell r="AC142">
            <v>9895.64</v>
          </cell>
          <cell r="AD142">
            <v>221.78</v>
          </cell>
          <cell r="AE142">
            <v>618.67999999999995</v>
          </cell>
          <cell r="AF142">
            <v>918.12</v>
          </cell>
          <cell r="AG142">
            <v>253.46</v>
          </cell>
          <cell r="AH142">
            <v>242.22</v>
          </cell>
          <cell r="AI142">
            <v>7619.14</v>
          </cell>
          <cell r="AJ142">
            <v>1758.58</v>
          </cell>
          <cell r="AK142">
            <v>633.64</v>
          </cell>
          <cell r="AL142">
            <v>126.72</v>
          </cell>
          <cell r="AM142">
            <v>0</v>
          </cell>
          <cell r="AN142">
            <v>10633.76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  <cell r="AN143" t="str">
            <v xml:space="preserve">  -----------------------</v>
          </cell>
        </row>
        <row r="144">
          <cell r="C144">
            <v>9999.9</v>
          </cell>
          <cell r="D144">
            <v>0</v>
          </cell>
          <cell r="E144">
            <v>0</v>
          </cell>
          <cell r="F144">
            <v>1000</v>
          </cell>
          <cell r="G144">
            <v>1110.8399999999999</v>
          </cell>
          <cell r="H144">
            <v>0</v>
          </cell>
          <cell r="I144">
            <v>11110.74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902.54</v>
          </cell>
          <cell r="P144">
            <v>902.54</v>
          </cell>
          <cell r="Q144">
            <v>312.56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1215.0999999999999</v>
          </cell>
          <cell r="AC144">
            <v>9895.64</v>
          </cell>
          <cell r="AD144">
            <v>221.78</v>
          </cell>
          <cell r="AE144">
            <v>618.67999999999995</v>
          </cell>
          <cell r="AF144">
            <v>918.12</v>
          </cell>
          <cell r="AG144">
            <v>253.46</v>
          </cell>
          <cell r="AH144">
            <v>242.22</v>
          </cell>
          <cell r="AI144">
            <v>7619.14</v>
          </cell>
          <cell r="AJ144">
            <v>1758.58</v>
          </cell>
          <cell r="AK144">
            <v>633.64</v>
          </cell>
          <cell r="AL144">
            <v>126.72</v>
          </cell>
          <cell r="AM144">
            <v>0</v>
          </cell>
          <cell r="AN144">
            <v>10633.76</v>
          </cell>
        </row>
        <row r="146">
          <cell r="A146" t="str">
            <v>Departamento 4712 COM MUN ZAPOPAN</v>
          </cell>
        </row>
        <row r="147">
          <cell r="A147" t="str">
            <v>00975</v>
          </cell>
          <cell r="B147" t="str">
            <v>RAMIREZ ROSAS JORGE EDUARDO</v>
          </cell>
          <cell r="C147">
            <v>7470</v>
          </cell>
          <cell r="D147">
            <v>0</v>
          </cell>
          <cell r="E147">
            <v>0</v>
          </cell>
          <cell r="F147">
            <v>1000</v>
          </cell>
          <cell r="G147">
            <v>1425</v>
          </cell>
          <cell r="H147">
            <v>0</v>
          </cell>
          <cell r="I147">
            <v>8895</v>
          </cell>
          <cell r="J147">
            <v>0</v>
          </cell>
          <cell r="K147">
            <v>0</v>
          </cell>
          <cell r="L147">
            <v>0</v>
          </cell>
          <cell r="M147">
            <v>-384.86</v>
          </cell>
          <cell r="N147">
            <v>0</v>
          </cell>
          <cell r="O147">
            <v>654.86</v>
          </cell>
          <cell r="P147">
            <v>269.98</v>
          </cell>
          <cell r="Q147">
            <v>240.14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510.12</v>
          </cell>
          <cell r="AC147">
            <v>8384.8799999999992</v>
          </cell>
          <cell r="AD147">
            <v>176.08</v>
          </cell>
          <cell r="AE147">
            <v>478.54</v>
          </cell>
          <cell r="AF147">
            <v>843.72</v>
          </cell>
          <cell r="AG147">
            <v>201.24</v>
          </cell>
          <cell r="AH147">
            <v>197.9</v>
          </cell>
          <cell r="AI147">
            <v>6049.4</v>
          </cell>
          <cell r="AJ147">
            <v>1498.34</v>
          </cell>
          <cell r="AK147">
            <v>503.08</v>
          </cell>
          <cell r="AL147">
            <v>100.62</v>
          </cell>
          <cell r="AM147">
            <v>0</v>
          </cell>
          <cell r="AN147">
            <v>8550.58</v>
          </cell>
        </row>
        <row r="148">
          <cell r="A148" t="str">
            <v>00976</v>
          </cell>
          <cell r="B148" t="str">
            <v>REYES LEON MARGARITA</v>
          </cell>
          <cell r="C148">
            <v>7470</v>
          </cell>
          <cell r="D148">
            <v>0</v>
          </cell>
          <cell r="E148">
            <v>0</v>
          </cell>
          <cell r="F148">
            <v>1000</v>
          </cell>
          <cell r="G148">
            <v>1425</v>
          </cell>
          <cell r="H148">
            <v>0</v>
          </cell>
          <cell r="I148">
            <v>8895</v>
          </cell>
          <cell r="J148">
            <v>0</v>
          </cell>
          <cell r="K148">
            <v>0</v>
          </cell>
          <cell r="L148">
            <v>0</v>
          </cell>
          <cell r="M148">
            <v>-384.86</v>
          </cell>
          <cell r="N148">
            <v>0</v>
          </cell>
          <cell r="O148">
            <v>654.86</v>
          </cell>
          <cell r="P148">
            <v>269.98</v>
          </cell>
          <cell r="Q148">
            <v>240.14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510.12</v>
          </cell>
          <cell r="AC148">
            <v>8384.8799999999992</v>
          </cell>
          <cell r="AD148">
            <v>176.08</v>
          </cell>
          <cell r="AE148">
            <v>478.54</v>
          </cell>
          <cell r="AF148">
            <v>843.72</v>
          </cell>
          <cell r="AG148">
            <v>201.24</v>
          </cell>
          <cell r="AH148">
            <v>197.9</v>
          </cell>
          <cell r="AI148">
            <v>6049.4</v>
          </cell>
          <cell r="AJ148">
            <v>1498.34</v>
          </cell>
          <cell r="AK148">
            <v>503.08</v>
          </cell>
          <cell r="AL148">
            <v>100.62</v>
          </cell>
          <cell r="AM148">
            <v>0</v>
          </cell>
          <cell r="AN148">
            <v>8550.58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  <cell r="AM149" t="str">
            <v xml:space="preserve">  -----------------------</v>
          </cell>
          <cell r="AN149" t="str">
            <v xml:space="preserve">  -----------------------</v>
          </cell>
        </row>
        <row r="150">
          <cell r="C150">
            <v>14940</v>
          </cell>
          <cell r="D150">
            <v>0</v>
          </cell>
          <cell r="E150">
            <v>0</v>
          </cell>
          <cell r="F150">
            <v>2000</v>
          </cell>
          <cell r="G150">
            <v>2850</v>
          </cell>
          <cell r="H150">
            <v>0</v>
          </cell>
          <cell r="I150">
            <v>17790</v>
          </cell>
          <cell r="J150">
            <v>0</v>
          </cell>
          <cell r="K150">
            <v>0</v>
          </cell>
          <cell r="L150">
            <v>0</v>
          </cell>
          <cell r="M150">
            <v>-769.72</v>
          </cell>
          <cell r="N150">
            <v>0</v>
          </cell>
          <cell r="O150">
            <v>1309.72</v>
          </cell>
          <cell r="P150">
            <v>539.96</v>
          </cell>
          <cell r="Q150">
            <v>480.28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1020.24</v>
          </cell>
          <cell r="AC150">
            <v>16769.759999999998</v>
          </cell>
          <cell r="AD150">
            <v>352.16</v>
          </cell>
          <cell r="AE150">
            <v>957.08</v>
          </cell>
          <cell r="AF150">
            <v>1687.44</v>
          </cell>
          <cell r="AG150">
            <v>402.48</v>
          </cell>
          <cell r="AH150">
            <v>395.8</v>
          </cell>
          <cell r="AI150">
            <v>12098.8</v>
          </cell>
          <cell r="AJ150">
            <v>2996.68</v>
          </cell>
          <cell r="AK150">
            <v>1006.16</v>
          </cell>
          <cell r="AL150">
            <v>201.24</v>
          </cell>
          <cell r="AM150">
            <v>0</v>
          </cell>
          <cell r="AN150">
            <v>17101.16</v>
          </cell>
        </row>
        <row r="152">
          <cell r="A152" t="str">
            <v>Departamento 4741 COM MUN GUADALAJARA</v>
          </cell>
        </row>
        <row r="153">
          <cell r="A153" t="str">
            <v>00880</v>
          </cell>
          <cell r="B153" t="str">
            <v>MACIAS LOPEZ ROBERTO</v>
          </cell>
          <cell r="C153">
            <v>7467.9</v>
          </cell>
          <cell r="D153">
            <v>0</v>
          </cell>
          <cell r="E153">
            <v>0</v>
          </cell>
          <cell r="F153">
            <v>1000</v>
          </cell>
          <cell r="G153">
            <v>0</v>
          </cell>
          <cell r="H153">
            <v>0</v>
          </cell>
          <cell r="I153">
            <v>7467.9</v>
          </cell>
          <cell r="J153">
            <v>0</v>
          </cell>
          <cell r="K153">
            <v>0</v>
          </cell>
          <cell r="L153">
            <v>0</v>
          </cell>
          <cell r="M153">
            <v>-384.86</v>
          </cell>
          <cell r="N153">
            <v>0</v>
          </cell>
          <cell r="O153">
            <v>499.58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7467.9</v>
          </cell>
          <cell r="AD153">
            <v>205.06</v>
          </cell>
          <cell r="AE153">
            <v>493.28</v>
          </cell>
          <cell r="AF153">
            <v>869.5</v>
          </cell>
          <cell r="AG153">
            <v>172.68</v>
          </cell>
          <cell r="AH153">
            <v>169.36</v>
          </cell>
          <cell r="AI153">
            <v>5191.2</v>
          </cell>
          <cell r="AJ153">
            <v>1567.84</v>
          </cell>
          <cell r="AK153">
            <v>431.72</v>
          </cell>
          <cell r="AL153">
            <v>86.34</v>
          </cell>
          <cell r="AM153">
            <v>0</v>
          </cell>
          <cell r="AN153">
            <v>7619.14</v>
          </cell>
        </row>
        <row r="154">
          <cell r="A154" t="str">
            <v>00960</v>
          </cell>
          <cell r="B154" t="str">
            <v>TORRES DE LA ROSA MARIA GUADALUPE</v>
          </cell>
          <cell r="C154">
            <v>9000</v>
          </cell>
          <cell r="D154">
            <v>0</v>
          </cell>
          <cell r="E154">
            <v>0</v>
          </cell>
          <cell r="F154">
            <v>1000</v>
          </cell>
          <cell r="G154">
            <v>6000</v>
          </cell>
          <cell r="H154">
            <v>0</v>
          </cell>
          <cell r="I154">
            <v>15000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1567.72</v>
          </cell>
          <cell r="P154">
            <v>1567.72</v>
          </cell>
          <cell r="Q154">
            <v>416.18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1983.9</v>
          </cell>
          <cell r="AC154">
            <v>13016.1</v>
          </cell>
          <cell r="AD154">
            <v>287.10000000000002</v>
          </cell>
          <cell r="AE154">
            <v>874.6</v>
          </cell>
          <cell r="AF154">
            <v>1024.52</v>
          </cell>
          <cell r="AG154">
            <v>328.12</v>
          </cell>
          <cell r="AH154">
            <v>320</v>
          </cell>
          <cell r="AI154">
            <v>9863.66</v>
          </cell>
          <cell r="AJ154">
            <v>2186.2199999999998</v>
          </cell>
          <cell r="AK154">
            <v>820.29</v>
          </cell>
          <cell r="AL154">
            <v>164.06</v>
          </cell>
          <cell r="AM154">
            <v>0</v>
          </cell>
          <cell r="AN154">
            <v>13682.35</v>
          </cell>
        </row>
        <row r="155">
          <cell r="A155" t="str">
            <v>00980</v>
          </cell>
          <cell r="B155" t="str">
            <v>TORRES CAMPOS MARTHA YOLANDA</v>
          </cell>
          <cell r="C155">
            <v>7467.9</v>
          </cell>
          <cell r="D155">
            <v>0</v>
          </cell>
          <cell r="E155">
            <v>0</v>
          </cell>
          <cell r="F155">
            <v>1000</v>
          </cell>
          <cell r="G155">
            <v>0</v>
          </cell>
          <cell r="H155">
            <v>0</v>
          </cell>
          <cell r="I155">
            <v>7467.9</v>
          </cell>
          <cell r="J155">
            <v>0</v>
          </cell>
          <cell r="K155">
            <v>0</v>
          </cell>
          <cell r="L155">
            <v>0</v>
          </cell>
          <cell r="M155">
            <v>-384.86</v>
          </cell>
          <cell r="N155">
            <v>0</v>
          </cell>
          <cell r="O155">
            <v>499.58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7467.9</v>
          </cell>
          <cell r="AD155">
            <v>205.06</v>
          </cell>
          <cell r="AE155">
            <v>493.28</v>
          </cell>
          <cell r="AF155">
            <v>869.5</v>
          </cell>
          <cell r="AG155">
            <v>172.68</v>
          </cell>
          <cell r="AH155">
            <v>169.36</v>
          </cell>
          <cell r="AI155">
            <v>5191.2</v>
          </cell>
          <cell r="AJ155">
            <v>1567.84</v>
          </cell>
          <cell r="AK155">
            <v>431.72</v>
          </cell>
          <cell r="AL155">
            <v>86.34</v>
          </cell>
          <cell r="AM155">
            <v>0</v>
          </cell>
          <cell r="AN155">
            <v>7619.14</v>
          </cell>
        </row>
        <row r="156">
          <cell r="A156" t="str">
            <v>00981</v>
          </cell>
          <cell r="B156" t="str">
            <v>GONZALEZ GONZALEZ NOE</v>
          </cell>
          <cell r="C156">
            <v>7467.9</v>
          </cell>
          <cell r="D156">
            <v>0</v>
          </cell>
          <cell r="E156">
            <v>0</v>
          </cell>
          <cell r="F156">
            <v>1000</v>
          </cell>
          <cell r="G156">
            <v>0</v>
          </cell>
          <cell r="H156">
            <v>0</v>
          </cell>
          <cell r="I156">
            <v>7467.9</v>
          </cell>
          <cell r="J156">
            <v>0</v>
          </cell>
          <cell r="K156">
            <v>0</v>
          </cell>
          <cell r="L156">
            <v>0</v>
          </cell>
          <cell r="M156">
            <v>-384.86</v>
          </cell>
          <cell r="N156">
            <v>0</v>
          </cell>
          <cell r="O156">
            <v>499.58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7467.9</v>
          </cell>
          <cell r="AD156">
            <v>205.06</v>
          </cell>
          <cell r="AE156">
            <v>493.28</v>
          </cell>
          <cell r="AF156">
            <v>869.5</v>
          </cell>
          <cell r="AG156">
            <v>172.68</v>
          </cell>
          <cell r="AH156">
            <v>169.36</v>
          </cell>
          <cell r="AI156">
            <v>5191.2</v>
          </cell>
          <cell r="AJ156">
            <v>1567.84</v>
          </cell>
          <cell r="AK156">
            <v>431.72</v>
          </cell>
          <cell r="AL156">
            <v>86.34</v>
          </cell>
          <cell r="AM156">
            <v>0</v>
          </cell>
          <cell r="AN156">
            <v>7619.14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  <cell r="AM157" t="str">
            <v xml:space="preserve">  -----------------------</v>
          </cell>
          <cell r="AN157" t="str">
            <v xml:space="preserve">  -----------------------</v>
          </cell>
        </row>
        <row r="158">
          <cell r="C158">
            <v>31403.7</v>
          </cell>
          <cell r="D158">
            <v>0</v>
          </cell>
          <cell r="E158">
            <v>0</v>
          </cell>
          <cell r="F158">
            <v>4000</v>
          </cell>
          <cell r="G158">
            <v>6000</v>
          </cell>
          <cell r="H158">
            <v>0</v>
          </cell>
          <cell r="I158">
            <v>37403.699999999997</v>
          </cell>
          <cell r="J158">
            <v>0</v>
          </cell>
          <cell r="K158">
            <v>0</v>
          </cell>
          <cell r="L158">
            <v>0</v>
          </cell>
          <cell r="M158">
            <v>-1154.58</v>
          </cell>
          <cell r="N158">
            <v>0</v>
          </cell>
          <cell r="O158">
            <v>3066.46</v>
          </cell>
          <cell r="P158">
            <v>1567.72</v>
          </cell>
          <cell r="Q158">
            <v>416.18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1983.9</v>
          </cell>
          <cell r="AC158">
            <v>35419.800000000003</v>
          </cell>
          <cell r="AD158">
            <v>902.28</v>
          </cell>
          <cell r="AE158">
            <v>2354.44</v>
          </cell>
          <cell r="AF158">
            <v>3633.02</v>
          </cell>
          <cell r="AG158">
            <v>846.16</v>
          </cell>
          <cell r="AH158">
            <v>828.08</v>
          </cell>
          <cell r="AI158">
            <v>25437.26</v>
          </cell>
          <cell r="AJ158">
            <v>6889.74</v>
          </cell>
          <cell r="AK158">
            <v>2115.4499999999998</v>
          </cell>
          <cell r="AL158">
            <v>423.08</v>
          </cell>
          <cell r="AM158">
            <v>0</v>
          </cell>
          <cell r="AN158">
            <v>36539.769999999997</v>
          </cell>
        </row>
        <row r="160">
          <cell r="A160" t="str">
            <v>Departamento 4794 COM MUN TEPATITLAN DE MORELOS</v>
          </cell>
        </row>
        <row r="161">
          <cell r="A161" t="str">
            <v>00279</v>
          </cell>
          <cell r="B161" t="str">
            <v>BRAVO GARCIA ANDREA NALLELY</v>
          </cell>
          <cell r="C161">
            <v>7467.9</v>
          </cell>
          <cell r="D161">
            <v>0</v>
          </cell>
          <cell r="E161">
            <v>0</v>
          </cell>
          <cell r="F161">
            <v>1000</v>
          </cell>
          <cell r="G161">
            <v>0</v>
          </cell>
          <cell r="H161">
            <v>0</v>
          </cell>
          <cell r="I161">
            <v>7467.9</v>
          </cell>
          <cell r="J161">
            <v>0</v>
          </cell>
          <cell r="K161">
            <v>0</v>
          </cell>
          <cell r="L161">
            <v>0</v>
          </cell>
          <cell r="M161">
            <v>-384.86</v>
          </cell>
          <cell r="N161">
            <v>0</v>
          </cell>
          <cell r="O161">
            <v>499.58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7467.9</v>
          </cell>
          <cell r="AD161">
            <v>205.06</v>
          </cell>
          <cell r="AE161">
            <v>493.28</v>
          </cell>
          <cell r="AF161">
            <v>869.5</v>
          </cell>
          <cell r="AG161">
            <v>172.68</v>
          </cell>
          <cell r="AH161">
            <v>169.36</v>
          </cell>
          <cell r="AI161">
            <v>5191.2</v>
          </cell>
          <cell r="AJ161">
            <v>1567.84</v>
          </cell>
          <cell r="AK161">
            <v>431.72</v>
          </cell>
          <cell r="AL161">
            <v>86.34</v>
          </cell>
          <cell r="AM161">
            <v>0</v>
          </cell>
          <cell r="AN161">
            <v>7619.14</v>
          </cell>
        </row>
        <row r="162">
          <cell r="A162" t="str">
            <v>Total Depto</v>
          </cell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  <cell r="AM162" t="str">
            <v xml:space="preserve">  -----------------------</v>
          </cell>
          <cell r="AN162" t="str">
            <v xml:space="preserve">  -----------------------</v>
          </cell>
        </row>
        <row r="163">
          <cell r="C163">
            <v>7467.9</v>
          </cell>
          <cell r="D163">
            <v>0</v>
          </cell>
          <cell r="E163">
            <v>0</v>
          </cell>
          <cell r="F163">
            <v>1000</v>
          </cell>
          <cell r="G163">
            <v>0</v>
          </cell>
          <cell r="H163">
            <v>0</v>
          </cell>
          <cell r="I163">
            <v>7467.9</v>
          </cell>
          <cell r="J163">
            <v>0</v>
          </cell>
          <cell r="K163">
            <v>0</v>
          </cell>
          <cell r="L163">
            <v>0</v>
          </cell>
          <cell r="M163">
            <v>-384.86</v>
          </cell>
          <cell r="N163">
            <v>0</v>
          </cell>
          <cell r="O163">
            <v>499.58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7467.9</v>
          </cell>
          <cell r="AD163">
            <v>205.06</v>
          </cell>
          <cell r="AE163">
            <v>493.28</v>
          </cell>
          <cell r="AF163">
            <v>869.5</v>
          </cell>
          <cell r="AG163">
            <v>172.68</v>
          </cell>
          <cell r="AH163">
            <v>169.36</v>
          </cell>
          <cell r="AI163">
            <v>5191.2</v>
          </cell>
          <cell r="AJ163">
            <v>1567.84</v>
          </cell>
          <cell r="AK163">
            <v>431.72</v>
          </cell>
          <cell r="AL163">
            <v>86.34</v>
          </cell>
          <cell r="AM163">
            <v>0</v>
          </cell>
          <cell r="AN163">
            <v>7619.14</v>
          </cell>
        </row>
        <row r="165">
          <cell r="A165" t="str">
            <v>Departamento 4799 COM MUN TLAQUEPAQUE</v>
          </cell>
        </row>
        <row r="166">
          <cell r="A166" t="str">
            <v>00873</v>
          </cell>
          <cell r="B166" t="str">
            <v>GONZALEZ REAL BLANCA LUCERO</v>
          </cell>
          <cell r="C166">
            <v>7467.9</v>
          </cell>
          <cell r="D166">
            <v>0</v>
          </cell>
          <cell r="E166">
            <v>0</v>
          </cell>
          <cell r="F166">
            <v>1000</v>
          </cell>
          <cell r="G166">
            <v>0</v>
          </cell>
          <cell r="H166">
            <v>0</v>
          </cell>
          <cell r="I166">
            <v>7467.9</v>
          </cell>
          <cell r="J166">
            <v>0</v>
          </cell>
          <cell r="K166">
            <v>0</v>
          </cell>
          <cell r="L166">
            <v>0</v>
          </cell>
          <cell r="M166">
            <v>-384.86</v>
          </cell>
          <cell r="N166">
            <v>0</v>
          </cell>
          <cell r="O166">
            <v>499.58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7467.9</v>
          </cell>
          <cell r="AD166">
            <v>205.06</v>
          </cell>
          <cell r="AE166">
            <v>493.28</v>
          </cell>
          <cell r="AF166">
            <v>869.5</v>
          </cell>
          <cell r="AG166">
            <v>172.68</v>
          </cell>
          <cell r="AH166">
            <v>169.36</v>
          </cell>
          <cell r="AI166">
            <v>5191.2</v>
          </cell>
          <cell r="AJ166">
            <v>1567.84</v>
          </cell>
          <cell r="AK166">
            <v>431.72</v>
          </cell>
          <cell r="AL166">
            <v>86.34</v>
          </cell>
          <cell r="AM166">
            <v>0</v>
          </cell>
          <cell r="AN166">
            <v>7619.14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  <cell r="AN167" t="str">
            <v xml:space="preserve">  -----------------------</v>
          </cell>
        </row>
        <row r="168">
          <cell r="C168">
            <v>7467.9</v>
          </cell>
          <cell r="D168">
            <v>0</v>
          </cell>
          <cell r="E168">
            <v>0</v>
          </cell>
          <cell r="F168">
            <v>1000</v>
          </cell>
          <cell r="G168">
            <v>0</v>
          </cell>
          <cell r="H168">
            <v>0</v>
          </cell>
          <cell r="I168">
            <v>7467.9</v>
          </cell>
          <cell r="J168">
            <v>0</v>
          </cell>
          <cell r="K168">
            <v>0</v>
          </cell>
          <cell r="L168">
            <v>0</v>
          </cell>
          <cell r="M168">
            <v>-384.86</v>
          </cell>
          <cell r="N168">
            <v>0</v>
          </cell>
          <cell r="O168">
            <v>499.58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7467.9</v>
          </cell>
          <cell r="AD168">
            <v>205.06</v>
          </cell>
          <cell r="AE168">
            <v>493.28</v>
          </cell>
          <cell r="AF168">
            <v>869.5</v>
          </cell>
          <cell r="AG168">
            <v>172.68</v>
          </cell>
          <cell r="AH168">
            <v>169.36</v>
          </cell>
          <cell r="AI168">
            <v>5191.2</v>
          </cell>
          <cell r="AJ168">
            <v>1567.84</v>
          </cell>
          <cell r="AK168">
            <v>431.72</v>
          </cell>
          <cell r="AL168">
            <v>86.34</v>
          </cell>
          <cell r="AM168">
            <v>0</v>
          </cell>
          <cell r="AN168">
            <v>7619.14</v>
          </cell>
        </row>
        <row r="170">
          <cell r="A170" t="str">
            <v>Departamento 9114 INSTITUTO REYES HEROLES</v>
          </cell>
        </row>
        <row r="171">
          <cell r="A171" t="str">
            <v>00093</v>
          </cell>
          <cell r="B171" t="str">
            <v>HERNANDEZ VIRGEN VERONICA</v>
          </cell>
          <cell r="C171">
            <v>9168</v>
          </cell>
          <cell r="D171">
            <v>0</v>
          </cell>
          <cell r="E171">
            <v>0</v>
          </cell>
          <cell r="F171">
            <v>1000</v>
          </cell>
          <cell r="G171">
            <v>0</v>
          </cell>
          <cell r="H171">
            <v>0</v>
          </cell>
          <cell r="I171">
            <v>9168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684.56</v>
          </cell>
          <cell r="P171">
            <v>684.56</v>
          </cell>
          <cell r="Q171">
            <v>255.04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939.6</v>
          </cell>
          <cell r="AC171">
            <v>8228.4</v>
          </cell>
          <cell r="AD171">
            <v>185.5</v>
          </cell>
          <cell r="AE171">
            <v>504.14</v>
          </cell>
          <cell r="AF171">
            <v>859.06</v>
          </cell>
          <cell r="AG171">
            <v>212</v>
          </cell>
          <cell r="AH171">
            <v>203.36</v>
          </cell>
          <cell r="AI171">
            <v>6372.98</v>
          </cell>
          <cell r="AJ171">
            <v>1548.7</v>
          </cell>
          <cell r="AK171">
            <v>530</v>
          </cell>
          <cell r="AL171">
            <v>106</v>
          </cell>
          <cell r="AM171">
            <v>0</v>
          </cell>
          <cell r="AN171">
            <v>8973.0400000000009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  <cell r="AN172" t="str">
            <v xml:space="preserve">  -----------------------</v>
          </cell>
        </row>
        <row r="173">
          <cell r="C173">
            <v>9168</v>
          </cell>
          <cell r="D173">
            <v>0</v>
          </cell>
          <cell r="E173">
            <v>0</v>
          </cell>
          <cell r="F173">
            <v>1000</v>
          </cell>
          <cell r="G173">
            <v>0</v>
          </cell>
          <cell r="H173">
            <v>0</v>
          </cell>
          <cell r="I173">
            <v>9168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684.56</v>
          </cell>
          <cell r="P173">
            <v>684.56</v>
          </cell>
          <cell r="Q173">
            <v>255.04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939.6</v>
          </cell>
          <cell r="AC173">
            <v>8228.4</v>
          </cell>
          <cell r="AD173">
            <v>185.5</v>
          </cell>
          <cell r="AE173">
            <v>504.14</v>
          </cell>
          <cell r="AF173">
            <v>859.06</v>
          </cell>
          <cell r="AG173">
            <v>212</v>
          </cell>
          <cell r="AH173">
            <v>203.36</v>
          </cell>
          <cell r="AI173">
            <v>6372.98</v>
          </cell>
          <cell r="AJ173">
            <v>1548.7</v>
          </cell>
          <cell r="AK173">
            <v>530</v>
          </cell>
          <cell r="AL173">
            <v>106</v>
          </cell>
          <cell r="AM173">
            <v>0</v>
          </cell>
          <cell r="AN173">
            <v>8973.0400000000009</v>
          </cell>
        </row>
        <row r="175">
          <cell r="A175" t="str">
            <v>Departamento 9119 CDE SECRETARIA DE MEDIO AMBIENTE</v>
          </cell>
        </row>
        <row r="176">
          <cell r="A176" t="str">
            <v>00966</v>
          </cell>
          <cell r="B176" t="str">
            <v>RUIZ MEJIA MARIA MAGDALENA</v>
          </cell>
          <cell r="C176">
            <v>7470</v>
          </cell>
          <cell r="D176">
            <v>0</v>
          </cell>
          <cell r="E176">
            <v>0</v>
          </cell>
          <cell r="F176">
            <v>1000</v>
          </cell>
          <cell r="G176">
            <v>3755.76</v>
          </cell>
          <cell r="H176">
            <v>0</v>
          </cell>
          <cell r="I176">
            <v>11225.76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920.94</v>
          </cell>
          <cell r="P176">
            <v>920.94</v>
          </cell>
          <cell r="Q176">
            <v>304.82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1225.76</v>
          </cell>
          <cell r="AC176">
            <v>10000</v>
          </cell>
          <cell r="AD176">
            <v>216.88</v>
          </cell>
          <cell r="AE176">
            <v>605.02</v>
          </cell>
          <cell r="AF176">
            <v>910.14</v>
          </cell>
          <cell r="AG176">
            <v>247.86</v>
          </cell>
          <cell r="AH176">
            <v>244.52</v>
          </cell>
          <cell r="AI176">
            <v>7450.86</v>
          </cell>
          <cell r="AJ176">
            <v>1732.04</v>
          </cell>
          <cell r="AK176">
            <v>619.64</v>
          </cell>
          <cell r="AL176">
            <v>123.92</v>
          </cell>
          <cell r="AM176">
            <v>0</v>
          </cell>
          <cell r="AN176">
            <v>10418.84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  <cell r="AN177" t="str">
            <v xml:space="preserve">  -----------------------</v>
          </cell>
        </row>
        <row r="178">
          <cell r="C178">
            <v>7470</v>
          </cell>
          <cell r="D178">
            <v>0</v>
          </cell>
          <cell r="E178">
            <v>0</v>
          </cell>
          <cell r="F178">
            <v>1000</v>
          </cell>
          <cell r="G178">
            <v>3755.76</v>
          </cell>
          <cell r="H178">
            <v>0</v>
          </cell>
          <cell r="I178">
            <v>11225.76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920.94</v>
          </cell>
          <cell r="P178">
            <v>920.94</v>
          </cell>
          <cell r="Q178">
            <v>304.82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1225.76</v>
          </cell>
          <cell r="AC178">
            <v>10000</v>
          </cell>
          <cell r="AD178">
            <v>216.88</v>
          </cell>
          <cell r="AE178">
            <v>605.02</v>
          </cell>
          <cell r="AF178">
            <v>910.14</v>
          </cell>
          <cell r="AG178">
            <v>247.86</v>
          </cell>
          <cell r="AH178">
            <v>244.52</v>
          </cell>
          <cell r="AI178">
            <v>7450.86</v>
          </cell>
          <cell r="AJ178">
            <v>1732.04</v>
          </cell>
          <cell r="AK178">
            <v>619.64</v>
          </cell>
          <cell r="AL178">
            <v>123.92</v>
          </cell>
          <cell r="AM178">
            <v>0</v>
          </cell>
          <cell r="AN178">
            <v>10418.84</v>
          </cell>
        </row>
        <row r="180">
          <cell r="A180"/>
          <cell r="C180" t="str">
            <v xml:space="preserve">  =============</v>
          </cell>
          <cell r="D180" t="str">
            <v xml:space="preserve">  =============</v>
          </cell>
          <cell r="E180" t="str">
            <v xml:space="preserve">  =============</v>
          </cell>
          <cell r="F180" t="str">
            <v xml:space="preserve">  =============</v>
          </cell>
          <cell r="G180" t="str">
            <v xml:space="preserve">  =============</v>
          </cell>
          <cell r="H180" t="str">
            <v xml:space="preserve">  =============</v>
          </cell>
          <cell r="I180" t="str">
            <v xml:space="preserve">  =============</v>
          </cell>
          <cell r="J180" t="str">
            <v xml:space="preserve">  =============</v>
          </cell>
          <cell r="K180" t="str">
            <v xml:space="preserve">  =============</v>
          </cell>
          <cell r="L180" t="str">
            <v xml:space="preserve">  =============</v>
          </cell>
          <cell r="M180" t="str">
            <v xml:space="preserve">  =============</v>
          </cell>
          <cell r="N180" t="str">
            <v xml:space="preserve">  =============</v>
          </cell>
          <cell r="O180" t="str">
            <v xml:space="preserve">  =============</v>
          </cell>
          <cell r="P180" t="str">
            <v xml:space="preserve">  =============</v>
          </cell>
          <cell r="Q180" t="str">
            <v xml:space="preserve">  =============</v>
          </cell>
          <cell r="R180" t="str">
            <v xml:space="preserve">  =============</v>
          </cell>
          <cell r="S180" t="str">
            <v xml:space="preserve">  =============</v>
          </cell>
          <cell r="T180" t="str">
            <v xml:space="preserve">  =============</v>
          </cell>
          <cell r="U180" t="str">
            <v xml:space="preserve">  =============</v>
          </cell>
          <cell r="V180" t="str">
            <v xml:space="preserve">  =============</v>
          </cell>
          <cell r="W180" t="str">
            <v xml:space="preserve">  =============</v>
          </cell>
          <cell r="X180" t="str">
            <v xml:space="preserve">  =============</v>
          </cell>
          <cell r="Y180" t="str">
            <v xml:space="preserve">  =============</v>
          </cell>
          <cell r="Z180" t="str">
            <v xml:space="preserve">  =============</v>
          </cell>
          <cell r="AA180" t="str">
            <v xml:space="preserve">  =============</v>
          </cell>
          <cell r="AB180" t="str">
            <v xml:space="preserve">  =============</v>
          </cell>
          <cell r="AC180" t="str">
            <v xml:space="preserve">  =============</v>
          </cell>
          <cell r="AD180" t="str">
            <v xml:space="preserve">  =============</v>
          </cell>
          <cell r="AE180" t="str">
            <v xml:space="preserve">  =============</v>
          </cell>
          <cell r="AF180" t="str">
            <v xml:space="preserve">  =============</v>
          </cell>
          <cell r="AG180" t="str">
            <v xml:space="preserve">  =============</v>
          </cell>
          <cell r="AH180" t="str">
            <v xml:space="preserve">  =============</v>
          </cell>
          <cell r="AI180" t="str">
            <v xml:space="preserve">  =============</v>
          </cell>
          <cell r="AJ180" t="str">
            <v xml:space="preserve">  =============</v>
          </cell>
          <cell r="AK180" t="str">
            <v xml:space="preserve">  =============</v>
          </cell>
          <cell r="AL180" t="str">
            <v xml:space="preserve">  =============</v>
          </cell>
          <cell r="AM180" t="str">
            <v xml:space="preserve">  =============</v>
          </cell>
          <cell r="AN180" t="str">
            <v xml:space="preserve">  =============</v>
          </cell>
        </row>
        <row r="181">
          <cell r="A181" t="str">
            <v>Total Gral.</v>
          </cell>
          <cell r="B181" t="str">
            <v xml:space="preserve"> </v>
          </cell>
          <cell r="C181">
            <v>652688.25</v>
          </cell>
          <cell r="D181">
            <v>0</v>
          </cell>
          <cell r="E181">
            <v>15116.38</v>
          </cell>
          <cell r="F181">
            <v>67000</v>
          </cell>
          <cell r="G181">
            <v>180183.76</v>
          </cell>
          <cell r="H181">
            <v>0</v>
          </cell>
          <cell r="I181">
            <v>847988.39</v>
          </cell>
          <cell r="J181">
            <v>120</v>
          </cell>
          <cell r="K181">
            <v>3735.92</v>
          </cell>
          <cell r="L181">
            <v>42241.24</v>
          </cell>
          <cell r="M181">
            <v>-9621.5</v>
          </cell>
          <cell r="N181">
            <v>0</v>
          </cell>
          <cell r="O181">
            <v>89206.33</v>
          </cell>
          <cell r="P181">
            <v>77638.73</v>
          </cell>
          <cell r="Q181">
            <v>19299.669999999998</v>
          </cell>
          <cell r="R181">
            <v>13471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156506.56</v>
          </cell>
          <cell r="AC181">
            <v>691481.83</v>
          </cell>
          <cell r="AD181">
            <v>16871.91</v>
          </cell>
          <cell r="AE181">
            <v>47826.69</v>
          </cell>
          <cell r="AF181">
            <v>64201.46</v>
          </cell>
          <cell r="AG181">
            <v>18231.490000000002</v>
          </cell>
          <cell r="AH181">
            <v>18299.86</v>
          </cell>
          <cell r="AI181">
            <v>548066.76</v>
          </cell>
          <cell r="AJ181">
            <v>128900.06</v>
          </cell>
          <cell r="AK181">
            <v>45578.9</v>
          </cell>
          <cell r="AL181">
            <v>9115.7800000000007</v>
          </cell>
          <cell r="AM181">
            <v>0</v>
          </cell>
          <cell r="AN181">
            <v>768192.85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8">
          <cell r="A8" t="str">
            <v>Código</v>
          </cell>
        </row>
        <row r="9">
          <cell r="A9" t="str">
            <v>Departamento 13 JUBILADOS Y TERCERA E</v>
          </cell>
        </row>
        <row r="10">
          <cell r="A10" t="str">
            <v>00067</v>
          </cell>
          <cell r="B10" t="str">
            <v>FLORES DIAZ MARIA DE LA LUZ</v>
          </cell>
          <cell r="C10">
            <v>3733.95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3733.95</v>
          </cell>
          <cell r="I10">
            <v>0</v>
          </cell>
          <cell r="J10">
            <v>0</v>
          </cell>
          <cell r="K10">
            <v>0</v>
          </cell>
          <cell r="L10">
            <v>-192.43</v>
          </cell>
          <cell r="M10">
            <v>0</v>
          </cell>
          <cell r="N10">
            <v>249.79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3733.95</v>
          </cell>
          <cell r="AC10">
            <v>102.53</v>
          </cell>
          <cell r="AD10">
            <v>246.64</v>
          </cell>
          <cell r="AE10">
            <v>434.75</v>
          </cell>
          <cell r="AF10">
            <v>86.34</v>
          </cell>
          <cell r="AG10">
            <v>94.68</v>
          </cell>
          <cell r="AH10">
            <v>2595.6</v>
          </cell>
          <cell r="AI10">
            <v>783.92</v>
          </cell>
          <cell r="AJ10">
            <v>215.86</v>
          </cell>
          <cell r="AK10">
            <v>43.17</v>
          </cell>
          <cell r="AL10">
            <v>0</v>
          </cell>
          <cell r="AM10">
            <v>3819.57</v>
          </cell>
        </row>
        <row r="11">
          <cell r="A11" t="str">
            <v>00845</v>
          </cell>
          <cell r="B11" t="str">
            <v>SANTILLAN GONZALEZ MARIA DE LA PAZ</v>
          </cell>
          <cell r="C11">
            <v>3733.95</v>
          </cell>
          <cell r="D11">
            <v>0</v>
          </cell>
          <cell r="E11">
            <v>1000</v>
          </cell>
          <cell r="F11">
            <v>0</v>
          </cell>
          <cell r="G11">
            <v>0</v>
          </cell>
          <cell r="H11">
            <v>3733.95</v>
          </cell>
          <cell r="I11">
            <v>0</v>
          </cell>
          <cell r="J11">
            <v>0</v>
          </cell>
          <cell r="K11">
            <v>0</v>
          </cell>
          <cell r="L11">
            <v>-192.43</v>
          </cell>
          <cell r="M11">
            <v>0</v>
          </cell>
          <cell r="N11">
            <v>249.79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3733.95</v>
          </cell>
          <cell r="AC11">
            <v>102.53</v>
          </cell>
          <cell r="AD11">
            <v>246.64</v>
          </cell>
          <cell r="AE11">
            <v>434.75</v>
          </cell>
          <cell r="AF11">
            <v>86.34</v>
          </cell>
          <cell r="AG11">
            <v>94.68</v>
          </cell>
          <cell r="AH11">
            <v>2595.6</v>
          </cell>
          <cell r="AI11">
            <v>783.92</v>
          </cell>
          <cell r="AJ11">
            <v>215.86</v>
          </cell>
          <cell r="AK11">
            <v>43.17</v>
          </cell>
          <cell r="AL11">
            <v>0</v>
          </cell>
          <cell r="AM11">
            <v>3819.57</v>
          </cell>
        </row>
        <row r="12">
          <cell r="A12" t="str">
            <v>00857</v>
          </cell>
          <cell r="B12" t="str">
            <v>DELGADO VALENZUELA ROBERTO</v>
          </cell>
          <cell r="C12">
            <v>3733.95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3733.95</v>
          </cell>
          <cell r="I12">
            <v>0</v>
          </cell>
          <cell r="J12">
            <v>0</v>
          </cell>
          <cell r="K12">
            <v>0</v>
          </cell>
          <cell r="L12">
            <v>-192.43</v>
          </cell>
          <cell r="M12">
            <v>0</v>
          </cell>
          <cell r="N12">
            <v>249.79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3733.95</v>
          </cell>
          <cell r="AC12">
            <v>102.53</v>
          </cell>
          <cell r="AD12">
            <v>246.64</v>
          </cell>
          <cell r="AE12">
            <v>434.75</v>
          </cell>
          <cell r="AF12">
            <v>86.34</v>
          </cell>
          <cell r="AG12">
            <v>94.68</v>
          </cell>
          <cell r="AH12">
            <v>2595.6</v>
          </cell>
          <cell r="AI12">
            <v>783.92</v>
          </cell>
          <cell r="AJ12">
            <v>215.86</v>
          </cell>
          <cell r="AK12">
            <v>43.17</v>
          </cell>
          <cell r="AL12">
            <v>0</v>
          </cell>
          <cell r="AM12">
            <v>3819.57</v>
          </cell>
        </row>
        <row r="13">
          <cell r="A13" t="str">
            <v>00982</v>
          </cell>
          <cell r="B13" t="str">
            <v>MENDEZ PEREZ MIGUEL ANGEL</v>
          </cell>
          <cell r="C13">
            <v>3733.95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3733.95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249.79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3733.95</v>
          </cell>
          <cell r="AC13">
            <v>102.53</v>
          </cell>
          <cell r="AD13">
            <v>246.64</v>
          </cell>
          <cell r="AE13">
            <v>434.75</v>
          </cell>
          <cell r="AF13">
            <v>86.34</v>
          </cell>
          <cell r="AG13">
            <v>94.68</v>
          </cell>
          <cell r="AH13">
            <v>2595.6</v>
          </cell>
          <cell r="AI13">
            <v>783.92</v>
          </cell>
          <cell r="AJ13">
            <v>215.86</v>
          </cell>
          <cell r="AK13">
            <v>43.17</v>
          </cell>
          <cell r="AL13">
            <v>0</v>
          </cell>
          <cell r="AM13">
            <v>3819.57</v>
          </cell>
        </row>
        <row r="14">
          <cell r="A14" t="str">
            <v>Total Depto</v>
          </cell>
          <cell r="C14" t="str">
            <v xml:space="preserve">  -----------------------</v>
          </cell>
          <cell r="D14" t="str">
            <v xml:space="preserve">  -----------------------</v>
          </cell>
          <cell r="E14" t="str">
            <v xml:space="preserve">  -----------------------</v>
          </cell>
          <cell r="F14" t="str">
            <v xml:space="preserve">  -----------------------</v>
          </cell>
          <cell r="G14" t="str">
            <v xml:space="preserve">  -----------------------</v>
          </cell>
          <cell r="H14" t="str">
            <v xml:space="preserve">  -----------------------</v>
          </cell>
          <cell r="I14" t="str">
            <v xml:space="preserve">  -----------------------</v>
          </cell>
          <cell r="J14" t="str">
            <v xml:space="preserve">  -----------------------</v>
          </cell>
          <cell r="K14" t="str">
            <v xml:space="preserve">  -----------------------</v>
          </cell>
          <cell r="L14" t="str">
            <v xml:space="preserve">  -----------------------</v>
          </cell>
          <cell r="M14" t="str">
            <v xml:space="preserve">  -----------------------</v>
          </cell>
          <cell r="N14" t="str">
            <v xml:space="preserve">  -----------------------</v>
          </cell>
          <cell r="O14" t="str">
            <v xml:space="preserve">  -----------------------</v>
          </cell>
          <cell r="P14" t="str">
            <v xml:space="preserve">  -----------------------</v>
          </cell>
          <cell r="Q14" t="str">
            <v xml:space="preserve">  -----------------------</v>
          </cell>
          <cell r="R14" t="str">
            <v xml:space="preserve">  -----------------------</v>
          </cell>
          <cell r="S14" t="str">
            <v xml:space="preserve">  -----------------------</v>
          </cell>
          <cell r="T14" t="str">
            <v xml:space="preserve">  -----------------------</v>
          </cell>
          <cell r="U14" t="str">
            <v xml:space="preserve">  -----------------------</v>
          </cell>
          <cell r="V14" t="str">
            <v xml:space="preserve">  -----------------------</v>
          </cell>
          <cell r="W14" t="str">
            <v xml:space="preserve">  -----------------------</v>
          </cell>
          <cell r="X14" t="str">
            <v xml:space="preserve">  -----------------------</v>
          </cell>
          <cell r="Y14" t="str">
            <v xml:space="preserve">  -----------------------</v>
          </cell>
          <cell r="Z14" t="str">
            <v xml:space="preserve">  -----------------------</v>
          </cell>
          <cell r="AA14" t="str">
            <v xml:space="preserve">  -----------------------</v>
          </cell>
          <cell r="AB14" t="str">
            <v xml:space="preserve">  -----------------------</v>
          </cell>
          <cell r="AC14" t="str">
            <v xml:space="preserve">  -----------------------</v>
          </cell>
          <cell r="AD14" t="str">
            <v xml:space="preserve">  -----------------------</v>
          </cell>
          <cell r="AE14" t="str">
            <v xml:space="preserve">  -----------------------</v>
          </cell>
          <cell r="AF14" t="str">
            <v xml:space="preserve">  -----------------------</v>
          </cell>
          <cell r="AG14" t="str">
            <v xml:space="preserve">  -----------------------</v>
          </cell>
          <cell r="AH14" t="str">
            <v xml:space="preserve">  -----------------------</v>
          </cell>
          <cell r="AI14" t="str">
            <v xml:space="preserve">  -----------------------</v>
          </cell>
          <cell r="AJ14" t="str">
            <v xml:space="preserve">  -----------------------</v>
          </cell>
          <cell r="AK14" t="str">
            <v xml:space="preserve">  -----------------------</v>
          </cell>
          <cell r="AL14" t="str">
            <v xml:space="preserve">  -----------------------</v>
          </cell>
          <cell r="AM14" t="str">
            <v xml:space="preserve">  -----------------------</v>
          </cell>
        </row>
        <row r="15">
          <cell r="C15">
            <v>14935.8</v>
          </cell>
          <cell r="D15">
            <v>0</v>
          </cell>
          <cell r="E15">
            <v>4000</v>
          </cell>
          <cell r="F15">
            <v>0</v>
          </cell>
          <cell r="G15">
            <v>0</v>
          </cell>
          <cell r="H15">
            <v>14935.8</v>
          </cell>
          <cell r="I15">
            <v>0</v>
          </cell>
          <cell r="J15">
            <v>0</v>
          </cell>
          <cell r="K15">
            <v>0</v>
          </cell>
          <cell r="L15">
            <v>-769.72</v>
          </cell>
          <cell r="M15">
            <v>0</v>
          </cell>
          <cell r="N15">
            <v>999.16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14935.8</v>
          </cell>
          <cell r="AC15">
            <v>410.12</v>
          </cell>
          <cell r="AD15">
            <v>986.56</v>
          </cell>
          <cell r="AE15">
            <v>1739</v>
          </cell>
          <cell r="AF15">
            <v>345.36</v>
          </cell>
          <cell r="AG15">
            <v>378.72</v>
          </cell>
          <cell r="AH15">
            <v>10382.4</v>
          </cell>
          <cell r="AI15">
            <v>3135.68</v>
          </cell>
          <cell r="AJ15">
            <v>863.44</v>
          </cell>
          <cell r="AK15">
            <v>172.68</v>
          </cell>
          <cell r="AL15">
            <v>0</v>
          </cell>
          <cell r="AM15">
            <v>15278.28</v>
          </cell>
        </row>
        <row r="17">
          <cell r="A17" t="str">
            <v>Departamento 17 OMPRI</v>
          </cell>
        </row>
        <row r="18">
          <cell r="A18" t="str">
            <v>00156</v>
          </cell>
          <cell r="B18" t="str">
            <v>CARRILLO CARRILLO SANDRA LUZ</v>
          </cell>
          <cell r="C18">
            <v>3959.1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3959.1</v>
          </cell>
          <cell r="I18">
            <v>0</v>
          </cell>
          <cell r="J18">
            <v>0</v>
          </cell>
          <cell r="K18">
            <v>0</v>
          </cell>
          <cell r="L18">
            <v>-192.43</v>
          </cell>
          <cell r="M18">
            <v>0</v>
          </cell>
          <cell r="N18">
            <v>274.29000000000002</v>
          </cell>
          <cell r="O18">
            <v>81.849999999999994</v>
          </cell>
          <cell r="P18">
            <v>108.72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190.57</v>
          </cell>
          <cell r="AB18">
            <v>3768.53</v>
          </cell>
          <cell r="AC18">
            <v>80.11</v>
          </cell>
          <cell r="AD18">
            <v>210.02</v>
          </cell>
          <cell r="AE18">
            <v>412.32</v>
          </cell>
          <cell r="AF18">
            <v>91.55</v>
          </cell>
          <cell r="AG18">
            <v>99.18</v>
          </cell>
          <cell r="AH18">
            <v>2752.16</v>
          </cell>
          <cell r="AI18">
            <v>702.45</v>
          </cell>
          <cell r="AJ18">
            <v>228.88</v>
          </cell>
          <cell r="AK18">
            <v>45.78</v>
          </cell>
          <cell r="AL18">
            <v>0</v>
          </cell>
          <cell r="AM18">
            <v>3920</v>
          </cell>
        </row>
        <row r="19">
          <cell r="A19" t="str">
            <v>00967</v>
          </cell>
          <cell r="B19" t="str">
            <v>DIAZ DIAZ ANGELICA NAYELI</v>
          </cell>
          <cell r="C19">
            <v>5287.5</v>
          </cell>
          <cell r="D19">
            <v>0</v>
          </cell>
          <cell r="E19">
            <v>1000</v>
          </cell>
          <cell r="F19">
            <v>3518.08</v>
          </cell>
          <cell r="G19">
            <v>0</v>
          </cell>
          <cell r="H19">
            <v>8805.58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1057.8499999999999</v>
          </cell>
          <cell r="O19">
            <v>1057.8499999999999</v>
          </cell>
          <cell r="P19">
            <v>247.73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1305.58</v>
          </cell>
          <cell r="AB19">
            <v>7500</v>
          </cell>
          <cell r="AC19">
            <v>168.55</v>
          </cell>
          <cell r="AD19">
            <v>513.46</v>
          </cell>
          <cell r="AE19">
            <v>552.97</v>
          </cell>
          <cell r="AF19">
            <v>192.63</v>
          </cell>
          <cell r="AG19">
            <v>196.11</v>
          </cell>
          <cell r="AH19">
            <v>5790.75</v>
          </cell>
          <cell r="AI19">
            <v>1234.98</v>
          </cell>
          <cell r="AJ19">
            <v>481.58</v>
          </cell>
          <cell r="AK19">
            <v>96.31</v>
          </cell>
          <cell r="AL19">
            <v>0</v>
          </cell>
          <cell r="AM19">
            <v>7992.36</v>
          </cell>
        </row>
        <row r="20">
          <cell r="A20" t="str">
            <v>Total Depto</v>
          </cell>
          <cell r="C20" t="str">
            <v xml:space="preserve">  -----------------------</v>
          </cell>
          <cell r="D20" t="str">
            <v xml:space="preserve">  -----------------------</v>
          </cell>
          <cell r="E20" t="str">
            <v xml:space="preserve">  -----------------------</v>
          </cell>
          <cell r="F20" t="str">
            <v xml:space="preserve">  -----------------------</v>
          </cell>
          <cell r="G20" t="str">
            <v xml:space="preserve">  -----------------------</v>
          </cell>
          <cell r="H20" t="str">
            <v xml:space="preserve">  -----------------------</v>
          </cell>
          <cell r="I20" t="str">
            <v xml:space="preserve">  -----------------------</v>
          </cell>
          <cell r="J20" t="str">
            <v xml:space="preserve">  -----------------------</v>
          </cell>
          <cell r="K20" t="str">
            <v xml:space="preserve">  -----------------------</v>
          </cell>
          <cell r="L20" t="str">
            <v xml:space="preserve">  -----------------------</v>
          </cell>
          <cell r="M20" t="str">
            <v xml:space="preserve">  -----------------------</v>
          </cell>
          <cell r="N20" t="str">
            <v xml:space="preserve">  -----------------------</v>
          </cell>
          <cell r="O20" t="str">
            <v xml:space="preserve">  -----------------------</v>
          </cell>
          <cell r="P20" t="str">
            <v xml:space="preserve">  -----------------------</v>
          </cell>
          <cell r="Q20" t="str">
            <v xml:space="preserve">  -----------------------</v>
          </cell>
          <cell r="R20" t="str">
            <v xml:space="preserve">  -----------------------</v>
          </cell>
          <cell r="S20" t="str">
            <v xml:space="preserve">  -----------------------</v>
          </cell>
          <cell r="T20" t="str">
            <v xml:space="preserve">  -----------------------</v>
          </cell>
          <cell r="U20" t="str">
            <v xml:space="preserve">  -----------------------</v>
          </cell>
          <cell r="V20" t="str">
            <v xml:space="preserve">  -----------------------</v>
          </cell>
          <cell r="W20" t="str">
            <v xml:space="preserve">  -----------------------</v>
          </cell>
          <cell r="X20" t="str">
            <v xml:space="preserve">  -----------------------</v>
          </cell>
          <cell r="Y20" t="str">
            <v xml:space="preserve">  -----------------------</v>
          </cell>
          <cell r="Z20" t="str">
            <v xml:space="preserve">  -----------------------</v>
          </cell>
          <cell r="AA20" t="str">
            <v xml:space="preserve">  -----------------------</v>
          </cell>
          <cell r="AB20" t="str">
            <v xml:space="preserve">  -----------------------</v>
          </cell>
          <cell r="AC20" t="str">
            <v xml:space="preserve">  -----------------------</v>
          </cell>
          <cell r="AD20" t="str">
            <v xml:space="preserve">  -----------------------</v>
          </cell>
          <cell r="AE20" t="str">
            <v xml:space="preserve">  -----------------------</v>
          </cell>
          <cell r="AF20" t="str">
            <v xml:space="preserve">  -----------------------</v>
          </cell>
          <cell r="AG20" t="str">
            <v xml:space="preserve">  -----------------------</v>
          </cell>
          <cell r="AH20" t="str">
            <v xml:space="preserve">  -----------------------</v>
          </cell>
          <cell r="AI20" t="str">
            <v xml:space="preserve">  -----------------------</v>
          </cell>
          <cell r="AJ20" t="str">
            <v xml:space="preserve">  -----------------------</v>
          </cell>
          <cell r="AK20" t="str">
            <v xml:space="preserve">  -----------------------</v>
          </cell>
          <cell r="AL20" t="str">
            <v xml:space="preserve">  -----------------------</v>
          </cell>
          <cell r="AM20" t="str">
            <v xml:space="preserve">  -----------------------</v>
          </cell>
        </row>
        <row r="21">
          <cell r="C21">
            <v>9246.6</v>
          </cell>
          <cell r="D21">
            <v>0</v>
          </cell>
          <cell r="E21">
            <v>2000</v>
          </cell>
          <cell r="F21">
            <v>3518.08</v>
          </cell>
          <cell r="G21">
            <v>0</v>
          </cell>
          <cell r="H21">
            <v>12764.68</v>
          </cell>
          <cell r="I21">
            <v>0</v>
          </cell>
          <cell r="J21">
            <v>0</v>
          </cell>
          <cell r="K21">
            <v>0</v>
          </cell>
          <cell r="L21">
            <v>-192.43</v>
          </cell>
          <cell r="M21">
            <v>0</v>
          </cell>
          <cell r="N21">
            <v>1332.14</v>
          </cell>
          <cell r="O21">
            <v>1139.7</v>
          </cell>
          <cell r="P21">
            <v>356.45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1496.15</v>
          </cell>
          <cell r="AB21">
            <v>11268.53</v>
          </cell>
          <cell r="AC21">
            <v>248.66</v>
          </cell>
          <cell r="AD21">
            <v>723.48</v>
          </cell>
          <cell r="AE21">
            <v>965.29</v>
          </cell>
          <cell r="AF21">
            <v>284.18</v>
          </cell>
          <cell r="AG21">
            <v>295.29000000000002</v>
          </cell>
          <cell r="AH21">
            <v>8542.91</v>
          </cell>
          <cell r="AI21">
            <v>1937.43</v>
          </cell>
          <cell r="AJ21">
            <v>710.46</v>
          </cell>
          <cell r="AK21">
            <v>142.09</v>
          </cell>
          <cell r="AL21">
            <v>0</v>
          </cell>
          <cell r="AM21">
            <v>11912.36</v>
          </cell>
        </row>
        <row r="23">
          <cell r="A23" t="str">
            <v>Departamento 21 PRESIDENCIAS</v>
          </cell>
        </row>
        <row r="24">
          <cell r="A24" t="str">
            <v>00996</v>
          </cell>
          <cell r="B24" t="str">
            <v>HARO RAMIREZ LAURA LORENA</v>
          </cell>
          <cell r="C24">
            <v>12499.95</v>
          </cell>
          <cell r="D24">
            <v>0</v>
          </cell>
          <cell r="E24">
            <v>1000</v>
          </cell>
          <cell r="F24">
            <v>12500</v>
          </cell>
          <cell r="G24">
            <v>0</v>
          </cell>
          <cell r="H24">
            <v>24999.95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4769.88</v>
          </cell>
          <cell r="O24">
            <v>4769.88</v>
          </cell>
          <cell r="P24">
            <v>381.52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5151.3999999999996</v>
          </cell>
          <cell r="AB24">
            <v>19848.55</v>
          </cell>
          <cell r="AC24">
            <v>252.92</v>
          </cell>
          <cell r="AD24">
            <v>770.46</v>
          </cell>
          <cell r="AE24">
            <v>690.37</v>
          </cell>
          <cell r="AF24">
            <v>289.05</v>
          </cell>
          <cell r="AG24">
            <v>520</v>
          </cell>
          <cell r="AH24">
            <v>8689.24</v>
          </cell>
          <cell r="AI24">
            <v>1713.75</v>
          </cell>
          <cell r="AJ24">
            <v>722.62</v>
          </cell>
          <cell r="AK24">
            <v>144.52000000000001</v>
          </cell>
          <cell r="AL24">
            <v>0</v>
          </cell>
          <cell r="AM24">
            <v>12079.18</v>
          </cell>
        </row>
        <row r="25">
          <cell r="A25" t="str">
            <v>00997</v>
          </cell>
          <cell r="B25" t="str">
            <v>VIDAL RAMIREZ ANDREA VIANEY</v>
          </cell>
          <cell r="C25">
            <v>3733.95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0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3733.95</v>
          </cell>
          <cell r="AC25">
            <v>102.53</v>
          </cell>
          <cell r="AD25">
            <v>246.64</v>
          </cell>
          <cell r="AE25">
            <v>434.75</v>
          </cell>
          <cell r="AF25">
            <v>86.34</v>
          </cell>
          <cell r="AG25">
            <v>94.68</v>
          </cell>
          <cell r="AH25">
            <v>2595.63</v>
          </cell>
          <cell r="AI25">
            <v>783.92</v>
          </cell>
          <cell r="AJ25">
            <v>215.86</v>
          </cell>
          <cell r="AK25">
            <v>43.17</v>
          </cell>
          <cell r="AL25">
            <v>0</v>
          </cell>
          <cell r="AM25">
            <v>3819.6</v>
          </cell>
        </row>
        <row r="26">
          <cell r="A26" t="str">
            <v>Total Depto</v>
          </cell>
          <cell r="C26" t="str">
            <v xml:space="preserve">  -----------------------</v>
          </cell>
          <cell r="D26" t="str">
            <v xml:space="preserve">  -----------------------</v>
          </cell>
          <cell r="E26" t="str">
            <v xml:space="preserve">  -----------------------</v>
          </cell>
          <cell r="F26" t="str">
            <v xml:space="preserve">  -----------------------</v>
          </cell>
          <cell r="G26" t="str">
            <v xml:space="preserve">  -----------------------</v>
          </cell>
          <cell r="H26" t="str">
            <v xml:space="preserve">  -----------------------</v>
          </cell>
          <cell r="I26" t="str">
            <v xml:space="preserve">  -----------------------</v>
          </cell>
          <cell r="J26" t="str">
            <v xml:space="preserve">  -----------------------</v>
          </cell>
          <cell r="K26" t="str">
            <v xml:space="preserve">  -----------------------</v>
          </cell>
          <cell r="L26" t="str">
            <v xml:space="preserve">  -----------------------</v>
          </cell>
          <cell r="M26" t="str">
            <v xml:space="preserve">  -----------------------</v>
          </cell>
          <cell r="N26" t="str">
            <v xml:space="preserve">  -----------------------</v>
          </cell>
          <cell r="O26" t="str">
            <v xml:space="preserve">  -----------------------</v>
          </cell>
          <cell r="P26" t="str">
            <v xml:space="preserve">  -----------------------</v>
          </cell>
          <cell r="Q26" t="str">
            <v xml:space="preserve">  -----------------------</v>
          </cell>
          <cell r="R26" t="str">
            <v xml:space="preserve">  -----------------------</v>
          </cell>
          <cell r="S26" t="str">
            <v xml:space="preserve">  -----------------------</v>
          </cell>
          <cell r="T26" t="str">
            <v xml:space="preserve">  -----------------------</v>
          </cell>
          <cell r="U26" t="str">
            <v xml:space="preserve">  -----------------------</v>
          </cell>
          <cell r="V26" t="str">
            <v xml:space="preserve">  -----------------------</v>
          </cell>
          <cell r="W26" t="str">
            <v xml:space="preserve">  -----------------------</v>
          </cell>
          <cell r="X26" t="str">
            <v xml:space="preserve">  -----------------------</v>
          </cell>
          <cell r="Y26" t="str">
            <v xml:space="preserve">  -----------------------</v>
          </cell>
          <cell r="Z26" t="str">
            <v xml:space="preserve">  -----------------------</v>
          </cell>
          <cell r="AA26" t="str">
            <v xml:space="preserve">  -----------------------</v>
          </cell>
          <cell r="AB26" t="str">
            <v xml:space="preserve">  -----------------------</v>
          </cell>
          <cell r="AC26" t="str">
            <v xml:space="preserve">  -----------------------</v>
          </cell>
          <cell r="AD26" t="str">
            <v xml:space="preserve">  -----------------------</v>
          </cell>
          <cell r="AE26" t="str">
            <v xml:space="preserve">  -----------------------</v>
          </cell>
          <cell r="AF26" t="str">
            <v xml:space="preserve">  -----------------------</v>
          </cell>
          <cell r="AG26" t="str">
            <v xml:space="preserve">  -----------------------</v>
          </cell>
          <cell r="AH26" t="str">
            <v xml:space="preserve">  -----------------------</v>
          </cell>
          <cell r="AI26" t="str">
            <v xml:space="preserve">  -----------------------</v>
          </cell>
          <cell r="AJ26" t="str">
            <v xml:space="preserve">  -----------------------</v>
          </cell>
          <cell r="AK26" t="str">
            <v xml:space="preserve">  -----------------------</v>
          </cell>
          <cell r="AL26" t="str">
            <v xml:space="preserve">  -----------------------</v>
          </cell>
          <cell r="AM26" t="str">
            <v xml:space="preserve">  -----------------------</v>
          </cell>
        </row>
        <row r="27">
          <cell r="C27">
            <v>16233.9</v>
          </cell>
          <cell r="D27">
            <v>0</v>
          </cell>
          <cell r="E27">
            <v>2000</v>
          </cell>
          <cell r="F27">
            <v>12500</v>
          </cell>
          <cell r="G27">
            <v>0</v>
          </cell>
          <cell r="H27">
            <v>28733.9</v>
          </cell>
          <cell r="I27">
            <v>0</v>
          </cell>
          <cell r="J27">
            <v>0</v>
          </cell>
          <cell r="K27">
            <v>0</v>
          </cell>
          <cell r="L27">
            <v>-192.43</v>
          </cell>
          <cell r="M27">
            <v>0</v>
          </cell>
          <cell r="N27">
            <v>5019.67</v>
          </cell>
          <cell r="O27">
            <v>4769.88</v>
          </cell>
          <cell r="P27">
            <v>381.52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5151.3999999999996</v>
          </cell>
          <cell r="AB27">
            <v>23582.5</v>
          </cell>
          <cell r="AC27">
            <v>355.45</v>
          </cell>
          <cell r="AD27">
            <v>1017.1</v>
          </cell>
          <cell r="AE27">
            <v>1125.1199999999999</v>
          </cell>
          <cell r="AF27">
            <v>375.39</v>
          </cell>
          <cell r="AG27">
            <v>614.67999999999995</v>
          </cell>
          <cell r="AH27">
            <v>11284.87</v>
          </cell>
          <cell r="AI27">
            <v>2497.67</v>
          </cell>
          <cell r="AJ27">
            <v>938.48</v>
          </cell>
          <cell r="AK27">
            <v>187.69</v>
          </cell>
          <cell r="AL27">
            <v>0</v>
          </cell>
          <cell r="AM27">
            <v>15898.78</v>
          </cell>
        </row>
        <row r="29">
          <cell r="A29" t="str">
            <v>Departamento 30 SECRETARIA DE FINANZASS</v>
          </cell>
        </row>
        <row r="30">
          <cell r="A30" t="str">
            <v>00998</v>
          </cell>
          <cell r="B30" t="str">
            <v>SOLORZANO SANTOS JORGE ALEJANDRO</v>
          </cell>
          <cell r="C30">
            <v>4875</v>
          </cell>
          <cell r="D30">
            <v>0</v>
          </cell>
          <cell r="E30">
            <v>1000</v>
          </cell>
          <cell r="F30">
            <v>2625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783.86</v>
          </cell>
          <cell r="O30">
            <v>783.86</v>
          </cell>
          <cell r="P30">
            <v>136.87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920.73</v>
          </cell>
          <cell r="AB30">
            <v>6579.27</v>
          </cell>
          <cell r="AC30">
            <v>98.64</v>
          </cell>
          <cell r="AD30">
            <v>268.07</v>
          </cell>
          <cell r="AE30">
            <v>439.12</v>
          </cell>
          <cell r="AF30">
            <v>112.73</v>
          </cell>
          <cell r="AG30">
            <v>170</v>
          </cell>
          <cell r="AH30">
            <v>3388.82</v>
          </cell>
          <cell r="AI30">
            <v>805.83</v>
          </cell>
          <cell r="AJ30">
            <v>281.82</v>
          </cell>
          <cell r="AK30">
            <v>56.36</v>
          </cell>
          <cell r="AL30">
            <v>0</v>
          </cell>
          <cell r="AM30">
            <v>4815.5600000000004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</row>
        <row r="32">
          <cell r="C32">
            <v>4875</v>
          </cell>
          <cell r="D32">
            <v>0</v>
          </cell>
          <cell r="E32">
            <v>1000</v>
          </cell>
          <cell r="F32">
            <v>2625</v>
          </cell>
          <cell r="G32">
            <v>0</v>
          </cell>
          <cell r="H32">
            <v>7500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783.86</v>
          </cell>
          <cell r="O32">
            <v>783.86</v>
          </cell>
          <cell r="P32">
            <v>136.87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920.73</v>
          </cell>
          <cell r="AB32">
            <v>6579.27</v>
          </cell>
          <cell r="AC32">
            <v>98.64</v>
          </cell>
          <cell r="AD32">
            <v>268.07</v>
          </cell>
          <cell r="AE32">
            <v>439.12</v>
          </cell>
          <cell r="AF32">
            <v>112.73</v>
          </cell>
          <cell r="AG32">
            <v>170</v>
          </cell>
          <cell r="AH32">
            <v>3388.82</v>
          </cell>
          <cell r="AI32">
            <v>805.83</v>
          </cell>
          <cell r="AJ32">
            <v>281.82</v>
          </cell>
          <cell r="AK32">
            <v>56.36</v>
          </cell>
          <cell r="AL32">
            <v>0</v>
          </cell>
          <cell r="AM32">
            <v>4815.5600000000004</v>
          </cell>
        </row>
        <row r="34">
          <cell r="A34" t="str">
            <v>Departamento 60 CDE SECRETARIA JURIDICA Y DE TRANSPARENC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4959.1499999999996</v>
          </cell>
          <cell r="D35">
            <v>0</v>
          </cell>
          <cell r="E35">
            <v>1000</v>
          </cell>
          <cell r="F35">
            <v>475</v>
          </cell>
          <cell r="G35">
            <v>0</v>
          </cell>
          <cell r="H35">
            <v>5434.15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434.77</v>
          </cell>
          <cell r="O35">
            <v>434.77</v>
          </cell>
          <cell r="P35">
            <v>152.75</v>
          </cell>
          <cell r="Q35">
            <v>390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977.52</v>
          </cell>
          <cell r="AB35">
            <v>4456.63</v>
          </cell>
          <cell r="AC35">
            <v>108.65</v>
          </cell>
          <cell r="AD35">
            <v>303.11</v>
          </cell>
          <cell r="AE35">
            <v>455.42</v>
          </cell>
          <cell r="AF35">
            <v>124.18</v>
          </cell>
          <cell r="AG35">
            <v>128.68</v>
          </cell>
          <cell r="AH35">
            <v>3732.92</v>
          </cell>
          <cell r="AI35">
            <v>867.18</v>
          </cell>
          <cell r="AJ35">
            <v>310.44</v>
          </cell>
          <cell r="AK35">
            <v>62.09</v>
          </cell>
          <cell r="AL35">
            <v>0</v>
          </cell>
          <cell r="AM35">
            <v>5225.49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4959.1499999999996</v>
          </cell>
          <cell r="D37">
            <v>0</v>
          </cell>
          <cell r="E37">
            <v>1000</v>
          </cell>
          <cell r="F37">
            <v>475</v>
          </cell>
          <cell r="G37">
            <v>0</v>
          </cell>
          <cell r="H37">
            <v>5434.15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434.77</v>
          </cell>
          <cell r="O37">
            <v>434.77</v>
          </cell>
          <cell r="P37">
            <v>152.75</v>
          </cell>
          <cell r="Q37">
            <v>390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977.52</v>
          </cell>
          <cell r="AB37">
            <v>4456.63</v>
          </cell>
          <cell r="AC37">
            <v>108.65</v>
          </cell>
          <cell r="AD37">
            <v>303.11</v>
          </cell>
          <cell r="AE37">
            <v>455.42</v>
          </cell>
          <cell r="AF37">
            <v>124.18</v>
          </cell>
          <cell r="AG37">
            <v>128.68</v>
          </cell>
          <cell r="AH37">
            <v>3732.92</v>
          </cell>
          <cell r="AI37">
            <v>867.18</v>
          </cell>
          <cell r="AJ37">
            <v>310.44</v>
          </cell>
          <cell r="AK37">
            <v>62.09</v>
          </cell>
          <cell r="AL37">
            <v>0</v>
          </cell>
          <cell r="AM37">
            <v>5225.49</v>
          </cell>
        </row>
        <row r="39">
          <cell r="A39" t="str">
            <v>Departamento 1006 SECRETARIA DE COMUNICACION SOCIAL</v>
          </cell>
        </row>
        <row r="40">
          <cell r="A40" t="str">
            <v>00951</v>
          </cell>
          <cell r="B40" t="str">
            <v>PEREZ MURILLO VERONICA DEL CARMEN</v>
          </cell>
          <cell r="C40">
            <v>7125</v>
          </cell>
          <cell r="D40">
            <v>0</v>
          </cell>
          <cell r="E40">
            <v>1000</v>
          </cell>
          <cell r="F40">
            <v>4768.78</v>
          </cell>
          <cell r="G40">
            <v>0</v>
          </cell>
          <cell r="H40">
            <v>11893.78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1717.49</v>
          </cell>
          <cell r="O40">
            <v>1717.49</v>
          </cell>
          <cell r="P40">
            <v>341.38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2058.87</v>
          </cell>
          <cell r="AB40">
            <v>9834.91</v>
          </cell>
          <cell r="AC40">
            <v>227.62</v>
          </cell>
          <cell r="AD40">
            <v>693.38</v>
          </cell>
          <cell r="AE40">
            <v>649.16999999999996</v>
          </cell>
          <cell r="AF40">
            <v>260.13</v>
          </cell>
          <cell r="AG40">
            <v>257.88</v>
          </cell>
          <cell r="AH40">
            <v>7819.99</v>
          </cell>
          <cell r="AI40">
            <v>1570.17</v>
          </cell>
          <cell r="AJ40">
            <v>650.33000000000004</v>
          </cell>
          <cell r="AK40">
            <v>130.07</v>
          </cell>
          <cell r="AL40">
            <v>0</v>
          </cell>
          <cell r="AM40">
            <v>10688.57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</row>
        <row r="42">
          <cell r="C42">
            <v>7125</v>
          </cell>
          <cell r="D42">
            <v>0</v>
          </cell>
          <cell r="E42">
            <v>1000</v>
          </cell>
          <cell r="F42">
            <v>4768.78</v>
          </cell>
          <cell r="G42">
            <v>0</v>
          </cell>
          <cell r="H42">
            <v>11893.78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1717.49</v>
          </cell>
          <cell r="O42">
            <v>1717.49</v>
          </cell>
          <cell r="P42">
            <v>341.38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2058.87</v>
          </cell>
          <cell r="AB42">
            <v>9834.91</v>
          </cell>
          <cell r="AC42">
            <v>227.62</v>
          </cell>
          <cell r="AD42">
            <v>693.38</v>
          </cell>
          <cell r="AE42">
            <v>649.16999999999996</v>
          </cell>
          <cell r="AF42">
            <v>260.13</v>
          </cell>
          <cell r="AG42">
            <v>257.88</v>
          </cell>
          <cell r="AH42">
            <v>7819.99</v>
          </cell>
          <cell r="AI42">
            <v>1570.17</v>
          </cell>
          <cell r="AJ42">
            <v>650.33000000000004</v>
          </cell>
          <cell r="AK42">
            <v>130.07</v>
          </cell>
          <cell r="AL42">
            <v>0</v>
          </cell>
          <cell r="AM42">
            <v>10688.57</v>
          </cell>
        </row>
        <row r="44">
          <cell r="A44" t="str">
            <v>Departamento 1014 SECRETARIA DE ORGANIZACION</v>
          </cell>
        </row>
        <row r="45">
          <cell r="A45" t="str">
            <v>00015</v>
          </cell>
          <cell r="B45" t="str">
            <v>LOPEZ HUESO TAYDE LUCINA</v>
          </cell>
          <cell r="C45">
            <v>6724.2</v>
          </cell>
          <cell r="D45">
            <v>960.6</v>
          </cell>
          <cell r="E45">
            <v>1000</v>
          </cell>
          <cell r="F45">
            <v>0</v>
          </cell>
          <cell r="G45">
            <v>0</v>
          </cell>
          <cell r="H45">
            <v>7684.8</v>
          </cell>
          <cell r="I45">
            <v>0</v>
          </cell>
          <cell r="J45">
            <v>0</v>
          </cell>
          <cell r="K45">
            <v>2587.4299999999998</v>
          </cell>
          <cell r="L45">
            <v>0</v>
          </cell>
          <cell r="M45">
            <v>0</v>
          </cell>
          <cell r="N45">
            <v>818.45</v>
          </cell>
          <cell r="O45">
            <v>818.45</v>
          </cell>
          <cell r="P45">
            <v>211.61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3617.49</v>
          </cell>
          <cell r="AB45">
            <v>4067.31</v>
          </cell>
          <cell r="AC45">
            <v>145.77000000000001</v>
          </cell>
          <cell r="AD45">
            <v>444.05</v>
          </cell>
          <cell r="AE45">
            <v>515.87</v>
          </cell>
          <cell r="AF45">
            <v>166.59</v>
          </cell>
          <cell r="AG45">
            <v>173.7</v>
          </cell>
          <cell r="AH45">
            <v>5008.03</v>
          </cell>
          <cell r="AI45">
            <v>1105.69</v>
          </cell>
          <cell r="AJ45">
            <v>416.48</v>
          </cell>
          <cell r="AK45">
            <v>83.3</v>
          </cell>
          <cell r="AL45">
            <v>0</v>
          </cell>
          <cell r="AM45">
            <v>6953.79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</row>
        <row r="47">
          <cell r="C47">
            <v>6724.2</v>
          </cell>
          <cell r="D47">
            <v>960.6</v>
          </cell>
          <cell r="E47">
            <v>1000</v>
          </cell>
          <cell r="F47">
            <v>0</v>
          </cell>
          <cell r="G47">
            <v>0</v>
          </cell>
          <cell r="H47">
            <v>7684.8</v>
          </cell>
          <cell r="I47">
            <v>0</v>
          </cell>
          <cell r="J47">
            <v>0</v>
          </cell>
          <cell r="K47">
            <v>2587.4299999999998</v>
          </cell>
          <cell r="L47">
            <v>0</v>
          </cell>
          <cell r="M47">
            <v>0</v>
          </cell>
          <cell r="N47">
            <v>818.45</v>
          </cell>
          <cell r="O47">
            <v>818.45</v>
          </cell>
          <cell r="P47">
            <v>211.61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3617.49</v>
          </cell>
          <cell r="AB47">
            <v>4067.31</v>
          </cell>
          <cell r="AC47">
            <v>145.77000000000001</v>
          </cell>
          <cell r="AD47">
            <v>444.05</v>
          </cell>
          <cell r="AE47">
            <v>515.87</v>
          </cell>
          <cell r="AF47">
            <v>166.59</v>
          </cell>
          <cell r="AG47">
            <v>173.7</v>
          </cell>
          <cell r="AH47">
            <v>5008.03</v>
          </cell>
          <cell r="AI47">
            <v>1105.69</v>
          </cell>
          <cell r="AJ47">
            <v>416.48</v>
          </cell>
          <cell r="AK47">
            <v>83.3</v>
          </cell>
          <cell r="AL47">
            <v>0</v>
          </cell>
          <cell r="AM47">
            <v>6953.79</v>
          </cell>
        </row>
        <row r="49">
          <cell r="A49" t="str">
            <v>Departamento 4103 CDE PRESIDENCIA</v>
          </cell>
        </row>
        <row r="50">
          <cell r="A50" t="str">
            <v>00007</v>
          </cell>
          <cell r="B50" t="str">
            <v>DE LEON CORONA JANE VANESSA</v>
          </cell>
          <cell r="C50">
            <v>5883.75</v>
          </cell>
          <cell r="D50">
            <v>0</v>
          </cell>
          <cell r="E50">
            <v>1000</v>
          </cell>
          <cell r="F50">
            <v>1616.25</v>
          </cell>
          <cell r="G50">
            <v>0</v>
          </cell>
          <cell r="H50">
            <v>7500</v>
          </cell>
          <cell r="I50">
            <v>0</v>
          </cell>
          <cell r="J50">
            <v>0</v>
          </cell>
          <cell r="K50">
            <v>2121.09</v>
          </cell>
          <cell r="L50">
            <v>0</v>
          </cell>
          <cell r="M50">
            <v>0</v>
          </cell>
          <cell r="N50">
            <v>783.86</v>
          </cell>
          <cell r="O50">
            <v>783.86</v>
          </cell>
          <cell r="P50">
            <v>214.08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3119.03</v>
          </cell>
          <cell r="AB50">
            <v>4380.97</v>
          </cell>
          <cell r="AC50">
            <v>147.33000000000001</v>
          </cell>
          <cell r="AD50">
            <v>448.82</v>
          </cell>
          <cell r="AE50">
            <v>518.41999999999996</v>
          </cell>
          <cell r="AF50">
            <v>168.38</v>
          </cell>
          <cell r="AG50">
            <v>170</v>
          </cell>
          <cell r="AH50">
            <v>5061.79</v>
          </cell>
          <cell r="AI50">
            <v>1114.57</v>
          </cell>
          <cell r="AJ50">
            <v>420.95</v>
          </cell>
          <cell r="AK50">
            <v>84.19</v>
          </cell>
          <cell r="AL50">
            <v>0</v>
          </cell>
          <cell r="AM50">
            <v>7019.88</v>
          </cell>
        </row>
        <row r="51">
          <cell r="A51" t="str">
            <v>00118</v>
          </cell>
          <cell r="B51" t="str">
            <v>RAMIREZ GALLEGOS LORENA</v>
          </cell>
          <cell r="C51">
            <v>4275</v>
          </cell>
          <cell r="D51">
            <v>0</v>
          </cell>
          <cell r="E51">
            <v>1000</v>
          </cell>
          <cell r="F51">
            <v>1725</v>
          </cell>
          <cell r="G51">
            <v>0</v>
          </cell>
          <cell r="H51">
            <v>6000</v>
          </cell>
          <cell r="I51">
            <v>0</v>
          </cell>
          <cell r="J51">
            <v>0</v>
          </cell>
          <cell r="K51">
            <v>1618.08</v>
          </cell>
          <cell r="L51">
            <v>0</v>
          </cell>
          <cell r="M51">
            <v>0</v>
          </cell>
          <cell r="N51">
            <v>522.41</v>
          </cell>
          <cell r="O51">
            <v>522.41</v>
          </cell>
          <cell r="P51">
            <v>165.48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2305.9699999999998</v>
          </cell>
          <cell r="AB51">
            <v>3694.03</v>
          </cell>
          <cell r="AC51">
            <v>116.69</v>
          </cell>
          <cell r="AD51">
            <v>355.46</v>
          </cell>
          <cell r="AE51">
            <v>468.5</v>
          </cell>
          <cell r="AF51">
            <v>133.36000000000001</v>
          </cell>
          <cell r="AG51">
            <v>140</v>
          </cell>
          <cell r="AH51">
            <v>4008.88</v>
          </cell>
          <cell r="AI51">
            <v>940.65</v>
          </cell>
          <cell r="AJ51">
            <v>333.39</v>
          </cell>
          <cell r="AK51">
            <v>66.680000000000007</v>
          </cell>
          <cell r="AL51">
            <v>0</v>
          </cell>
          <cell r="AM51">
            <v>5622.96</v>
          </cell>
        </row>
        <row r="52">
          <cell r="A52" t="str">
            <v>00199</v>
          </cell>
          <cell r="B52" t="str">
            <v>MEZA ARANA MAYRA GISELA</v>
          </cell>
          <cell r="C52">
            <v>5883.75</v>
          </cell>
          <cell r="D52">
            <v>0</v>
          </cell>
          <cell r="E52">
            <v>1000</v>
          </cell>
          <cell r="F52">
            <v>1616.25</v>
          </cell>
          <cell r="G52">
            <v>0</v>
          </cell>
          <cell r="H52">
            <v>7500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783.86</v>
          </cell>
          <cell r="O52">
            <v>783.86</v>
          </cell>
          <cell r="P52">
            <v>214.08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997.94</v>
          </cell>
          <cell r="AB52">
            <v>6502.06</v>
          </cell>
          <cell r="AC52">
            <v>147.33000000000001</v>
          </cell>
          <cell r="AD52">
            <v>448.82</v>
          </cell>
          <cell r="AE52">
            <v>518.41999999999996</v>
          </cell>
          <cell r="AF52">
            <v>168.38</v>
          </cell>
          <cell r="AG52">
            <v>170</v>
          </cell>
          <cell r="AH52">
            <v>5061.79</v>
          </cell>
          <cell r="AI52">
            <v>1114.57</v>
          </cell>
          <cell r="AJ52">
            <v>420.95</v>
          </cell>
          <cell r="AK52">
            <v>84.19</v>
          </cell>
          <cell r="AL52">
            <v>0</v>
          </cell>
          <cell r="AM52">
            <v>7019.88</v>
          </cell>
        </row>
        <row r="53">
          <cell r="A53" t="str">
            <v>00843</v>
          </cell>
          <cell r="B53" t="str">
            <v>DOMINGUEZ VAZQUEZ FERNANDO</v>
          </cell>
          <cell r="C53">
            <v>3735</v>
          </cell>
          <cell r="D53">
            <v>0</v>
          </cell>
          <cell r="E53">
            <v>1000</v>
          </cell>
          <cell r="F53">
            <v>1650</v>
          </cell>
          <cell r="G53">
            <v>0</v>
          </cell>
          <cell r="H53">
            <v>5385</v>
          </cell>
          <cell r="I53">
            <v>0</v>
          </cell>
          <cell r="J53">
            <v>0</v>
          </cell>
          <cell r="K53">
            <v>1678.75</v>
          </cell>
          <cell r="L53">
            <v>0</v>
          </cell>
          <cell r="M53">
            <v>0</v>
          </cell>
          <cell r="N53">
            <v>429.43</v>
          </cell>
          <cell r="O53">
            <v>429.43</v>
          </cell>
          <cell r="P53">
            <v>146.07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2254.25</v>
          </cell>
          <cell r="AB53">
            <v>3130.75</v>
          </cell>
          <cell r="AC53">
            <v>104.45</v>
          </cell>
          <cell r="AD53">
            <v>291.37</v>
          </cell>
          <cell r="AE53">
            <v>448.58</v>
          </cell>
          <cell r="AF53">
            <v>119.37</v>
          </cell>
          <cell r="AG53">
            <v>127.7</v>
          </cell>
          <cell r="AH53">
            <v>3588.35</v>
          </cell>
          <cell r="AI53">
            <v>844.4</v>
          </cell>
          <cell r="AJ53">
            <v>298.42</v>
          </cell>
          <cell r="AK53">
            <v>59.68</v>
          </cell>
          <cell r="AL53">
            <v>0</v>
          </cell>
          <cell r="AM53">
            <v>5037.92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5287.5</v>
          </cell>
          <cell r="D54">
            <v>0</v>
          </cell>
          <cell r="E54">
            <v>1000</v>
          </cell>
          <cell r="F54">
            <v>4836.2</v>
          </cell>
          <cell r="G54">
            <v>0</v>
          </cell>
          <cell r="H54">
            <v>10123.700000000001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1339.4</v>
          </cell>
          <cell r="O54">
            <v>1339.4</v>
          </cell>
          <cell r="P54">
            <v>284.3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1623.7</v>
          </cell>
          <cell r="AB54">
            <v>8500</v>
          </cell>
          <cell r="AC54">
            <v>191.62</v>
          </cell>
          <cell r="AD54">
            <v>583.72</v>
          </cell>
          <cell r="AE54">
            <v>590.54</v>
          </cell>
          <cell r="AF54">
            <v>218.99</v>
          </cell>
          <cell r="AG54">
            <v>222.47</v>
          </cell>
          <cell r="AH54">
            <v>6583.2</v>
          </cell>
          <cell r="AI54">
            <v>1365.88</v>
          </cell>
          <cell r="AJ54">
            <v>547.48</v>
          </cell>
          <cell r="AK54">
            <v>109.5</v>
          </cell>
          <cell r="AL54">
            <v>0</v>
          </cell>
          <cell r="AM54">
            <v>9047.52</v>
          </cell>
        </row>
        <row r="55">
          <cell r="A55" t="str">
            <v>00959</v>
          </cell>
          <cell r="B55" t="str">
            <v>CERVANTES RAMIREZ MARCO ANTONIO</v>
          </cell>
          <cell r="C55">
            <v>3735</v>
          </cell>
          <cell r="D55">
            <v>0</v>
          </cell>
          <cell r="E55">
            <v>1000</v>
          </cell>
          <cell r="F55">
            <v>712.5</v>
          </cell>
          <cell r="G55">
            <v>0</v>
          </cell>
          <cell r="H55">
            <v>4447.5</v>
          </cell>
          <cell r="I55">
            <v>0</v>
          </cell>
          <cell r="J55">
            <v>0</v>
          </cell>
          <cell r="K55">
            <v>0</v>
          </cell>
          <cell r="L55">
            <v>-192.43</v>
          </cell>
          <cell r="M55">
            <v>0</v>
          </cell>
          <cell r="N55">
            <v>327.43</v>
          </cell>
          <cell r="O55">
            <v>134.99</v>
          </cell>
          <cell r="P55">
            <v>120.07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255.06</v>
          </cell>
          <cell r="AB55">
            <v>4192.4399999999996</v>
          </cell>
          <cell r="AC55">
            <v>88.04</v>
          </cell>
          <cell r="AD55">
            <v>239.27</v>
          </cell>
          <cell r="AE55">
            <v>421.86</v>
          </cell>
          <cell r="AF55">
            <v>100.62</v>
          </cell>
          <cell r="AG55">
            <v>108.95</v>
          </cell>
          <cell r="AH55">
            <v>3024.7</v>
          </cell>
          <cell r="AI55">
            <v>749.17</v>
          </cell>
          <cell r="AJ55">
            <v>251.54</v>
          </cell>
          <cell r="AK55">
            <v>50.31</v>
          </cell>
          <cell r="AL55">
            <v>0</v>
          </cell>
          <cell r="AM55">
            <v>4285.29</v>
          </cell>
        </row>
        <row r="56">
          <cell r="A56" t="str">
            <v>00986</v>
          </cell>
          <cell r="B56" t="str">
            <v>ACOSTA BUSTAMANTE BRAULIO ANTONIO</v>
          </cell>
          <cell r="C56">
            <v>7125</v>
          </cell>
          <cell r="D56">
            <v>0</v>
          </cell>
          <cell r="E56">
            <v>1000</v>
          </cell>
          <cell r="F56">
            <v>4768</v>
          </cell>
          <cell r="G56">
            <v>0</v>
          </cell>
          <cell r="H56">
            <v>11893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1717.32</v>
          </cell>
          <cell r="O56">
            <v>1717.32</v>
          </cell>
          <cell r="P56">
            <v>341.38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2058.6999999999998</v>
          </cell>
          <cell r="AB56">
            <v>9834.2999999999993</v>
          </cell>
          <cell r="AC56">
            <v>227.62</v>
          </cell>
          <cell r="AD56">
            <v>693.38</v>
          </cell>
          <cell r="AE56">
            <v>649.16999999999996</v>
          </cell>
          <cell r="AF56">
            <v>260.13</v>
          </cell>
          <cell r="AG56">
            <v>257.86</v>
          </cell>
          <cell r="AH56">
            <v>7819.99</v>
          </cell>
          <cell r="AI56">
            <v>1570.17</v>
          </cell>
          <cell r="AJ56">
            <v>650.33000000000004</v>
          </cell>
          <cell r="AK56">
            <v>130.07</v>
          </cell>
          <cell r="AL56">
            <v>0</v>
          </cell>
          <cell r="AM56">
            <v>10688.55</v>
          </cell>
        </row>
        <row r="57">
          <cell r="A57" t="str">
            <v>Total Depto</v>
          </cell>
          <cell r="C57" t="str">
            <v xml:space="preserve">  -----------------------</v>
          </cell>
          <cell r="D57" t="str">
            <v xml:space="preserve">  -----------------------</v>
          </cell>
          <cell r="E57" t="str">
            <v xml:space="preserve">  -----------------------</v>
          </cell>
          <cell r="F57" t="str">
            <v xml:space="preserve">  -----------------------</v>
          </cell>
          <cell r="G57" t="str">
            <v xml:space="preserve">  -----------------------</v>
          </cell>
          <cell r="H57" t="str">
            <v xml:space="preserve">  -----------------------</v>
          </cell>
          <cell r="I57" t="str">
            <v xml:space="preserve">  -----------------------</v>
          </cell>
          <cell r="J57" t="str">
            <v xml:space="preserve">  -----------------------</v>
          </cell>
          <cell r="K57" t="str">
            <v xml:space="preserve">  -----------------------</v>
          </cell>
          <cell r="L57" t="str">
            <v xml:space="preserve">  -----------------------</v>
          </cell>
          <cell r="M57" t="str">
            <v xml:space="preserve">  -----------------------</v>
          </cell>
          <cell r="N57" t="str">
            <v xml:space="preserve">  -----------------------</v>
          </cell>
          <cell r="O57" t="str">
            <v xml:space="preserve">  -----------------------</v>
          </cell>
          <cell r="P57" t="str">
            <v xml:space="preserve">  -----------------------</v>
          </cell>
          <cell r="Q57" t="str">
            <v xml:space="preserve">  -----------------------</v>
          </cell>
          <cell r="R57" t="str">
            <v xml:space="preserve">  -----------------------</v>
          </cell>
          <cell r="S57" t="str">
            <v xml:space="preserve">  -----------------------</v>
          </cell>
          <cell r="T57" t="str">
            <v xml:space="preserve">  -----------------------</v>
          </cell>
          <cell r="U57" t="str">
            <v xml:space="preserve">  -----------------------</v>
          </cell>
          <cell r="V57" t="str">
            <v xml:space="preserve">  -----------------------</v>
          </cell>
          <cell r="W57" t="str">
            <v xml:space="preserve">  -----------------------</v>
          </cell>
          <cell r="X57" t="str">
            <v xml:space="preserve">  -----------------------</v>
          </cell>
          <cell r="Y57" t="str">
            <v xml:space="preserve">  -----------------------</v>
          </cell>
          <cell r="Z57" t="str">
            <v xml:space="preserve">  -----------------------</v>
          </cell>
          <cell r="AA57" t="str">
            <v xml:space="preserve">  -----------------------</v>
          </cell>
          <cell r="AB57" t="str">
            <v xml:space="preserve">  -----------------------</v>
          </cell>
          <cell r="AC57" t="str">
            <v xml:space="preserve">  -----------------------</v>
          </cell>
          <cell r="AD57" t="str">
            <v xml:space="preserve">  -----------------------</v>
          </cell>
          <cell r="AE57" t="str">
            <v xml:space="preserve">  -----------------------</v>
          </cell>
          <cell r="AF57" t="str">
            <v xml:space="preserve">  -----------------------</v>
          </cell>
          <cell r="AG57" t="str">
            <v xml:space="preserve">  -----------------------</v>
          </cell>
          <cell r="AH57" t="str">
            <v xml:space="preserve">  -----------------------</v>
          </cell>
          <cell r="AI57" t="str">
            <v xml:space="preserve">  -----------------------</v>
          </cell>
          <cell r="AJ57" t="str">
            <v xml:space="preserve">  -----------------------</v>
          </cell>
          <cell r="AK57" t="str">
            <v xml:space="preserve">  -----------------------</v>
          </cell>
          <cell r="AL57" t="str">
            <v xml:space="preserve">  -----------------------</v>
          </cell>
          <cell r="AM57" t="str">
            <v xml:space="preserve">  -----------------------</v>
          </cell>
        </row>
        <row r="58">
          <cell r="C58">
            <v>35925</v>
          </cell>
          <cell r="D58">
            <v>0</v>
          </cell>
          <cell r="E58">
            <v>7000</v>
          </cell>
          <cell r="F58">
            <v>16924.2</v>
          </cell>
          <cell r="G58">
            <v>0</v>
          </cell>
          <cell r="H58">
            <v>52849.2</v>
          </cell>
          <cell r="I58">
            <v>0</v>
          </cell>
          <cell r="J58">
            <v>0</v>
          </cell>
          <cell r="K58">
            <v>5417.92</v>
          </cell>
          <cell r="L58">
            <v>-192.43</v>
          </cell>
          <cell r="M58">
            <v>0</v>
          </cell>
          <cell r="N58">
            <v>5903.71</v>
          </cell>
          <cell r="O58">
            <v>5711.27</v>
          </cell>
          <cell r="P58">
            <v>1485.46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12614.65</v>
          </cell>
          <cell r="AB58">
            <v>40234.550000000003</v>
          </cell>
          <cell r="AC58">
            <v>1023.08</v>
          </cell>
          <cell r="AD58">
            <v>3060.84</v>
          </cell>
          <cell r="AE58">
            <v>3615.49</v>
          </cell>
          <cell r="AF58">
            <v>1169.23</v>
          </cell>
          <cell r="AG58">
            <v>1196.98</v>
          </cell>
          <cell r="AH58">
            <v>35148.699999999997</v>
          </cell>
          <cell r="AI58">
            <v>7699.41</v>
          </cell>
          <cell r="AJ58">
            <v>2923.06</v>
          </cell>
          <cell r="AK58">
            <v>584.62</v>
          </cell>
          <cell r="AL58">
            <v>0</v>
          </cell>
          <cell r="AM58">
            <v>48722</v>
          </cell>
        </row>
        <row r="60">
          <cell r="A60" t="str">
            <v>Departamento 4105 CDE SECRETARIA DE ORGANIZACION</v>
          </cell>
        </row>
        <row r="61">
          <cell r="A61" t="str">
            <v>00061</v>
          </cell>
          <cell r="B61" t="str">
            <v>ARREOLA CASTAÑEDA ALBERTO</v>
          </cell>
          <cell r="C61">
            <v>4999.95</v>
          </cell>
          <cell r="D61">
            <v>0</v>
          </cell>
          <cell r="E61">
            <v>1000</v>
          </cell>
          <cell r="F61">
            <v>4500</v>
          </cell>
          <cell r="G61">
            <v>0</v>
          </cell>
          <cell r="H61">
            <v>9499.9500000000007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1206.1600000000001</v>
          </cell>
          <cell r="O61">
            <v>1206.1600000000001</v>
          </cell>
          <cell r="P61">
            <v>265.75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1471.91</v>
          </cell>
          <cell r="AB61">
            <v>8028.04</v>
          </cell>
          <cell r="AC61">
            <v>179.92</v>
          </cell>
          <cell r="AD61">
            <v>548.08000000000004</v>
          </cell>
          <cell r="AE61">
            <v>571.49</v>
          </cell>
          <cell r="AF61">
            <v>205.62</v>
          </cell>
          <cell r="AG61">
            <v>210</v>
          </cell>
          <cell r="AH61">
            <v>6181.25</v>
          </cell>
          <cell r="AI61">
            <v>1299.49</v>
          </cell>
          <cell r="AJ61">
            <v>514.04999999999995</v>
          </cell>
          <cell r="AK61">
            <v>102.81</v>
          </cell>
          <cell r="AL61">
            <v>0</v>
          </cell>
          <cell r="AM61">
            <v>8513.2199999999993</v>
          </cell>
        </row>
        <row r="62">
          <cell r="A62" t="str">
            <v>00837</v>
          </cell>
          <cell r="B62" t="str">
            <v>ORTIZ MORA JOSE ALBERTO</v>
          </cell>
          <cell r="C62">
            <v>5999.85</v>
          </cell>
          <cell r="D62">
            <v>0</v>
          </cell>
          <cell r="E62">
            <v>1000</v>
          </cell>
          <cell r="F62">
            <v>2757.4</v>
          </cell>
          <cell r="G62">
            <v>0</v>
          </cell>
          <cell r="H62">
            <v>8757.25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1047.52</v>
          </cell>
          <cell r="O62">
            <v>1047.52</v>
          </cell>
          <cell r="P62">
            <v>249.75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1297.27</v>
          </cell>
          <cell r="AB62">
            <v>7459.98</v>
          </cell>
          <cell r="AC62">
            <v>169.83</v>
          </cell>
          <cell r="AD62">
            <v>517.34</v>
          </cell>
          <cell r="AE62">
            <v>555.05999999999995</v>
          </cell>
          <cell r="AF62">
            <v>194.09</v>
          </cell>
          <cell r="AG62">
            <v>195.15</v>
          </cell>
          <cell r="AH62">
            <v>5834.58</v>
          </cell>
          <cell r="AI62">
            <v>1242.23</v>
          </cell>
          <cell r="AJ62">
            <v>485.22</v>
          </cell>
          <cell r="AK62">
            <v>97.04</v>
          </cell>
          <cell r="AL62">
            <v>0</v>
          </cell>
          <cell r="AM62">
            <v>8048.31</v>
          </cell>
        </row>
        <row r="63">
          <cell r="A63" t="str">
            <v>00874</v>
          </cell>
          <cell r="B63" t="str">
            <v>CAMIRUAGA LOPEZ MONICA DEL CARMEN</v>
          </cell>
          <cell r="C63">
            <v>3735</v>
          </cell>
          <cell r="D63">
            <v>0</v>
          </cell>
          <cell r="E63">
            <v>1000</v>
          </cell>
          <cell r="F63">
            <v>1300</v>
          </cell>
          <cell r="G63">
            <v>0</v>
          </cell>
          <cell r="H63">
            <v>5035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391.35</v>
          </cell>
          <cell r="O63">
            <v>391.35</v>
          </cell>
          <cell r="P63">
            <v>136.38</v>
          </cell>
          <cell r="Q63">
            <v>1050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1577.73</v>
          </cell>
          <cell r="AB63">
            <v>3457.27</v>
          </cell>
          <cell r="AC63">
            <v>98.32</v>
          </cell>
          <cell r="AD63">
            <v>267.20999999999998</v>
          </cell>
          <cell r="AE63">
            <v>438.6</v>
          </cell>
          <cell r="AF63">
            <v>112.37</v>
          </cell>
          <cell r="AG63">
            <v>120.7</v>
          </cell>
          <cell r="AH63">
            <v>3377.95</v>
          </cell>
          <cell r="AI63">
            <v>804.13</v>
          </cell>
          <cell r="AJ63">
            <v>280.92</v>
          </cell>
          <cell r="AK63">
            <v>56.18</v>
          </cell>
          <cell r="AL63">
            <v>0</v>
          </cell>
          <cell r="AM63">
            <v>4752.25</v>
          </cell>
        </row>
        <row r="64">
          <cell r="A64" t="str">
            <v>00906</v>
          </cell>
          <cell r="B64" t="str">
            <v>TOPETE TOVAR HECTOR GERARDO DOMINGO</v>
          </cell>
          <cell r="C64">
            <v>3733.95</v>
          </cell>
          <cell r="D64">
            <v>0</v>
          </cell>
          <cell r="E64">
            <v>1000</v>
          </cell>
          <cell r="F64">
            <v>0</v>
          </cell>
          <cell r="G64">
            <v>0</v>
          </cell>
          <cell r="H64">
            <v>3733.95</v>
          </cell>
          <cell r="I64">
            <v>0</v>
          </cell>
          <cell r="J64">
            <v>0</v>
          </cell>
          <cell r="K64">
            <v>0</v>
          </cell>
          <cell r="L64">
            <v>-192.43</v>
          </cell>
          <cell r="M64">
            <v>0</v>
          </cell>
          <cell r="N64">
            <v>249.79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3733.95</v>
          </cell>
          <cell r="AC64">
            <v>102.53</v>
          </cell>
          <cell r="AD64">
            <v>246.64</v>
          </cell>
          <cell r="AE64">
            <v>434.75</v>
          </cell>
          <cell r="AF64">
            <v>86.34</v>
          </cell>
          <cell r="AG64">
            <v>94.68</v>
          </cell>
          <cell r="AH64">
            <v>2595.63</v>
          </cell>
          <cell r="AI64">
            <v>783.92</v>
          </cell>
          <cell r="AJ64">
            <v>215.86</v>
          </cell>
          <cell r="AK64">
            <v>43.17</v>
          </cell>
          <cell r="AL64">
            <v>0</v>
          </cell>
          <cell r="AM64">
            <v>3819.6</v>
          </cell>
        </row>
        <row r="65">
          <cell r="A65" t="str">
            <v>Total Depto</v>
          </cell>
          <cell r="C65" t="str">
            <v xml:space="preserve">  -----------------------</v>
          </cell>
          <cell r="D65" t="str">
            <v xml:space="preserve">  -----------------------</v>
          </cell>
          <cell r="E65" t="str">
            <v xml:space="preserve">  -----------------------</v>
          </cell>
          <cell r="F65" t="str">
            <v xml:space="preserve">  -----------------------</v>
          </cell>
          <cell r="G65" t="str">
            <v xml:space="preserve">  -----------------------</v>
          </cell>
          <cell r="H65" t="str">
            <v xml:space="preserve">  -----------------------</v>
          </cell>
          <cell r="I65" t="str">
            <v xml:space="preserve">  -----------------------</v>
          </cell>
          <cell r="J65" t="str">
            <v xml:space="preserve">  -----------------------</v>
          </cell>
          <cell r="K65" t="str">
            <v xml:space="preserve">  -----------------------</v>
          </cell>
          <cell r="L65" t="str">
            <v xml:space="preserve">  -----------------------</v>
          </cell>
          <cell r="M65" t="str">
            <v xml:space="preserve">  -----------------------</v>
          </cell>
          <cell r="N65" t="str">
            <v xml:space="preserve">  -----------------------</v>
          </cell>
          <cell r="O65" t="str">
            <v xml:space="preserve">  -----------------------</v>
          </cell>
          <cell r="P65" t="str">
            <v xml:space="preserve">  -----------------------</v>
          </cell>
          <cell r="Q65" t="str">
            <v xml:space="preserve">  -----------------------</v>
          </cell>
          <cell r="R65" t="str">
            <v xml:space="preserve">  -----------------------</v>
          </cell>
          <cell r="S65" t="str">
            <v xml:space="preserve">  -----------------------</v>
          </cell>
          <cell r="T65" t="str">
            <v xml:space="preserve">  -----------------------</v>
          </cell>
          <cell r="U65" t="str">
            <v xml:space="preserve">  -----------------------</v>
          </cell>
          <cell r="V65" t="str">
            <v xml:space="preserve">  -----------------------</v>
          </cell>
          <cell r="W65" t="str">
            <v xml:space="preserve">  -----------------------</v>
          </cell>
          <cell r="X65" t="str">
            <v xml:space="preserve">  -----------------------</v>
          </cell>
          <cell r="Y65" t="str">
            <v xml:space="preserve">  -----------------------</v>
          </cell>
          <cell r="Z65" t="str">
            <v xml:space="preserve">  -----------------------</v>
          </cell>
          <cell r="AA65" t="str">
            <v xml:space="preserve">  -----------------------</v>
          </cell>
          <cell r="AB65" t="str">
            <v xml:space="preserve">  -----------------------</v>
          </cell>
          <cell r="AC65" t="str">
            <v xml:space="preserve">  -----------------------</v>
          </cell>
          <cell r="AD65" t="str">
            <v xml:space="preserve">  -----------------------</v>
          </cell>
          <cell r="AE65" t="str">
            <v xml:space="preserve">  -----------------------</v>
          </cell>
          <cell r="AF65" t="str">
            <v xml:space="preserve">  -----------------------</v>
          </cell>
          <cell r="AG65" t="str">
            <v xml:space="preserve">  -----------------------</v>
          </cell>
          <cell r="AH65" t="str">
            <v xml:space="preserve">  -----------------------</v>
          </cell>
          <cell r="AI65" t="str">
            <v xml:space="preserve">  -----------------------</v>
          </cell>
          <cell r="AJ65" t="str">
            <v xml:space="preserve">  -----------------------</v>
          </cell>
          <cell r="AK65" t="str">
            <v xml:space="preserve">  -----------------------</v>
          </cell>
          <cell r="AL65" t="str">
            <v xml:space="preserve">  -----------------------</v>
          </cell>
          <cell r="AM65" t="str">
            <v xml:space="preserve">  -----------------------</v>
          </cell>
        </row>
        <row r="66">
          <cell r="C66">
            <v>18468.75</v>
          </cell>
          <cell r="D66">
            <v>0</v>
          </cell>
          <cell r="E66">
            <v>4000</v>
          </cell>
          <cell r="F66">
            <v>8557.4</v>
          </cell>
          <cell r="G66">
            <v>0</v>
          </cell>
          <cell r="H66">
            <v>27026.15</v>
          </cell>
          <cell r="I66">
            <v>0</v>
          </cell>
          <cell r="J66">
            <v>0</v>
          </cell>
          <cell r="K66">
            <v>0</v>
          </cell>
          <cell r="L66">
            <v>-192.43</v>
          </cell>
          <cell r="M66">
            <v>0</v>
          </cell>
          <cell r="N66">
            <v>2894.82</v>
          </cell>
          <cell r="O66">
            <v>2645.03</v>
          </cell>
          <cell r="P66">
            <v>651.88</v>
          </cell>
          <cell r="Q66">
            <v>1050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4346.91</v>
          </cell>
          <cell r="AB66">
            <v>22679.24</v>
          </cell>
          <cell r="AC66">
            <v>550.6</v>
          </cell>
          <cell r="AD66">
            <v>1579.27</v>
          </cell>
          <cell r="AE66">
            <v>1999.9</v>
          </cell>
          <cell r="AF66">
            <v>598.41999999999996</v>
          </cell>
          <cell r="AG66">
            <v>620.53</v>
          </cell>
          <cell r="AH66">
            <v>17989.41</v>
          </cell>
          <cell r="AI66">
            <v>4129.7700000000004</v>
          </cell>
          <cell r="AJ66">
            <v>1496.05</v>
          </cell>
          <cell r="AK66">
            <v>299.2</v>
          </cell>
          <cell r="AL66">
            <v>0</v>
          </cell>
          <cell r="AM66">
            <v>25133.38</v>
          </cell>
        </row>
        <row r="68">
          <cell r="A68" t="str">
            <v>Departamento 4106 CDE SECRETARIA DE ACCION ELECTORAL</v>
          </cell>
        </row>
        <row r="69">
          <cell r="A69" t="str">
            <v>00202</v>
          </cell>
          <cell r="B69" t="str">
            <v>ARCINIEGA OROPEZA ALEJANDRA PAOLA</v>
          </cell>
          <cell r="C69">
            <v>4584</v>
          </cell>
          <cell r="D69">
            <v>0</v>
          </cell>
          <cell r="E69">
            <v>1000</v>
          </cell>
          <cell r="F69">
            <v>416</v>
          </cell>
          <cell r="G69">
            <v>0</v>
          </cell>
          <cell r="H69">
            <v>5000</v>
          </cell>
          <cell r="I69">
            <v>0</v>
          </cell>
          <cell r="J69">
            <v>0</v>
          </cell>
          <cell r="K69">
            <v>1781.6</v>
          </cell>
          <cell r="L69">
            <v>0</v>
          </cell>
          <cell r="M69">
            <v>0</v>
          </cell>
          <cell r="N69">
            <v>387.54</v>
          </cell>
          <cell r="O69">
            <v>387.54</v>
          </cell>
          <cell r="P69">
            <v>139.09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2308.23</v>
          </cell>
          <cell r="AB69">
            <v>2691.77</v>
          </cell>
          <cell r="AC69">
            <v>100.03</v>
          </cell>
          <cell r="AD69">
            <v>271.86</v>
          </cell>
          <cell r="AE69">
            <v>441.38</v>
          </cell>
          <cell r="AF69">
            <v>114.32</v>
          </cell>
          <cell r="AG69">
            <v>120</v>
          </cell>
          <cell r="AH69">
            <v>3436.66</v>
          </cell>
          <cell r="AI69">
            <v>813.27</v>
          </cell>
          <cell r="AJ69">
            <v>285.8</v>
          </cell>
          <cell r="AK69">
            <v>57.16</v>
          </cell>
          <cell r="AL69">
            <v>0</v>
          </cell>
          <cell r="AM69">
            <v>4827.21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  <cell r="AI70" t="str">
            <v xml:space="preserve">  -----------------------</v>
          </cell>
          <cell r="AJ70" t="str">
            <v xml:space="preserve">  -----------------------</v>
          </cell>
          <cell r="AK70" t="str">
            <v xml:space="preserve">  -----------------------</v>
          </cell>
          <cell r="AL70" t="str">
            <v xml:space="preserve">  -----------------------</v>
          </cell>
          <cell r="AM70" t="str">
            <v xml:space="preserve">  -----------------------</v>
          </cell>
        </row>
        <row r="71">
          <cell r="C71">
            <v>4584</v>
          </cell>
          <cell r="D71">
            <v>0</v>
          </cell>
          <cell r="E71">
            <v>1000</v>
          </cell>
          <cell r="F71">
            <v>416</v>
          </cell>
          <cell r="G71">
            <v>0</v>
          </cell>
          <cell r="H71">
            <v>5000</v>
          </cell>
          <cell r="I71">
            <v>0</v>
          </cell>
          <cell r="J71">
            <v>0</v>
          </cell>
          <cell r="K71">
            <v>1781.6</v>
          </cell>
          <cell r="L71">
            <v>0</v>
          </cell>
          <cell r="M71">
            <v>0</v>
          </cell>
          <cell r="N71">
            <v>387.54</v>
          </cell>
          <cell r="O71">
            <v>387.54</v>
          </cell>
          <cell r="P71">
            <v>139.09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2308.23</v>
          </cell>
          <cell r="AB71">
            <v>2691.77</v>
          </cell>
          <cell r="AC71">
            <v>100.03</v>
          </cell>
          <cell r="AD71">
            <v>271.86</v>
          </cell>
          <cell r="AE71">
            <v>441.38</v>
          </cell>
          <cell r="AF71">
            <v>114.32</v>
          </cell>
          <cell r="AG71">
            <v>120</v>
          </cell>
          <cell r="AH71">
            <v>3436.66</v>
          </cell>
          <cell r="AI71">
            <v>813.27</v>
          </cell>
          <cell r="AJ71">
            <v>285.8</v>
          </cell>
          <cell r="AK71">
            <v>57.16</v>
          </cell>
          <cell r="AL71">
            <v>0</v>
          </cell>
          <cell r="AM71">
            <v>4827.21</v>
          </cell>
        </row>
        <row r="73">
          <cell r="A73" t="str">
            <v>Departamento 4107 CDE SECRETARIA DE FINANZAS Y ADMINISTRA</v>
          </cell>
        </row>
        <row r="74">
          <cell r="A74" t="str">
            <v>00001</v>
          </cell>
          <cell r="B74" t="str">
            <v>ANDRADE PADILLA DANIEL</v>
          </cell>
          <cell r="C74">
            <v>5883.75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5883.75</v>
          </cell>
          <cell r="I74">
            <v>0</v>
          </cell>
          <cell r="J74">
            <v>1206.0999999999999</v>
          </cell>
          <cell r="K74">
            <v>0</v>
          </cell>
          <cell r="L74">
            <v>0</v>
          </cell>
          <cell r="M74">
            <v>0</v>
          </cell>
          <cell r="N74">
            <v>503.81</v>
          </cell>
          <cell r="O74">
            <v>503.81</v>
          </cell>
          <cell r="P74">
            <v>169.24</v>
          </cell>
          <cell r="Q74">
            <v>1000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2879.15</v>
          </cell>
          <cell r="AB74">
            <v>3004.6</v>
          </cell>
          <cell r="AC74">
            <v>119.05</v>
          </cell>
          <cell r="AD74">
            <v>362.66</v>
          </cell>
          <cell r="AE74">
            <v>472.36</v>
          </cell>
          <cell r="AF74">
            <v>136.06</v>
          </cell>
          <cell r="AG74">
            <v>137.68</v>
          </cell>
          <cell r="AH74">
            <v>4090.05</v>
          </cell>
          <cell r="AI74">
            <v>954.07</v>
          </cell>
          <cell r="AJ74">
            <v>340.14</v>
          </cell>
          <cell r="AK74">
            <v>68.03</v>
          </cell>
          <cell r="AL74">
            <v>0</v>
          </cell>
          <cell r="AM74">
            <v>5726.03</v>
          </cell>
        </row>
        <row r="75">
          <cell r="A75" t="str">
            <v>00021</v>
          </cell>
          <cell r="B75" t="str">
            <v>ROJAS LOPEZ MIGUEL ANGEL</v>
          </cell>
          <cell r="C75">
            <v>3959.1</v>
          </cell>
          <cell r="D75">
            <v>0</v>
          </cell>
          <cell r="E75">
            <v>1000</v>
          </cell>
          <cell r="F75">
            <v>0</v>
          </cell>
          <cell r="G75">
            <v>0</v>
          </cell>
          <cell r="H75">
            <v>3959.1</v>
          </cell>
          <cell r="I75">
            <v>0</v>
          </cell>
          <cell r="J75">
            <v>0</v>
          </cell>
          <cell r="K75">
            <v>0</v>
          </cell>
          <cell r="L75">
            <v>-192.43</v>
          </cell>
          <cell r="M75">
            <v>0</v>
          </cell>
          <cell r="N75">
            <v>274.29000000000002</v>
          </cell>
          <cell r="O75">
            <v>125.69</v>
          </cell>
          <cell r="P75">
            <v>108.72</v>
          </cell>
          <cell r="Q75">
            <v>900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1134.4100000000001</v>
          </cell>
          <cell r="AB75">
            <v>2824.69</v>
          </cell>
          <cell r="AC75">
            <v>80.11</v>
          </cell>
          <cell r="AD75">
            <v>210.02</v>
          </cell>
          <cell r="AE75">
            <v>412.32</v>
          </cell>
          <cell r="AF75">
            <v>91.55</v>
          </cell>
          <cell r="AG75">
            <v>99.18</v>
          </cell>
          <cell r="AH75">
            <v>2752.16</v>
          </cell>
          <cell r="AI75">
            <v>702.45</v>
          </cell>
          <cell r="AJ75">
            <v>228.88</v>
          </cell>
          <cell r="AK75">
            <v>45.78</v>
          </cell>
          <cell r="AL75">
            <v>0</v>
          </cell>
          <cell r="AM75">
            <v>3920</v>
          </cell>
        </row>
        <row r="76">
          <cell r="A76" t="str">
            <v>00080</v>
          </cell>
          <cell r="B76" t="str">
            <v>ROMERO ROMERO INGRID</v>
          </cell>
          <cell r="C76">
            <v>7752</v>
          </cell>
          <cell r="D76">
            <v>0</v>
          </cell>
          <cell r="E76">
            <v>1000</v>
          </cell>
          <cell r="F76">
            <v>0</v>
          </cell>
          <cell r="G76">
            <v>0</v>
          </cell>
          <cell r="H76">
            <v>7752</v>
          </cell>
          <cell r="I76">
            <v>0</v>
          </cell>
          <cell r="J76">
            <v>0</v>
          </cell>
          <cell r="K76">
            <v>2307.4299999999998</v>
          </cell>
          <cell r="L76">
            <v>0</v>
          </cell>
          <cell r="M76">
            <v>0</v>
          </cell>
          <cell r="N76">
            <v>832.8</v>
          </cell>
          <cell r="O76">
            <v>832.8</v>
          </cell>
          <cell r="P76">
            <v>229.18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3369.41</v>
          </cell>
          <cell r="AB76">
            <v>4382.59</v>
          </cell>
          <cell r="AC76">
            <v>156.85</v>
          </cell>
          <cell r="AD76">
            <v>477.81</v>
          </cell>
          <cell r="AE76">
            <v>533.91999999999996</v>
          </cell>
          <cell r="AF76">
            <v>179.26</v>
          </cell>
          <cell r="AG76">
            <v>175.04</v>
          </cell>
          <cell r="AH76">
            <v>5388.7</v>
          </cell>
          <cell r="AI76">
            <v>1168.58</v>
          </cell>
          <cell r="AJ76">
            <v>448.14</v>
          </cell>
          <cell r="AK76">
            <v>89.63</v>
          </cell>
          <cell r="AL76">
            <v>0</v>
          </cell>
          <cell r="AM76">
            <v>7449.35</v>
          </cell>
        </row>
        <row r="77">
          <cell r="A77" t="str">
            <v>00113</v>
          </cell>
          <cell r="B77" t="str">
            <v>HERNANDEZ MURILLO JOSE ADRIAN</v>
          </cell>
          <cell r="C77">
            <v>8714.7000000000007</v>
          </cell>
          <cell r="D77">
            <v>0</v>
          </cell>
          <cell r="E77">
            <v>1000</v>
          </cell>
          <cell r="F77">
            <v>0</v>
          </cell>
          <cell r="G77">
            <v>0</v>
          </cell>
          <cell r="H77">
            <v>8714.7000000000007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1038.44</v>
          </cell>
          <cell r="O77">
            <v>1038.44</v>
          </cell>
          <cell r="P77">
            <v>260.05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1298.49</v>
          </cell>
          <cell r="AB77">
            <v>7416.21</v>
          </cell>
          <cell r="AC77">
            <v>176.33</v>
          </cell>
          <cell r="AD77">
            <v>537.15</v>
          </cell>
          <cell r="AE77">
            <v>565.64</v>
          </cell>
          <cell r="AF77">
            <v>201.52</v>
          </cell>
          <cell r="AG77">
            <v>194.29</v>
          </cell>
          <cell r="AH77">
            <v>6057.96</v>
          </cell>
          <cell r="AI77">
            <v>1279.1199999999999</v>
          </cell>
          <cell r="AJ77">
            <v>503.8</v>
          </cell>
          <cell r="AK77">
            <v>100.76</v>
          </cell>
          <cell r="AL77">
            <v>0</v>
          </cell>
          <cell r="AM77">
            <v>8337.4500000000007</v>
          </cell>
        </row>
        <row r="78">
          <cell r="A78" t="str">
            <v>00165</v>
          </cell>
          <cell r="B78" t="str">
            <v>GOMEZ DUEÑAS ROSELIA</v>
          </cell>
          <cell r="C78">
            <v>3236.09</v>
          </cell>
          <cell r="D78">
            <v>0</v>
          </cell>
          <cell r="E78">
            <v>1000</v>
          </cell>
          <cell r="F78">
            <v>0</v>
          </cell>
          <cell r="G78">
            <v>0</v>
          </cell>
          <cell r="H78">
            <v>3236.09</v>
          </cell>
          <cell r="I78">
            <v>0</v>
          </cell>
          <cell r="J78">
            <v>0</v>
          </cell>
          <cell r="K78">
            <v>748.31</v>
          </cell>
          <cell r="L78">
            <v>-192.43</v>
          </cell>
          <cell r="M78">
            <v>0</v>
          </cell>
          <cell r="N78">
            <v>195.62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748.31</v>
          </cell>
          <cell r="AB78">
            <v>2487.7800000000002</v>
          </cell>
          <cell r="AC78">
            <v>82.03</v>
          </cell>
          <cell r="AD78">
            <v>197.31</v>
          </cell>
          <cell r="AE78">
            <v>347.81</v>
          </cell>
          <cell r="AF78">
            <v>86.34</v>
          </cell>
          <cell r="AG78">
            <v>84.72</v>
          </cell>
          <cell r="AH78">
            <v>2076.48</v>
          </cell>
          <cell r="AI78">
            <v>627.15</v>
          </cell>
          <cell r="AJ78">
            <v>215.86</v>
          </cell>
          <cell r="AK78">
            <v>34.54</v>
          </cell>
          <cell r="AL78">
            <v>0</v>
          </cell>
          <cell r="AM78">
            <v>3125.09</v>
          </cell>
        </row>
        <row r="79">
          <cell r="A79" t="str">
            <v>00169</v>
          </cell>
          <cell r="B79" t="str">
            <v>TOVAR LOPEZ ROGELIO</v>
          </cell>
          <cell r="C79">
            <v>7875</v>
          </cell>
          <cell r="D79">
            <v>0</v>
          </cell>
          <cell r="E79">
            <v>1000</v>
          </cell>
          <cell r="F79">
            <v>1925.4</v>
          </cell>
          <cell r="G79">
            <v>0</v>
          </cell>
          <cell r="H79">
            <v>9800.4</v>
          </cell>
          <cell r="I79">
            <v>0</v>
          </cell>
          <cell r="J79">
            <v>0</v>
          </cell>
          <cell r="K79">
            <v>1089.08</v>
          </cell>
          <cell r="L79">
            <v>0</v>
          </cell>
          <cell r="M79">
            <v>0</v>
          </cell>
          <cell r="N79">
            <v>1270.3399999999999</v>
          </cell>
          <cell r="O79">
            <v>1270.3399999999999</v>
          </cell>
          <cell r="P79">
            <v>286.55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2645.97</v>
          </cell>
          <cell r="AB79">
            <v>7154.43</v>
          </cell>
          <cell r="AC79">
            <v>193.03</v>
          </cell>
          <cell r="AD79">
            <v>588.04</v>
          </cell>
          <cell r="AE79">
            <v>592.84</v>
          </cell>
          <cell r="AF79">
            <v>220.61</v>
          </cell>
          <cell r="AG79">
            <v>216.01</v>
          </cell>
          <cell r="AH79">
            <v>6631.9</v>
          </cell>
          <cell r="AI79">
            <v>1373.91</v>
          </cell>
          <cell r="AJ79">
            <v>551.53</v>
          </cell>
          <cell r="AK79">
            <v>110.31</v>
          </cell>
          <cell r="AL79">
            <v>0</v>
          </cell>
          <cell r="AM79">
            <v>9104.27</v>
          </cell>
        </row>
        <row r="80">
          <cell r="A80" t="str">
            <v>00187</v>
          </cell>
          <cell r="B80" t="str">
            <v>GALLEGOS NEGRETE ROSA ELENA</v>
          </cell>
          <cell r="C80">
            <v>2240.37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2240.37</v>
          </cell>
          <cell r="I80">
            <v>0</v>
          </cell>
          <cell r="J80">
            <v>0</v>
          </cell>
          <cell r="K80">
            <v>776.56</v>
          </cell>
          <cell r="L80">
            <v>-192.43</v>
          </cell>
          <cell r="M80">
            <v>0</v>
          </cell>
          <cell r="N80">
            <v>126.89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776.56</v>
          </cell>
          <cell r="AB80">
            <v>1463.81</v>
          </cell>
          <cell r="AC80">
            <v>56.65</v>
          </cell>
          <cell r="AD80">
            <v>136.28</v>
          </cell>
          <cell r="AE80">
            <v>233.84</v>
          </cell>
          <cell r="AF80">
            <v>89.45</v>
          </cell>
          <cell r="AG80">
            <v>64.81</v>
          </cell>
          <cell r="AH80">
            <v>1434.2</v>
          </cell>
          <cell r="AI80">
            <v>426.77</v>
          </cell>
          <cell r="AJ80">
            <v>223.63</v>
          </cell>
          <cell r="AK80">
            <v>23.85</v>
          </cell>
          <cell r="AL80">
            <v>0</v>
          </cell>
          <cell r="AM80">
            <v>2262.71</v>
          </cell>
        </row>
        <row r="81">
          <cell r="A81" t="str">
            <v>00451</v>
          </cell>
          <cell r="B81" t="str">
            <v>PARTIDA CEJA FRANCISCO JAVIER</v>
          </cell>
          <cell r="C81">
            <v>4584</v>
          </cell>
          <cell r="D81">
            <v>0</v>
          </cell>
          <cell r="E81">
            <v>1000</v>
          </cell>
          <cell r="F81">
            <v>1000</v>
          </cell>
          <cell r="G81">
            <v>0</v>
          </cell>
          <cell r="H81">
            <v>5584</v>
          </cell>
          <cell r="I81">
            <v>0</v>
          </cell>
          <cell r="J81">
            <v>0</v>
          </cell>
          <cell r="K81">
            <v>2037.19</v>
          </cell>
          <cell r="L81">
            <v>0</v>
          </cell>
          <cell r="M81">
            <v>0</v>
          </cell>
          <cell r="N81">
            <v>455.85</v>
          </cell>
          <cell r="O81">
            <v>455.85</v>
          </cell>
          <cell r="P81">
            <v>155.30000000000001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2648.34</v>
          </cell>
          <cell r="AB81">
            <v>2935.66</v>
          </cell>
          <cell r="AC81">
            <v>110.25</v>
          </cell>
          <cell r="AD81">
            <v>307.57</v>
          </cell>
          <cell r="AE81">
            <v>458.03</v>
          </cell>
          <cell r="AF81">
            <v>126</v>
          </cell>
          <cell r="AG81">
            <v>131.68</v>
          </cell>
          <cell r="AH81">
            <v>3787.75</v>
          </cell>
          <cell r="AI81">
            <v>875.85</v>
          </cell>
          <cell r="AJ81">
            <v>315</v>
          </cell>
          <cell r="AK81">
            <v>63</v>
          </cell>
          <cell r="AL81">
            <v>0</v>
          </cell>
          <cell r="AM81">
            <v>5299.28</v>
          </cell>
        </row>
        <row r="82">
          <cell r="A82" t="str">
            <v>00461</v>
          </cell>
          <cell r="B82" t="str">
            <v>BORRAYO DE LA CRUZ ERICKA GUILLERMINA</v>
          </cell>
          <cell r="C82">
            <v>3733.95</v>
          </cell>
          <cell r="D82">
            <v>0</v>
          </cell>
          <cell r="E82">
            <v>1000</v>
          </cell>
          <cell r="F82">
            <v>0</v>
          </cell>
          <cell r="G82">
            <v>0</v>
          </cell>
          <cell r="H82">
            <v>3733.95</v>
          </cell>
          <cell r="I82">
            <v>0</v>
          </cell>
          <cell r="J82">
            <v>0</v>
          </cell>
          <cell r="K82">
            <v>0</v>
          </cell>
          <cell r="L82">
            <v>-192.43</v>
          </cell>
          <cell r="M82">
            <v>0</v>
          </cell>
          <cell r="N82">
            <v>249.79</v>
          </cell>
          <cell r="O82">
            <v>0</v>
          </cell>
          <cell r="P82">
            <v>0</v>
          </cell>
          <cell r="Q82">
            <v>335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335</v>
          </cell>
          <cell r="AB82">
            <v>3398.95</v>
          </cell>
          <cell r="AC82">
            <v>102.53</v>
          </cell>
          <cell r="AD82">
            <v>246.64</v>
          </cell>
          <cell r="AE82">
            <v>434.75</v>
          </cell>
          <cell r="AF82">
            <v>86.34</v>
          </cell>
          <cell r="AG82">
            <v>94.68</v>
          </cell>
          <cell r="AH82">
            <v>2595.6</v>
          </cell>
          <cell r="AI82">
            <v>783.92</v>
          </cell>
          <cell r="AJ82">
            <v>215.86</v>
          </cell>
          <cell r="AK82">
            <v>43.17</v>
          </cell>
          <cell r="AL82">
            <v>0</v>
          </cell>
          <cell r="AM82">
            <v>3819.57</v>
          </cell>
        </row>
        <row r="83">
          <cell r="A83" t="str">
            <v>00836</v>
          </cell>
          <cell r="B83" t="str">
            <v>ARREDONDO ZUÑIGA VICTOR MANUEL</v>
          </cell>
          <cell r="C83">
            <v>3733.95</v>
          </cell>
          <cell r="D83">
            <v>0</v>
          </cell>
          <cell r="E83">
            <v>1000</v>
          </cell>
          <cell r="F83">
            <v>0</v>
          </cell>
          <cell r="G83">
            <v>0</v>
          </cell>
          <cell r="H83">
            <v>3733.95</v>
          </cell>
          <cell r="I83">
            <v>0</v>
          </cell>
          <cell r="J83">
            <v>0</v>
          </cell>
          <cell r="K83">
            <v>0</v>
          </cell>
          <cell r="L83">
            <v>-192.43</v>
          </cell>
          <cell r="M83">
            <v>0</v>
          </cell>
          <cell r="N83">
            <v>249.79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3733.95</v>
          </cell>
          <cell r="AC83">
            <v>102.53</v>
          </cell>
          <cell r="AD83">
            <v>246.64</v>
          </cell>
          <cell r="AE83">
            <v>434.75</v>
          </cell>
          <cell r="AF83">
            <v>86.34</v>
          </cell>
          <cell r="AG83">
            <v>94.68</v>
          </cell>
          <cell r="AH83">
            <v>2595.6</v>
          </cell>
          <cell r="AI83">
            <v>783.92</v>
          </cell>
          <cell r="AJ83">
            <v>215.86</v>
          </cell>
          <cell r="AK83">
            <v>43.17</v>
          </cell>
          <cell r="AL83">
            <v>0</v>
          </cell>
          <cell r="AM83">
            <v>3819.57</v>
          </cell>
        </row>
        <row r="84">
          <cell r="A84" t="str">
            <v>00855</v>
          </cell>
          <cell r="B84" t="str">
            <v>LUNA MEDRANO CESAR ALEJANDRO</v>
          </cell>
          <cell r="C84">
            <v>6450</v>
          </cell>
          <cell r="D84">
            <v>0</v>
          </cell>
          <cell r="E84">
            <v>1000</v>
          </cell>
          <cell r="F84">
            <v>500</v>
          </cell>
          <cell r="G84">
            <v>0</v>
          </cell>
          <cell r="H84">
            <v>6950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685.3</v>
          </cell>
          <cell r="O84">
            <v>685.3</v>
          </cell>
          <cell r="P84">
            <v>187.41</v>
          </cell>
          <cell r="Q84">
            <v>1091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1963.71</v>
          </cell>
          <cell r="AB84">
            <v>4986.29</v>
          </cell>
          <cell r="AC84">
            <v>130.51</v>
          </cell>
          <cell r="AD84">
            <v>397.56</v>
          </cell>
          <cell r="AE84">
            <v>491.01</v>
          </cell>
          <cell r="AF84">
            <v>149.15</v>
          </cell>
          <cell r="AG84">
            <v>159</v>
          </cell>
          <cell r="AH84">
            <v>4483.7</v>
          </cell>
          <cell r="AI84">
            <v>1019.08</v>
          </cell>
          <cell r="AJ84">
            <v>372.88</v>
          </cell>
          <cell r="AK84">
            <v>74.58</v>
          </cell>
          <cell r="AL84">
            <v>0</v>
          </cell>
          <cell r="AM84">
            <v>6258.39</v>
          </cell>
        </row>
        <row r="85">
          <cell r="A85" t="str">
            <v>00863</v>
          </cell>
          <cell r="B85" t="str">
            <v>LARIOS CALVARIO MANUEL</v>
          </cell>
          <cell r="C85">
            <v>3735</v>
          </cell>
          <cell r="D85">
            <v>0</v>
          </cell>
          <cell r="E85">
            <v>1000</v>
          </cell>
          <cell r="F85">
            <v>503.16</v>
          </cell>
          <cell r="G85">
            <v>0</v>
          </cell>
          <cell r="H85">
            <v>4238.16</v>
          </cell>
          <cell r="I85">
            <v>0</v>
          </cell>
          <cell r="J85">
            <v>0</v>
          </cell>
          <cell r="K85">
            <v>0</v>
          </cell>
          <cell r="L85">
            <v>-192.43</v>
          </cell>
          <cell r="M85">
            <v>0</v>
          </cell>
          <cell r="N85">
            <v>304.64999999999998</v>
          </cell>
          <cell r="O85">
            <v>112.21</v>
          </cell>
          <cell r="P85">
            <v>114.51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226.72</v>
          </cell>
          <cell r="AB85">
            <v>4011.44</v>
          </cell>
          <cell r="AC85">
            <v>84.38</v>
          </cell>
          <cell r="AD85">
            <v>221.22</v>
          </cell>
          <cell r="AE85">
            <v>416.6</v>
          </cell>
          <cell r="AF85">
            <v>96.43</v>
          </cell>
          <cell r="AG85">
            <v>104.76</v>
          </cell>
          <cell r="AH85">
            <v>2898.89</v>
          </cell>
          <cell r="AI85">
            <v>722.2</v>
          </cell>
          <cell r="AJ85">
            <v>241.08</v>
          </cell>
          <cell r="AK85">
            <v>48.22</v>
          </cell>
          <cell r="AL85">
            <v>0</v>
          </cell>
          <cell r="AM85">
            <v>4111.58</v>
          </cell>
        </row>
        <row r="86">
          <cell r="A86" t="str">
            <v>00870</v>
          </cell>
          <cell r="B86" t="str">
            <v>GIL MEDINA MIRIAM ELYADA</v>
          </cell>
          <cell r="C86">
            <v>3750</v>
          </cell>
          <cell r="D86">
            <v>0</v>
          </cell>
          <cell r="E86">
            <v>1000</v>
          </cell>
          <cell r="F86">
            <v>719.5</v>
          </cell>
          <cell r="G86">
            <v>0</v>
          </cell>
          <cell r="H86">
            <v>4469.5</v>
          </cell>
          <cell r="I86">
            <v>0</v>
          </cell>
          <cell r="J86">
            <v>0</v>
          </cell>
          <cell r="K86">
            <v>0</v>
          </cell>
          <cell r="L86">
            <v>-192.43</v>
          </cell>
          <cell r="M86">
            <v>0</v>
          </cell>
          <cell r="N86">
            <v>329.82</v>
          </cell>
          <cell r="O86">
            <v>137.38</v>
          </cell>
          <cell r="P86">
            <v>120.75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258.13</v>
          </cell>
          <cell r="AB86">
            <v>4211.37</v>
          </cell>
          <cell r="AC86">
            <v>88.47</v>
          </cell>
          <cell r="AD86">
            <v>240.43</v>
          </cell>
          <cell r="AE86">
            <v>422.56</v>
          </cell>
          <cell r="AF86">
            <v>101.11</v>
          </cell>
          <cell r="AG86">
            <v>109.39</v>
          </cell>
          <cell r="AH86">
            <v>3039.4</v>
          </cell>
          <cell r="AI86">
            <v>751.46</v>
          </cell>
          <cell r="AJ86">
            <v>252.76</v>
          </cell>
          <cell r="AK86">
            <v>50.55</v>
          </cell>
          <cell r="AL86">
            <v>0</v>
          </cell>
          <cell r="AM86">
            <v>4304.67</v>
          </cell>
        </row>
        <row r="87">
          <cell r="A87" t="str">
            <v>00956</v>
          </cell>
          <cell r="B87" t="str">
            <v>FUENTES NUÑEZ EDUARDO</v>
          </cell>
          <cell r="C87">
            <v>7125</v>
          </cell>
          <cell r="D87">
            <v>0</v>
          </cell>
          <cell r="E87">
            <v>1000</v>
          </cell>
          <cell r="F87">
            <v>4768.78</v>
          </cell>
          <cell r="G87">
            <v>0</v>
          </cell>
          <cell r="H87">
            <v>11893.78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1717.49</v>
          </cell>
          <cell r="O87">
            <v>1717.49</v>
          </cell>
          <cell r="P87">
            <v>341.38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2058.87</v>
          </cell>
          <cell r="AB87">
            <v>9834.91</v>
          </cell>
          <cell r="AC87">
            <v>227.62</v>
          </cell>
          <cell r="AD87">
            <v>693.38</v>
          </cell>
          <cell r="AE87">
            <v>649.16999999999996</v>
          </cell>
          <cell r="AF87">
            <v>260.13</v>
          </cell>
          <cell r="AG87">
            <v>257.88</v>
          </cell>
          <cell r="AH87">
            <v>7819.99</v>
          </cell>
          <cell r="AI87">
            <v>1570.17</v>
          </cell>
          <cell r="AJ87">
            <v>650.33000000000004</v>
          </cell>
          <cell r="AK87">
            <v>130.07</v>
          </cell>
          <cell r="AL87">
            <v>0</v>
          </cell>
          <cell r="AM87">
            <v>10688.57</v>
          </cell>
        </row>
        <row r="88">
          <cell r="A88" t="str">
            <v>00977</v>
          </cell>
          <cell r="B88" t="str">
            <v>VALLEJO SANCHEZ IVAN ALEJANDRO</v>
          </cell>
          <cell r="C88">
            <v>4200</v>
          </cell>
          <cell r="D88">
            <v>0</v>
          </cell>
          <cell r="E88">
            <v>1000</v>
          </cell>
          <cell r="F88">
            <v>1300</v>
          </cell>
          <cell r="G88">
            <v>0</v>
          </cell>
          <cell r="H88">
            <v>5500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442.41</v>
          </cell>
          <cell r="O88">
            <v>442.41</v>
          </cell>
          <cell r="P88">
            <v>151.30000000000001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593.71</v>
          </cell>
          <cell r="AB88">
            <v>4906.29</v>
          </cell>
          <cell r="AC88">
            <v>107.73</v>
          </cell>
          <cell r="AD88">
            <v>300.54000000000002</v>
          </cell>
          <cell r="AE88">
            <v>453.92</v>
          </cell>
          <cell r="AF88">
            <v>123.12</v>
          </cell>
          <cell r="AG88">
            <v>130</v>
          </cell>
          <cell r="AH88">
            <v>3701.17</v>
          </cell>
          <cell r="AI88">
            <v>862.19</v>
          </cell>
          <cell r="AJ88">
            <v>307.8</v>
          </cell>
          <cell r="AK88">
            <v>61.56</v>
          </cell>
          <cell r="AL88">
            <v>0</v>
          </cell>
          <cell r="AM88">
            <v>5185.84</v>
          </cell>
        </row>
        <row r="89">
          <cell r="A89" t="str">
            <v>00987</v>
          </cell>
          <cell r="B89" t="str">
            <v>LIZAOLA BARAJAS YESENIA SARAHI</v>
          </cell>
          <cell r="C89">
            <v>4000.05</v>
          </cell>
          <cell r="D89">
            <v>0</v>
          </cell>
          <cell r="E89">
            <v>1000</v>
          </cell>
          <cell r="F89">
            <v>500</v>
          </cell>
          <cell r="G89">
            <v>0</v>
          </cell>
          <cell r="H89">
            <v>4500.05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333.14</v>
          </cell>
          <cell r="O89">
            <v>333.14</v>
          </cell>
          <cell r="P89">
            <v>122.68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455.82</v>
          </cell>
          <cell r="AB89">
            <v>4044.23</v>
          </cell>
          <cell r="AC89">
            <v>89.69</v>
          </cell>
          <cell r="AD89">
            <v>243.74</v>
          </cell>
          <cell r="AE89">
            <v>424.53</v>
          </cell>
          <cell r="AF89">
            <v>102.5</v>
          </cell>
          <cell r="AG89">
            <v>110</v>
          </cell>
          <cell r="AH89">
            <v>3081.24</v>
          </cell>
          <cell r="AI89">
            <v>757.96</v>
          </cell>
          <cell r="AJ89">
            <v>256.25</v>
          </cell>
          <cell r="AK89">
            <v>51.25</v>
          </cell>
          <cell r="AL89">
            <v>0</v>
          </cell>
          <cell r="AM89">
            <v>4359.2</v>
          </cell>
        </row>
        <row r="90">
          <cell r="A90" t="str">
            <v>00989</v>
          </cell>
          <cell r="B90" t="str">
            <v>HERNANDEZ CHACON LUIS EDUARDO</v>
          </cell>
          <cell r="C90">
            <v>4000.05</v>
          </cell>
          <cell r="D90">
            <v>0</v>
          </cell>
          <cell r="E90">
            <v>1000</v>
          </cell>
          <cell r="F90">
            <v>500</v>
          </cell>
          <cell r="G90">
            <v>0</v>
          </cell>
          <cell r="H90">
            <v>4500.05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333.14</v>
          </cell>
          <cell r="O90">
            <v>333.14</v>
          </cell>
          <cell r="P90">
            <v>122.68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455.82</v>
          </cell>
          <cell r="AB90">
            <v>4044.23</v>
          </cell>
          <cell r="AC90">
            <v>89.69</v>
          </cell>
          <cell r="AD90">
            <v>243.74</v>
          </cell>
          <cell r="AE90">
            <v>424.53</v>
          </cell>
          <cell r="AF90">
            <v>102.5</v>
          </cell>
          <cell r="AG90">
            <v>110</v>
          </cell>
          <cell r="AH90">
            <v>3081.24</v>
          </cell>
          <cell r="AI90">
            <v>757.96</v>
          </cell>
          <cell r="AJ90">
            <v>256.25</v>
          </cell>
          <cell r="AK90">
            <v>51.25</v>
          </cell>
          <cell r="AL90">
            <v>0</v>
          </cell>
          <cell r="AM90">
            <v>4359.2</v>
          </cell>
        </row>
        <row r="91">
          <cell r="A91" t="str">
            <v>00992</v>
          </cell>
          <cell r="B91" t="str">
            <v>GOMEZ DUEÑAS CARMEN</v>
          </cell>
          <cell r="C91">
            <v>1742.51</v>
          </cell>
          <cell r="D91">
            <v>0</v>
          </cell>
          <cell r="E91">
            <v>1000</v>
          </cell>
          <cell r="F91">
            <v>0</v>
          </cell>
          <cell r="G91">
            <v>0</v>
          </cell>
          <cell r="H91">
            <v>1742.51</v>
          </cell>
          <cell r="I91">
            <v>0</v>
          </cell>
          <cell r="J91">
            <v>0</v>
          </cell>
          <cell r="K91">
            <v>0</v>
          </cell>
          <cell r="L91">
            <v>-192.43</v>
          </cell>
          <cell r="M91">
            <v>0</v>
          </cell>
          <cell r="N91">
            <v>95.03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1742.51</v>
          </cell>
          <cell r="AC91">
            <v>41.01</v>
          </cell>
          <cell r="AD91">
            <v>98.66</v>
          </cell>
          <cell r="AE91">
            <v>173.91</v>
          </cell>
          <cell r="AF91">
            <v>86.34</v>
          </cell>
          <cell r="AG91">
            <v>54.85</v>
          </cell>
          <cell r="AH91">
            <v>1038.24</v>
          </cell>
          <cell r="AI91">
            <v>313.58</v>
          </cell>
          <cell r="AJ91">
            <v>215.86</v>
          </cell>
          <cell r="AK91">
            <v>17.27</v>
          </cell>
          <cell r="AL91">
            <v>0</v>
          </cell>
          <cell r="AM91">
            <v>1726.14</v>
          </cell>
        </row>
        <row r="92">
          <cell r="A92" t="str">
            <v>00995</v>
          </cell>
          <cell r="B92" t="str">
            <v>MONTAÑO BARRAGAN LAURA LILIANA</v>
          </cell>
          <cell r="C92">
            <v>3733.95</v>
          </cell>
          <cell r="D92">
            <v>0</v>
          </cell>
          <cell r="E92">
            <v>1000</v>
          </cell>
          <cell r="F92">
            <v>0</v>
          </cell>
          <cell r="G92">
            <v>0</v>
          </cell>
          <cell r="H92">
            <v>3733.95</v>
          </cell>
          <cell r="I92">
            <v>0</v>
          </cell>
          <cell r="J92">
            <v>0</v>
          </cell>
          <cell r="K92">
            <v>0</v>
          </cell>
          <cell r="L92">
            <v>-192.43</v>
          </cell>
          <cell r="M92">
            <v>0</v>
          </cell>
          <cell r="N92">
            <v>249.79</v>
          </cell>
          <cell r="O92">
            <v>0</v>
          </cell>
          <cell r="P92">
            <v>0</v>
          </cell>
          <cell r="Q92">
            <v>550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550</v>
          </cell>
          <cell r="AB92">
            <v>3183.95</v>
          </cell>
          <cell r="AC92">
            <v>102.53</v>
          </cell>
          <cell r="AD92">
            <v>246.64</v>
          </cell>
          <cell r="AE92">
            <v>434.75</v>
          </cell>
          <cell r="AF92">
            <v>86.34</v>
          </cell>
          <cell r="AG92">
            <v>94.68</v>
          </cell>
          <cell r="AH92">
            <v>2595.63</v>
          </cell>
          <cell r="AI92">
            <v>783.92</v>
          </cell>
          <cell r="AJ92">
            <v>215.86</v>
          </cell>
          <cell r="AK92">
            <v>43.17</v>
          </cell>
          <cell r="AL92">
            <v>0</v>
          </cell>
          <cell r="AM92">
            <v>3819.6</v>
          </cell>
        </row>
        <row r="93">
          <cell r="A93" t="str">
            <v>Total Depto</v>
          </cell>
          <cell r="C93" t="str">
            <v xml:space="preserve">  -----------------------</v>
          </cell>
          <cell r="D93" t="str">
            <v xml:space="preserve">  -----------------------</v>
          </cell>
          <cell r="E93" t="str">
            <v xml:space="preserve">  -----------------------</v>
          </cell>
          <cell r="F93" t="str">
            <v xml:space="preserve">  -----------------------</v>
          </cell>
          <cell r="G93" t="str">
            <v xml:space="preserve">  -----------------------</v>
          </cell>
          <cell r="H93" t="str">
            <v xml:space="preserve">  -----------------------</v>
          </cell>
          <cell r="I93" t="str">
            <v xml:space="preserve">  -----------------------</v>
          </cell>
          <cell r="J93" t="str">
            <v xml:space="preserve">  -----------------------</v>
          </cell>
          <cell r="K93" t="str">
            <v xml:space="preserve">  -----------------------</v>
          </cell>
          <cell r="L93" t="str">
            <v xml:space="preserve">  -----------------------</v>
          </cell>
          <cell r="M93" t="str">
            <v xml:space="preserve">  -----------------------</v>
          </cell>
          <cell r="N93" t="str">
            <v xml:space="preserve">  -----------------------</v>
          </cell>
          <cell r="O93" t="str">
            <v xml:space="preserve">  -----------------------</v>
          </cell>
          <cell r="P93" t="str">
            <v xml:space="preserve">  -----------------------</v>
          </cell>
          <cell r="Q93" t="str">
            <v xml:space="preserve">  -----------------------</v>
          </cell>
          <cell r="R93" t="str">
            <v xml:space="preserve">  -----------------------</v>
          </cell>
          <cell r="S93" t="str">
            <v xml:space="preserve">  -----------------------</v>
          </cell>
          <cell r="T93" t="str">
            <v xml:space="preserve">  -----------------------</v>
          </cell>
          <cell r="U93" t="str">
            <v xml:space="preserve">  -----------------------</v>
          </cell>
          <cell r="V93" t="str">
            <v xml:space="preserve">  -----------------------</v>
          </cell>
          <cell r="W93" t="str">
            <v xml:space="preserve">  -----------------------</v>
          </cell>
          <cell r="X93" t="str">
            <v xml:space="preserve">  -----------------------</v>
          </cell>
          <cell r="Y93" t="str">
            <v xml:space="preserve">  -----------------------</v>
          </cell>
          <cell r="Z93" t="str">
            <v xml:space="preserve">  -----------------------</v>
          </cell>
          <cell r="AA93" t="str">
            <v xml:space="preserve">  -----------------------</v>
          </cell>
          <cell r="AB93" t="str">
            <v xml:space="preserve">  -----------------------</v>
          </cell>
          <cell r="AC93" t="str">
            <v xml:space="preserve">  -----------------------</v>
          </cell>
          <cell r="AD93" t="str">
            <v xml:space="preserve">  -----------------------</v>
          </cell>
          <cell r="AE93" t="str">
            <v xml:space="preserve">  -----------------------</v>
          </cell>
          <cell r="AF93" t="str">
            <v xml:space="preserve">  -----------------------</v>
          </cell>
          <cell r="AG93" t="str">
            <v xml:space="preserve">  -----------------------</v>
          </cell>
          <cell r="AH93" t="str">
            <v xml:space="preserve">  -----------------------</v>
          </cell>
          <cell r="AI93" t="str">
            <v xml:space="preserve">  -----------------------</v>
          </cell>
          <cell r="AJ93" t="str">
            <v xml:space="preserve">  -----------------------</v>
          </cell>
          <cell r="AK93" t="str">
            <v xml:space="preserve">  -----------------------</v>
          </cell>
          <cell r="AL93" t="str">
            <v xml:space="preserve">  -----------------------</v>
          </cell>
          <cell r="AM93" t="str">
            <v xml:space="preserve">  -----------------------</v>
          </cell>
        </row>
        <row r="94">
          <cell r="C94">
            <v>90449.47</v>
          </cell>
          <cell r="D94">
            <v>0</v>
          </cell>
          <cell r="E94">
            <v>19000</v>
          </cell>
          <cell r="F94">
            <v>11716.84</v>
          </cell>
          <cell r="G94">
            <v>0</v>
          </cell>
          <cell r="H94">
            <v>102166.31</v>
          </cell>
          <cell r="I94">
            <v>0</v>
          </cell>
          <cell r="J94">
            <v>1206.0999999999999</v>
          </cell>
          <cell r="K94">
            <v>6958.57</v>
          </cell>
          <cell r="L94">
            <v>-1731.87</v>
          </cell>
          <cell r="M94">
            <v>0</v>
          </cell>
          <cell r="N94">
            <v>9688.39</v>
          </cell>
          <cell r="O94">
            <v>7988</v>
          </cell>
          <cell r="P94">
            <v>2369.75</v>
          </cell>
          <cell r="Q94">
            <v>3876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22398.42</v>
          </cell>
          <cell r="AB94">
            <v>79767.89</v>
          </cell>
          <cell r="AC94">
            <v>2140.9899999999998</v>
          </cell>
          <cell r="AD94">
            <v>5996.03</v>
          </cell>
          <cell r="AE94">
            <v>8377.24</v>
          </cell>
          <cell r="AF94">
            <v>2411.09</v>
          </cell>
          <cell r="AG94">
            <v>2423.33</v>
          </cell>
          <cell r="AH94">
            <v>69149.899999999994</v>
          </cell>
          <cell r="AI94">
            <v>16514.259999999998</v>
          </cell>
          <cell r="AJ94">
            <v>6027.77</v>
          </cell>
          <cell r="AK94">
            <v>1150.1600000000001</v>
          </cell>
          <cell r="AL94">
            <v>0</v>
          </cell>
          <cell r="AM94">
            <v>97676.51</v>
          </cell>
        </row>
        <row r="96">
          <cell r="A96" t="str">
            <v>Departamento 4109 CDE SECRETARIA DE COMUNICACION SOCIAL</v>
          </cell>
        </row>
        <row r="97">
          <cell r="A97" t="str">
            <v>00005</v>
          </cell>
          <cell r="B97" t="str">
            <v>CONTRERAS GARCIA LUCILA</v>
          </cell>
          <cell r="C97">
            <v>7204.5</v>
          </cell>
          <cell r="D97">
            <v>0</v>
          </cell>
          <cell r="E97">
            <v>1000</v>
          </cell>
          <cell r="F97">
            <v>0</v>
          </cell>
          <cell r="G97">
            <v>0</v>
          </cell>
          <cell r="H97">
            <v>7204.5</v>
          </cell>
          <cell r="I97">
            <v>0</v>
          </cell>
          <cell r="J97">
            <v>0</v>
          </cell>
          <cell r="K97">
            <v>3133.79</v>
          </cell>
          <cell r="L97">
            <v>0</v>
          </cell>
          <cell r="M97">
            <v>0</v>
          </cell>
          <cell r="N97">
            <v>730.9</v>
          </cell>
          <cell r="O97">
            <v>730.9</v>
          </cell>
          <cell r="P97">
            <v>211.61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4076.3</v>
          </cell>
          <cell r="AB97">
            <v>3128.2</v>
          </cell>
          <cell r="AC97">
            <v>145.77000000000001</v>
          </cell>
          <cell r="AD97">
            <v>444.06</v>
          </cell>
          <cell r="AE97">
            <v>515.88</v>
          </cell>
          <cell r="AF97">
            <v>166.6</v>
          </cell>
          <cell r="AG97">
            <v>164.09</v>
          </cell>
          <cell r="AH97">
            <v>5008.13</v>
          </cell>
          <cell r="AI97">
            <v>1105.71</v>
          </cell>
          <cell r="AJ97">
            <v>416.49</v>
          </cell>
          <cell r="AK97">
            <v>83.3</v>
          </cell>
          <cell r="AL97">
            <v>0</v>
          </cell>
          <cell r="AM97">
            <v>6944.32</v>
          </cell>
        </row>
        <row r="98">
          <cell r="A98" t="str">
            <v>00954</v>
          </cell>
          <cell r="B98" t="str">
            <v>ORTEGA VILLELA ALEJANDRO</v>
          </cell>
          <cell r="C98">
            <v>3735</v>
          </cell>
          <cell r="D98">
            <v>0</v>
          </cell>
          <cell r="E98">
            <v>1000</v>
          </cell>
          <cell r="F98">
            <v>1350</v>
          </cell>
          <cell r="G98">
            <v>0</v>
          </cell>
          <cell r="H98">
            <v>5085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396.79</v>
          </cell>
          <cell r="O98">
            <v>396.79</v>
          </cell>
          <cell r="P98">
            <v>137.76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534.54999999999995</v>
          </cell>
          <cell r="AB98">
            <v>4550.45</v>
          </cell>
          <cell r="AC98">
            <v>99.2</v>
          </cell>
          <cell r="AD98">
            <v>269.58999999999997</v>
          </cell>
          <cell r="AE98">
            <v>440.03</v>
          </cell>
          <cell r="AF98">
            <v>113.37</v>
          </cell>
          <cell r="AG98">
            <v>121.7</v>
          </cell>
          <cell r="AH98">
            <v>3407.98</v>
          </cell>
          <cell r="AI98">
            <v>808.82</v>
          </cell>
          <cell r="AJ98">
            <v>283.42</v>
          </cell>
          <cell r="AK98">
            <v>56.68</v>
          </cell>
          <cell r="AL98">
            <v>0</v>
          </cell>
          <cell r="AM98">
            <v>4791.97</v>
          </cell>
        </row>
        <row r="99">
          <cell r="A99" t="str">
            <v>00958</v>
          </cell>
          <cell r="B99" t="str">
            <v>GARCIA GARCIA IVAN TONATHIU</v>
          </cell>
          <cell r="C99">
            <v>7275</v>
          </cell>
          <cell r="D99">
            <v>0</v>
          </cell>
          <cell r="E99">
            <v>1000</v>
          </cell>
          <cell r="F99">
            <v>4837.25</v>
          </cell>
          <cell r="G99">
            <v>0</v>
          </cell>
          <cell r="H99">
            <v>12112.25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1764.15</v>
          </cell>
          <cell r="O99">
            <v>1764.15</v>
          </cell>
          <cell r="P99">
            <v>348.1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2112.25</v>
          </cell>
          <cell r="AB99">
            <v>10000</v>
          </cell>
          <cell r="AC99">
            <v>231.85</v>
          </cell>
          <cell r="AD99">
            <v>706.28</v>
          </cell>
          <cell r="AE99">
            <v>656.06</v>
          </cell>
          <cell r="AF99">
            <v>264.97000000000003</v>
          </cell>
          <cell r="AG99">
            <v>262.25</v>
          </cell>
          <cell r="AH99">
            <v>7965.46</v>
          </cell>
          <cell r="AI99">
            <v>1594.19</v>
          </cell>
          <cell r="AJ99">
            <v>662.43</v>
          </cell>
          <cell r="AK99">
            <v>132.49</v>
          </cell>
          <cell r="AL99">
            <v>0</v>
          </cell>
          <cell r="AM99">
            <v>10881.79</v>
          </cell>
        </row>
        <row r="100">
          <cell r="A100" t="str">
            <v>00961</v>
          </cell>
          <cell r="B100" t="str">
            <v>VELAZQUEZ MONROY ARLENE</v>
          </cell>
          <cell r="C100">
            <v>5287.5</v>
          </cell>
          <cell r="D100">
            <v>0</v>
          </cell>
          <cell r="E100">
            <v>1000</v>
          </cell>
          <cell r="F100">
            <v>3518.08</v>
          </cell>
          <cell r="G100">
            <v>0</v>
          </cell>
          <cell r="H100">
            <v>8805.58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1057.8499999999999</v>
          </cell>
          <cell r="O100">
            <v>1057.8499999999999</v>
          </cell>
          <cell r="P100">
            <v>247.73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1305.58</v>
          </cell>
          <cell r="AB100">
            <v>7500</v>
          </cell>
          <cell r="AC100">
            <v>168.55</v>
          </cell>
          <cell r="AD100">
            <v>513.46</v>
          </cell>
          <cell r="AE100">
            <v>552.97</v>
          </cell>
          <cell r="AF100">
            <v>192.63</v>
          </cell>
          <cell r="AG100">
            <v>196.11</v>
          </cell>
          <cell r="AH100">
            <v>5790.75</v>
          </cell>
          <cell r="AI100">
            <v>1234.98</v>
          </cell>
          <cell r="AJ100">
            <v>481.58</v>
          </cell>
          <cell r="AK100">
            <v>96.31</v>
          </cell>
          <cell r="AL100">
            <v>0</v>
          </cell>
          <cell r="AM100">
            <v>7992.36</v>
          </cell>
        </row>
        <row r="101">
          <cell r="A101" t="str">
            <v>Total Depto</v>
          </cell>
          <cell r="C101" t="str">
            <v xml:space="preserve">  -----------------------</v>
          </cell>
          <cell r="D101" t="str">
            <v xml:space="preserve">  -----------------------</v>
          </cell>
          <cell r="E101" t="str">
            <v xml:space="preserve">  -----------------------</v>
          </cell>
          <cell r="F101" t="str">
            <v xml:space="preserve">  -----------------------</v>
          </cell>
          <cell r="G101" t="str">
            <v xml:space="preserve">  -----------------------</v>
          </cell>
          <cell r="H101" t="str">
            <v xml:space="preserve">  -----------------------</v>
          </cell>
          <cell r="I101" t="str">
            <v xml:space="preserve">  -----------------------</v>
          </cell>
          <cell r="J101" t="str">
            <v xml:space="preserve">  -----------------------</v>
          </cell>
          <cell r="K101" t="str">
            <v xml:space="preserve">  -----------------------</v>
          </cell>
          <cell r="L101" t="str">
            <v xml:space="preserve">  -----------------------</v>
          </cell>
          <cell r="M101" t="str">
            <v xml:space="preserve">  -----------------------</v>
          </cell>
          <cell r="N101" t="str">
            <v xml:space="preserve">  -----------------------</v>
          </cell>
          <cell r="O101" t="str">
            <v xml:space="preserve">  -----------------------</v>
          </cell>
          <cell r="P101" t="str">
            <v xml:space="preserve">  -----------------------</v>
          </cell>
          <cell r="Q101" t="str">
            <v xml:space="preserve">  -----------------------</v>
          </cell>
          <cell r="R101" t="str">
            <v xml:space="preserve">  -----------------------</v>
          </cell>
          <cell r="S101" t="str">
            <v xml:space="preserve">  -----------------------</v>
          </cell>
          <cell r="T101" t="str">
            <v xml:space="preserve">  -----------------------</v>
          </cell>
          <cell r="U101" t="str">
            <v xml:space="preserve">  -----------------------</v>
          </cell>
          <cell r="V101" t="str">
            <v xml:space="preserve">  -----------------------</v>
          </cell>
          <cell r="W101" t="str">
            <v xml:space="preserve">  -----------------------</v>
          </cell>
          <cell r="X101" t="str">
            <v xml:space="preserve">  -----------------------</v>
          </cell>
          <cell r="Y101" t="str">
            <v xml:space="preserve">  -----------------------</v>
          </cell>
          <cell r="Z101" t="str">
            <v xml:space="preserve">  -----------------------</v>
          </cell>
          <cell r="AA101" t="str">
            <v xml:space="preserve">  -----------------------</v>
          </cell>
          <cell r="AB101" t="str">
            <v xml:space="preserve">  -----------------------</v>
          </cell>
          <cell r="AC101" t="str">
            <v xml:space="preserve">  -----------------------</v>
          </cell>
          <cell r="AD101" t="str">
            <v xml:space="preserve">  -----------------------</v>
          </cell>
          <cell r="AE101" t="str">
            <v xml:space="preserve">  -----------------------</v>
          </cell>
          <cell r="AF101" t="str">
            <v xml:space="preserve">  -----------------------</v>
          </cell>
          <cell r="AG101" t="str">
            <v xml:space="preserve">  -----------------------</v>
          </cell>
          <cell r="AH101" t="str">
            <v xml:space="preserve">  -----------------------</v>
          </cell>
          <cell r="AI101" t="str">
            <v xml:space="preserve">  -----------------------</v>
          </cell>
          <cell r="AJ101" t="str">
            <v xml:space="preserve">  -----------------------</v>
          </cell>
          <cell r="AK101" t="str">
            <v xml:space="preserve">  -----------------------</v>
          </cell>
          <cell r="AL101" t="str">
            <v xml:space="preserve">  -----------------------</v>
          </cell>
          <cell r="AM101" t="str">
            <v xml:space="preserve">  -----------------------</v>
          </cell>
        </row>
        <row r="102">
          <cell r="C102">
            <v>23502</v>
          </cell>
          <cell r="D102">
            <v>0</v>
          </cell>
          <cell r="E102">
            <v>4000</v>
          </cell>
          <cell r="F102">
            <v>9705.33</v>
          </cell>
          <cell r="G102">
            <v>0</v>
          </cell>
          <cell r="H102">
            <v>33207.33</v>
          </cell>
          <cell r="I102">
            <v>0</v>
          </cell>
          <cell r="J102">
            <v>0</v>
          </cell>
          <cell r="K102">
            <v>3133.79</v>
          </cell>
          <cell r="L102">
            <v>0</v>
          </cell>
          <cell r="M102">
            <v>0</v>
          </cell>
          <cell r="N102">
            <v>3949.69</v>
          </cell>
          <cell r="O102">
            <v>3949.69</v>
          </cell>
          <cell r="P102">
            <v>945.2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8028.68</v>
          </cell>
          <cell r="AB102">
            <v>25178.65</v>
          </cell>
          <cell r="AC102">
            <v>645.37</v>
          </cell>
          <cell r="AD102">
            <v>1933.39</v>
          </cell>
          <cell r="AE102">
            <v>2164.94</v>
          </cell>
          <cell r="AF102">
            <v>737.57</v>
          </cell>
          <cell r="AG102">
            <v>744.15</v>
          </cell>
          <cell r="AH102">
            <v>22172.32</v>
          </cell>
          <cell r="AI102">
            <v>4743.7</v>
          </cell>
          <cell r="AJ102">
            <v>1843.92</v>
          </cell>
          <cell r="AK102">
            <v>368.78</v>
          </cell>
          <cell r="AL102">
            <v>0</v>
          </cell>
          <cell r="AM102">
            <v>30610.44</v>
          </cell>
        </row>
        <row r="104">
          <cell r="A104" t="str">
            <v>Departamento 4112 CDE SECRETARIA TECNICA DEL CPE</v>
          </cell>
        </row>
        <row r="105">
          <cell r="A105" t="str">
            <v>00864</v>
          </cell>
          <cell r="B105" t="str">
            <v>GONZALEZ RAMIREZ MIRIAM NOEMI</v>
          </cell>
          <cell r="C105">
            <v>3735</v>
          </cell>
          <cell r="D105">
            <v>0</v>
          </cell>
          <cell r="E105">
            <v>1000</v>
          </cell>
          <cell r="F105">
            <v>550</v>
          </cell>
          <cell r="G105">
            <v>0</v>
          </cell>
          <cell r="H105">
            <v>4285</v>
          </cell>
          <cell r="I105">
            <v>0</v>
          </cell>
          <cell r="J105">
            <v>0</v>
          </cell>
          <cell r="K105">
            <v>0</v>
          </cell>
          <cell r="L105">
            <v>-192.43</v>
          </cell>
          <cell r="M105">
            <v>0</v>
          </cell>
          <cell r="N105">
            <v>309.75</v>
          </cell>
          <cell r="O105">
            <v>117.31</v>
          </cell>
          <cell r="P105">
            <v>113.24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230.55</v>
          </cell>
          <cell r="AB105">
            <v>4054.45</v>
          </cell>
          <cell r="AC105">
            <v>83.45</v>
          </cell>
          <cell r="AD105">
            <v>218.77</v>
          </cell>
          <cell r="AE105">
            <v>415.67</v>
          </cell>
          <cell r="AF105">
            <v>95.37</v>
          </cell>
          <cell r="AG105">
            <v>105.7</v>
          </cell>
          <cell r="AH105">
            <v>2866.88</v>
          </cell>
          <cell r="AI105">
            <v>717.89</v>
          </cell>
          <cell r="AJ105">
            <v>238.42</v>
          </cell>
          <cell r="AK105">
            <v>47.68</v>
          </cell>
          <cell r="AL105">
            <v>0</v>
          </cell>
          <cell r="AM105">
            <v>4071.94</v>
          </cell>
        </row>
        <row r="106">
          <cell r="A106" t="str">
            <v>Total Depto</v>
          </cell>
          <cell r="C106" t="str">
            <v xml:space="preserve">  -----------------------</v>
          </cell>
          <cell r="D106" t="str">
            <v xml:space="preserve">  -----------------------</v>
          </cell>
          <cell r="E106" t="str">
            <v xml:space="preserve">  -----------------------</v>
          </cell>
          <cell r="F106" t="str">
            <v xml:space="preserve">  -----------------------</v>
          </cell>
          <cell r="G106" t="str">
            <v xml:space="preserve">  -----------------------</v>
          </cell>
          <cell r="H106" t="str">
            <v xml:space="preserve">  -----------------------</v>
          </cell>
          <cell r="I106" t="str">
            <v xml:space="preserve">  -----------------------</v>
          </cell>
          <cell r="J106" t="str">
            <v xml:space="preserve">  -----------------------</v>
          </cell>
          <cell r="K106" t="str">
            <v xml:space="preserve">  -----------------------</v>
          </cell>
          <cell r="L106" t="str">
            <v xml:space="preserve">  -----------------------</v>
          </cell>
          <cell r="M106" t="str">
            <v xml:space="preserve">  -----------------------</v>
          </cell>
          <cell r="N106" t="str">
            <v xml:space="preserve">  -----------------------</v>
          </cell>
          <cell r="O106" t="str">
            <v xml:space="preserve">  -----------------------</v>
          </cell>
          <cell r="P106" t="str">
            <v xml:space="preserve">  -----------------------</v>
          </cell>
          <cell r="Q106" t="str">
            <v xml:space="preserve">  -----------------------</v>
          </cell>
          <cell r="R106" t="str">
            <v xml:space="preserve">  -----------------------</v>
          </cell>
          <cell r="S106" t="str">
            <v xml:space="preserve">  -----------------------</v>
          </cell>
          <cell r="T106" t="str">
            <v xml:space="preserve">  -----------------------</v>
          </cell>
          <cell r="U106" t="str">
            <v xml:space="preserve">  -----------------------</v>
          </cell>
          <cell r="V106" t="str">
            <v xml:space="preserve">  -----------------------</v>
          </cell>
          <cell r="W106" t="str">
            <v xml:space="preserve">  -----------------------</v>
          </cell>
          <cell r="X106" t="str">
            <v xml:space="preserve">  -----------------------</v>
          </cell>
          <cell r="Y106" t="str">
            <v xml:space="preserve">  -----------------------</v>
          </cell>
          <cell r="Z106" t="str">
            <v xml:space="preserve">  -----------------------</v>
          </cell>
          <cell r="AA106" t="str">
            <v xml:space="preserve">  -----------------------</v>
          </cell>
          <cell r="AB106" t="str">
            <v xml:space="preserve">  -----------------------</v>
          </cell>
          <cell r="AC106" t="str">
            <v xml:space="preserve">  -----------------------</v>
          </cell>
          <cell r="AD106" t="str">
            <v xml:space="preserve">  -----------------------</v>
          </cell>
          <cell r="AE106" t="str">
            <v xml:space="preserve">  -----------------------</v>
          </cell>
          <cell r="AF106" t="str">
            <v xml:space="preserve">  -----------------------</v>
          </cell>
          <cell r="AG106" t="str">
            <v xml:space="preserve">  -----------------------</v>
          </cell>
          <cell r="AH106" t="str">
            <v xml:space="preserve">  -----------------------</v>
          </cell>
          <cell r="AI106" t="str">
            <v xml:space="preserve">  -----------------------</v>
          </cell>
          <cell r="AJ106" t="str">
            <v xml:space="preserve">  -----------------------</v>
          </cell>
          <cell r="AK106" t="str">
            <v xml:space="preserve">  -----------------------</v>
          </cell>
          <cell r="AL106" t="str">
            <v xml:space="preserve">  -----------------------</v>
          </cell>
          <cell r="AM106" t="str">
            <v xml:space="preserve">  -----------------------</v>
          </cell>
        </row>
        <row r="107">
          <cell r="C107">
            <v>3735</v>
          </cell>
          <cell r="D107">
            <v>0</v>
          </cell>
          <cell r="E107">
            <v>1000</v>
          </cell>
          <cell r="F107">
            <v>550</v>
          </cell>
          <cell r="G107">
            <v>0</v>
          </cell>
          <cell r="H107">
            <v>4285</v>
          </cell>
          <cell r="I107">
            <v>0</v>
          </cell>
          <cell r="J107">
            <v>0</v>
          </cell>
          <cell r="K107">
            <v>0</v>
          </cell>
          <cell r="L107">
            <v>-192.43</v>
          </cell>
          <cell r="M107">
            <v>0</v>
          </cell>
          <cell r="N107">
            <v>309.75</v>
          </cell>
          <cell r="O107">
            <v>117.31</v>
          </cell>
          <cell r="P107">
            <v>113.24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230.55</v>
          </cell>
          <cell r="AB107">
            <v>4054.45</v>
          </cell>
          <cell r="AC107">
            <v>83.45</v>
          </cell>
          <cell r="AD107">
            <v>218.77</v>
          </cell>
          <cell r="AE107">
            <v>415.67</v>
          </cell>
          <cell r="AF107">
            <v>95.37</v>
          </cell>
          <cell r="AG107">
            <v>105.7</v>
          </cell>
          <cell r="AH107">
            <v>2866.88</v>
          </cell>
          <cell r="AI107">
            <v>717.89</v>
          </cell>
          <cell r="AJ107">
            <v>238.42</v>
          </cell>
          <cell r="AK107">
            <v>47.68</v>
          </cell>
          <cell r="AL107">
            <v>0</v>
          </cell>
          <cell r="AM107">
            <v>4071.94</v>
          </cell>
        </row>
        <row r="109">
          <cell r="A109" t="str">
            <v>Departamento 4117 CDE COMISION DE JUSTICIA PARTIDARIA</v>
          </cell>
        </row>
        <row r="110">
          <cell r="A110" t="str">
            <v>00071</v>
          </cell>
          <cell r="B110" t="str">
            <v>HUERTA GOMEZ ELIZABETH</v>
          </cell>
          <cell r="C110">
            <v>6543.75</v>
          </cell>
          <cell r="D110">
            <v>0</v>
          </cell>
          <cell r="E110">
            <v>1000</v>
          </cell>
          <cell r="F110">
            <v>0</v>
          </cell>
          <cell r="G110">
            <v>0</v>
          </cell>
          <cell r="H110">
            <v>6543.75</v>
          </cell>
          <cell r="I110">
            <v>0</v>
          </cell>
          <cell r="J110">
            <v>0</v>
          </cell>
          <cell r="K110">
            <v>1940.62</v>
          </cell>
          <cell r="L110">
            <v>0</v>
          </cell>
          <cell r="M110">
            <v>0</v>
          </cell>
          <cell r="N110">
            <v>612.5</v>
          </cell>
          <cell r="O110">
            <v>612.5</v>
          </cell>
          <cell r="P110">
            <v>190.41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2743.53</v>
          </cell>
          <cell r="AB110">
            <v>3800.22</v>
          </cell>
          <cell r="AC110">
            <v>132.4</v>
          </cell>
          <cell r="AD110">
            <v>403.34</v>
          </cell>
          <cell r="AE110">
            <v>494.1</v>
          </cell>
          <cell r="AF110">
            <v>151.32</v>
          </cell>
          <cell r="AG110">
            <v>150.88</v>
          </cell>
          <cell r="AH110">
            <v>4548.82</v>
          </cell>
          <cell r="AI110">
            <v>1029.8399999999999</v>
          </cell>
          <cell r="AJ110">
            <v>378.29</v>
          </cell>
          <cell r="AK110">
            <v>75.66</v>
          </cell>
          <cell r="AL110">
            <v>0</v>
          </cell>
          <cell r="AM110">
            <v>6334.81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  <cell r="M111" t="str">
            <v xml:space="preserve">  -----------------------</v>
          </cell>
          <cell r="N111" t="str">
            <v xml:space="preserve">  -----------------------</v>
          </cell>
          <cell r="O111" t="str">
            <v xml:space="preserve">  -----------------------</v>
          </cell>
          <cell r="P111" t="str">
            <v xml:space="preserve">  -----------------------</v>
          </cell>
          <cell r="Q111" t="str">
            <v xml:space="preserve">  -----------------------</v>
          </cell>
          <cell r="R111" t="str">
            <v xml:space="preserve">  -----------------------</v>
          </cell>
          <cell r="S111" t="str">
            <v xml:space="preserve">  -----------------------</v>
          </cell>
          <cell r="T111" t="str">
            <v xml:space="preserve">  -----------------------</v>
          </cell>
          <cell r="U111" t="str">
            <v xml:space="preserve">  -----------------------</v>
          </cell>
          <cell r="V111" t="str">
            <v xml:space="preserve">  -----------------------</v>
          </cell>
          <cell r="W111" t="str">
            <v xml:space="preserve">  -----------------------</v>
          </cell>
          <cell r="X111" t="str">
            <v xml:space="preserve">  -----------------------</v>
          </cell>
          <cell r="Y111" t="str">
            <v xml:space="preserve">  -----------------------</v>
          </cell>
          <cell r="Z111" t="str">
            <v xml:space="preserve">  -----------------------</v>
          </cell>
          <cell r="AA111" t="str">
            <v xml:space="preserve">  -----------------------</v>
          </cell>
          <cell r="AB111" t="str">
            <v xml:space="preserve">  -----------------------</v>
          </cell>
          <cell r="AC111" t="str">
            <v xml:space="preserve">  -----------------------</v>
          </cell>
          <cell r="AD111" t="str">
            <v xml:space="preserve">  -----------------------</v>
          </cell>
          <cell r="AE111" t="str">
            <v xml:space="preserve">  -----------------------</v>
          </cell>
          <cell r="AF111" t="str">
            <v xml:space="preserve">  -----------------------</v>
          </cell>
          <cell r="AG111" t="str">
            <v xml:space="preserve">  -----------------------</v>
          </cell>
          <cell r="AH111" t="str">
            <v xml:space="preserve">  -----------------------</v>
          </cell>
          <cell r="AI111" t="str">
            <v xml:space="preserve">  -----------------------</v>
          </cell>
          <cell r="AJ111" t="str">
            <v xml:space="preserve">  -----------------------</v>
          </cell>
          <cell r="AK111" t="str">
            <v xml:space="preserve">  -----------------------</v>
          </cell>
          <cell r="AL111" t="str">
            <v xml:space="preserve">  -----------------------</v>
          </cell>
          <cell r="AM111" t="str">
            <v xml:space="preserve">  -----------------------</v>
          </cell>
        </row>
        <row r="112">
          <cell r="C112">
            <v>6543.75</v>
          </cell>
          <cell r="D112">
            <v>0</v>
          </cell>
          <cell r="E112">
            <v>1000</v>
          </cell>
          <cell r="F112">
            <v>0</v>
          </cell>
          <cell r="G112">
            <v>0</v>
          </cell>
          <cell r="H112">
            <v>6543.75</v>
          </cell>
          <cell r="I112">
            <v>0</v>
          </cell>
          <cell r="J112">
            <v>0</v>
          </cell>
          <cell r="K112">
            <v>1940.62</v>
          </cell>
          <cell r="L112">
            <v>0</v>
          </cell>
          <cell r="M112">
            <v>0</v>
          </cell>
          <cell r="N112">
            <v>612.5</v>
          </cell>
          <cell r="O112">
            <v>612.5</v>
          </cell>
          <cell r="P112">
            <v>190.41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2743.53</v>
          </cell>
          <cell r="AB112">
            <v>3800.22</v>
          </cell>
          <cell r="AC112">
            <v>132.4</v>
          </cell>
          <cell r="AD112">
            <v>403.34</v>
          </cell>
          <cell r="AE112">
            <v>494.1</v>
          </cell>
          <cell r="AF112">
            <v>151.32</v>
          </cell>
          <cell r="AG112">
            <v>150.88</v>
          </cell>
          <cell r="AH112">
            <v>4548.82</v>
          </cell>
          <cell r="AI112">
            <v>1029.8399999999999</v>
          </cell>
          <cell r="AJ112">
            <v>378.29</v>
          </cell>
          <cell r="AK112">
            <v>75.66</v>
          </cell>
          <cell r="AL112">
            <v>0</v>
          </cell>
          <cell r="AM112">
            <v>6334.81</v>
          </cell>
        </row>
        <row r="114">
          <cell r="A114" t="str">
            <v>Departamento 4118 CDE COMISION ESTATAL DE PROCESOS INTERN</v>
          </cell>
        </row>
        <row r="115">
          <cell r="A115" t="str">
            <v>00042</v>
          </cell>
          <cell r="B115" t="str">
            <v>MUCIÑO VELAZQUEZ ERIKA VIVIANA</v>
          </cell>
          <cell r="C115">
            <v>4900.3500000000004</v>
          </cell>
          <cell r="D115">
            <v>0</v>
          </cell>
          <cell r="E115">
            <v>1000</v>
          </cell>
          <cell r="F115">
            <v>1000</v>
          </cell>
          <cell r="G115">
            <v>0</v>
          </cell>
          <cell r="H115">
            <v>5900.35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506.46</v>
          </cell>
          <cell r="O115">
            <v>506.46</v>
          </cell>
          <cell r="P115">
            <v>165.43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671.89</v>
          </cell>
          <cell r="AB115">
            <v>5228.46</v>
          </cell>
          <cell r="AC115">
            <v>116.65</v>
          </cell>
          <cell r="AD115">
            <v>355.36</v>
          </cell>
          <cell r="AE115">
            <v>468.45</v>
          </cell>
          <cell r="AF115">
            <v>133.32</v>
          </cell>
          <cell r="AG115">
            <v>138.01</v>
          </cell>
          <cell r="AH115">
            <v>4007.71</v>
          </cell>
          <cell r="AI115">
            <v>940.46</v>
          </cell>
          <cell r="AJ115">
            <v>333.29</v>
          </cell>
          <cell r="AK115">
            <v>66.66</v>
          </cell>
          <cell r="AL115">
            <v>0</v>
          </cell>
          <cell r="AM115">
            <v>5619.45</v>
          </cell>
        </row>
        <row r="116">
          <cell r="A116" t="str">
            <v>00856</v>
          </cell>
          <cell r="B116" t="str">
            <v>IÑIGUEZ IBARRA GUSTAVO</v>
          </cell>
          <cell r="C116">
            <v>4995</v>
          </cell>
          <cell r="D116">
            <v>0</v>
          </cell>
          <cell r="E116">
            <v>1000</v>
          </cell>
          <cell r="F116">
            <v>560.37</v>
          </cell>
          <cell r="G116">
            <v>0</v>
          </cell>
          <cell r="H116">
            <v>5555.37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451.27</v>
          </cell>
          <cell r="O116">
            <v>451.27</v>
          </cell>
          <cell r="P116">
            <v>156.27000000000001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607.54</v>
          </cell>
          <cell r="AB116">
            <v>4947.83</v>
          </cell>
          <cell r="AC116">
            <v>110.87</v>
          </cell>
          <cell r="AD116">
            <v>309.3</v>
          </cell>
          <cell r="AE116">
            <v>459.04</v>
          </cell>
          <cell r="AF116">
            <v>126.71</v>
          </cell>
          <cell r="AG116">
            <v>131.11000000000001</v>
          </cell>
          <cell r="AH116">
            <v>3809.12</v>
          </cell>
          <cell r="AI116">
            <v>879.21</v>
          </cell>
          <cell r="AJ116">
            <v>316.77999999999997</v>
          </cell>
          <cell r="AK116">
            <v>63.36</v>
          </cell>
          <cell r="AL116">
            <v>0</v>
          </cell>
          <cell r="AM116">
            <v>5326.29</v>
          </cell>
        </row>
        <row r="117">
          <cell r="A117" t="str">
            <v>Total Depto</v>
          </cell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</row>
        <row r="118">
          <cell r="C118">
            <v>9895.35</v>
          </cell>
          <cell r="D118">
            <v>0</v>
          </cell>
          <cell r="E118">
            <v>2000</v>
          </cell>
          <cell r="F118">
            <v>1560.37</v>
          </cell>
          <cell r="G118">
            <v>0</v>
          </cell>
          <cell r="H118">
            <v>11455.72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957.73</v>
          </cell>
          <cell r="O118">
            <v>957.73</v>
          </cell>
          <cell r="P118">
            <v>321.7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1279.43</v>
          </cell>
          <cell r="AB118">
            <v>10176.290000000001</v>
          </cell>
          <cell r="AC118">
            <v>227.52</v>
          </cell>
          <cell r="AD118">
            <v>664.66</v>
          </cell>
          <cell r="AE118">
            <v>927.49</v>
          </cell>
          <cell r="AF118">
            <v>260.02999999999997</v>
          </cell>
          <cell r="AG118">
            <v>269.12</v>
          </cell>
          <cell r="AH118">
            <v>7816.83</v>
          </cell>
          <cell r="AI118">
            <v>1819.67</v>
          </cell>
          <cell r="AJ118">
            <v>650.07000000000005</v>
          </cell>
          <cell r="AK118">
            <v>130.02000000000001</v>
          </cell>
          <cell r="AL118">
            <v>0</v>
          </cell>
          <cell r="AM118">
            <v>10945.74</v>
          </cell>
        </row>
        <row r="120">
          <cell r="A120" t="str">
            <v>Departamento 4122 CDE SECRETARIA DE OPERACION POLITICA</v>
          </cell>
        </row>
        <row r="121">
          <cell r="A121" t="str">
            <v>00887</v>
          </cell>
          <cell r="B121" t="str">
            <v>DE LEON MEZA HUGO FIDENCIO</v>
          </cell>
          <cell r="C121">
            <v>8714.7000000000007</v>
          </cell>
          <cell r="D121">
            <v>0</v>
          </cell>
          <cell r="E121">
            <v>1000</v>
          </cell>
          <cell r="F121">
            <v>785.3</v>
          </cell>
          <cell r="G121">
            <v>0</v>
          </cell>
          <cell r="H121">
            <v>9500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1206.18</v>
          </cell>
          <cell r="O121">
            <v>1206.18</v>
          </cell>
          <cell r="P121">
            <v>281.85000000000002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1488.03</v>
          </cell>
          <cell r="AB121">
            <v>8011.97</v>
          </cell>
          <cell r="AC121">
            <v>190.07</v>
          </cell>
          <cell r="AD121">
            <v>579.01</v>
          </cell>
          <cell r="AE121">
            <v>588.02</v>
          </cell>
          <cell r="AF121">
            <v>217.22</v>
          </cell>
          <cell r="AG121">
            <v>210</v>
          </cell>
          <cell r="AH121">
            <v>6530.08</v>
          </cell>
          <cell r="AI121">
            <v>1357.1</v>
          </cell>
          <cell r="AJ121">
            <v>543.05999999999995</v>
          </cell>
          <cell r="AK121">
            <v>108.61</v>
          </cell>
          <cell r="AL121">
            <v>0</v>
          </cell>
          <cell r="AM121">
            <v>8966.07</v>
          </cell>
        </row>
        <row r="122">
          <cell r="A122" t="str">
            <v>Total Depto</v>
          </cell>
          <cell r="C122" t="str">
            <v xml:space="preserve">  -----------------------</v>
          </cell>
          <cell r="D122" t="str">
            <v xml:space="preserve">  -----------------------</v>
          </cell>
          <cell r="E122" t="str">
            <v xml:space="preserve">  -----------------------</v>
          </cell>
          <cell r="F122" t="str">
            <v xml:space="preserve">  -----------------------</v>
          </cell>
          <cell r="G122" t="str">
            <v xml:space="preserve">  -----------------------</v>
          </cell>
          <cell r="H122" t="str">
            <v xml:space="preserve">  -----------------------</v>
          </cell>
          <cell r="I122" t="str">
            <v xml:space="preserve">  -----------------------</v>
          </cell>
          <cell r="J122" t="str">
            <v xml:space="preserve">  -----------------------</v>
          </cell>
          <cell r="K122" t="str">
            <v xml:space="preserve">  -----------------------</v>
          </cell>
          <cell r="L122" t="str">
            <v xml:space="preserve">  -----------------------</v>
          </cell>
          <cell r="M122" t="str">
            <v xml:space="preserve">  -----------------------</v>
          </cell>
          <cell r="N122" t="str">
            <v xml:space="preserve">  -----------------------</v>
          </cell>
          <cell r="O122" t="str">
            <v xml:space="preserve">  -----------------------</v>
          </cell>
          <cell r="P122" t="str">
            <v xml:space="preserve">  -----------------------</v>
          </cell>
          <cell r="Q122" t="str">
            <v xml:space="preserve">  -----------------------</v>
          </cell>
          <cell r="R122" t="str">
            <v xml:space="preserve">  -----------------------</v>
          </cell>
          <cell r="S122" t="str">
            <v xml:space="preserve">  -----------------------</v>
          </cell>
          <cell r="T122" t="str">
            <v xml:space="preserve">  -----------------------</v>
          </cell>
          <cell r="U122" t="str">
            <v xml:space="preserve">  -----------------------</v>
          </cell>
          <cell r="V122" t="str">
            <v xml:space="preserve">  -----------------------</v>
          </cell>
          <cell r="W122" t="str">
            <v xml:space="preserve">  -----------------------</v>
          </cell>
          <cell r="X122" t="str">
            <v xml:space="preserve">  -----------------------</v>
          </cell>
          <cell r="Y122" t="str">
            <v xml:space="preserve">  -----------------------</v>
          </cell>
          <cell r="Z122" t="str">
            <v xml:space="preserve">  -----------------------</v>
          </cell>
          <cell r="AA122" t="str">
            <v xml:space="preserve">  -----------------------</v>
          </cell>
          <cell r="AB122" t="str">
            <v xml:space="preserve">  -----------------------</v>
          </cell>
          <cell r="AC122" t="str">
            <v xml:space="preserve">  -----------------------</v>
          </cell>
          <cell r="AD122" t="str">
            <v xml:space="preserve">  -----------------------</v>
          </cell>
          <cell r="AE122" t="str">
            <v xml:space="preserve">  -----------------------</v>
          </cell>
          <cell r="AF122" t="str">
            <v xml:space="preserve">  -----------------------</v>
          </cell>
          <cell r="AG122" t="str">
            <v xml:space="preserve">  -----------------------</v>
          </cell>
          <cell r="AH122" t="str">
            <v xml:space="preserve">  -----------------------</v>
          </cell>
          <cell r="AI122" t="str">
            <v xml:space="preserve">  -----------------------</v>
          </cell>
          <cell r="AJ122" t="str">
            <v xml:space="preserve">  -----------------------</v>
          </cell>
          <cell r="AK122" t="str">
            <v xml:space="preserve">  -----------------------</v>
          </cell>
          <cell r="AL122" t="str">
            <v xml:space="preserve">  -----------------------</v>
          </cell>
          <cell r="AM122" t="str">
            <v xml:space="preserve">  -----------------------</v>
          </cell>
        </row>
        <row r="123">
          <cell r="C123">
            <v>8714.7000000000007</v>
          </cell>
          <cell r="D123">
            <v>0</v>
          </cell>
          <cell r="E123">
            <v>1000</v>
          </cell>
          <cell r="F123">
            <v>785.3</v>
          </cell>
          <cell r="G123">
            <v>0</v>
          </cell>
          <cell r="H123">
            <v>9500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1206.18</v>
          </cell>
          <cell r="O123">
            <v>1206.18</v>
          </cell>
          <cell r="P123">
            <v>281.85000000000002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1488.03</v>
          </cell>
          <cell r="AB123">
            <v>8011.97</v>
          </cell>
          <cell r="AC123">
            <v>190.07</v>
          </cell>
          <cell r="AD123">
            <v>579.01</v>
          </cell>
          <cell r="AE123">
            <v>588.02</v>
          </cell>
          <cell r="AF123">
            <v>217.22</v>
          </cell>
          <cell r="AG123">
            <v>210</v>
          </cell>
          <cell r="AH123">
            <v>6530.08</v>
          </cell>
          <cell r="AI123">
            <v>1357.1</v>
          </cell>
          <cell r="AJ123">
            <v>543.05999999999995</v>
          </cell>
          <cell r="AK123">
            <v>108.61</v>
          </cell>
          <cell r="AL123">
            <v>0</v>
          </cell>
          <cell r="AM123">
            <v>8966.07</v>
          </cell>
        </row>
        <row r="125">
          <cell r="A125" t="str">
            <v>Departamento 4123 CDE SECRETARIA DE ATENCION P DISCAPACIDA</v>
          </cell>
        </row>
        <row r="126">
          <cell r="A126" t="str">
            <v>00276</v>
          </cell>
          <cell r="B126" t="str">
            <v>MATA AVILA JESUS</v>
          </cell>
          <cell r="C126">
            <v>5137.5</v>
          </cell>
          <cell r="D126">
            <v>0</v>
          </cell>
          <cell r="E126">
            <v>1000</v>
          </cell>
          <cell r="F126">
            <v>962.5</v>
          </cell>
          <cell r="G126">
            <v>0</v>
          </cell>
          <cell r="H126">
            <v>6100</v>
          </cell>
          <cell r="I126">
            <v>0</v>
          </cell>
          <cell r="J126">
            <v>786.38</v>
          </cell>
          <cell r="K126">
            <v>0</v>
          </cell>
          <cell r="L126">
            <v>0</v>
          </cell>
          <cell r="M126">
            <v>0</v>
          </cell>
          <cell r="N126">
            <v>538.41</v>
          </cell>
          <cell r="O126">
            <v>538.41</v>
          </cell>
          <cell r="P126">
            <v>172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1496.79</v>
          </cell>
          <cell r="AB126">
            <v>4603.21</v>
          </cell>
          <cell r="AC126">
            <v>120.79</v>
          </cell>
          <cell r="AD126">
            <v>367.97</v>
          </cell>
          <cell r="AE126">
            <v>475.21</v>
          </cell>
          <cell r="AF126">
            <v>138.05000000000001</v>
          </cell>
          <cell r="AG126">
            <v>142</v>
          </cell>
          <cell r="AH126">
            <v>4150.0200000000004</v>
          </cell>
          <cell r="AI126">
            <v>963.97</v>
          </cell>
          <cell r="AJ126">
            <v>345.13</v>
          </cell>
          <cell r="AK126">
            <v>69.03</v>
          </cell>
          <cell r="AL126">
            <v>0</v>
          </cell>
          <cell r="AM126">
            <v>5808.2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5137.5</v>
          </cell>
          <cell r="D128">
            <v>0</v>
          </cell>
          <cell r="E128">
            <v>1000</v>
          </cell>
          <cell r="F128">
            <v>962.5</v>
          </cell>
          <cell r="G128">
            <v>0</v>
          </cell>
          <cell r="H128">
            <v>6100</v>
          </cell>
          <cell r="I128">
            <v>0</v>
          </cell>
          <cell r="J128">
            <v>786.38</v>
          </cell>
          <cell r="K128">
            <v>0</v>
          </cell>
          <cell r="L128">
            <v>0</v>
          </cell>
          <cell r="M128">
            <v>0</v>
          </cell>
          <cell r="N128">
            <v>538.41</v>
          </cell>
          <cell r="O128">
            <v>538.41</v>
          </cell>
          <cell r="P128">
            <v>172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1496.79</v>
          </cell>
          <cell r="AB128">
            <v>4603.21</v>
          </cell>
          <cell r="AC128">
            <v>120.79</v>
          </cell>
          <cell r="AD128">
            <v>367.97</v>
          </cell>
          <cell r="AE128">
            <v>475.21</v>
          </cell>
          <cell r="AF128">
            <v>138.05000000000001</v>
          </cell>
          <cell r="AG128">
            <v>142</v>
          </cell>
          <cell r="AH128">
            <v>4150.0200000000004</v>
          </cell>
          <cell r="AI128">
            <v>963.97</v>
          </cell>
          <cell r="AJ128">
            <v>345.13</v>
          </cell>
          <cell r="AK128">
            <v>69.03</v>
          </cell>
          <cell r="AL128">
            <v>0</v>
          </cell>
          <cell r="AM128">
            <v>5808.2</v>
          </cell>
        </row>
        <row r="130">
          <cell r="A130" t="str">
            <v>Departamento 4221 COM MUN TONALA</v>
          </cell>
        </row>
        <row r="131">
          <cell r="A131" t="str">
            <v>00993</v>
          </cell>
          <cell r="B131" t="str">
            <v>SALDAÑA JIMENEZ IMELDA</v>
          </cell>
          <cell r="C131">
            <v>4500</v>
          </cell>
          <cell r="D131">
            <v>0</v>
          </cell>
          <cell r="E131">
            <v>1000</v>
          </cell>
          <cell r="F131">
            <v>2000</v>
          </cell>
          <cell r="G131">
            <v>0</v>
          </cell>
          <cell r="H131">
            <v>6500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604.66</v>
          </cell>
          <cell r="O131">
            <v>604.66</v>
          </cell>
          <cell r="P131">
            <v>180.34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785</v>
          </cell>
          <cell r="AB131">
            <v>5715</v>
          </cell>
          <cell r="AC131">
            <v>126.05</v>
          </cell>
          <cell r="AD131">
            <v>383.98</v>
          </cell>
          <cell r="AE131">
            <v>483.76</v>
          </cell>
          <cell r="AF131">
            <v>144.06</v>
          </cell>
          <cell r="AG131">
            <v>150</v>
          </cell>
          <cell r="AH131">
            <v>4330.57</v>
          </cell>
          <cell r="AI131">
            <v>993.79</v>
          </cell>
          <cell r="AJ131">
            <v>360.14</v>
          </cell>
          <cell r="AK131">
            <v>72.03</v>
          </cell>
          <cell r="AL131">
            <v>0</v>
          </cell>
          <cell r="AM131">
            <v>6050.59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4500</v>
          </cell>
          <cell r="D133">
            <v>0</v>
          </cell>
          <cell r="E133">
            <v>1000</v>
          </cell>
          <cell r="F133">
            <v>2000</v>
          </cell>
          <cell r="G133">
            <v>0</v>
          </cell>
          <cell r="H133">
            <v>6500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604.66</v>
          </cell>
          <cell r="O133">
            <v>604.66</v>
          </cell>
          <cell r="P133">
            <v>180.34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785</v>
          </cell>
          <cell r="AB133">
            <v>5715</v>
          </cell>
          <cell r="AC133">
            <v>126.05</v>
          </cell>
          <cell r="AD133">
            <v>383.98</v>
          </cell>
          <cell r="AE133">
            <v>483.76</v>
          </cell>
          <cell r="AF133">
            <v>144.06</v>
          </cell>
          <cell r="AG133">
            <v>150</v>
          </cell>
          <cell r="AH133">
            <v>4330.57</v>
          </cell>
          <cell r="AI133">
            <v>993.79</v>
          </cell>
          <cell r="AJ133">
            <v>360.14</v>
          </cell>
          <cell r="AK133">
            <v>72.03</v>
          </cell>
          <cell r="AL133">
            <v>0</v>
          </cell>
          <cell r="AM133">
            <v>6050.59</v>
          </cell>
        </row>
        <row r="135">
          <cell r="A135" t="str">
            <v>Departamento 4303 SECT FRENTE JUVENIL REVOLUCIONARIO</v>
          </cell>
        </row>
        <row r="136">
          <cell r="A136" t="str">
            <v>00963</v>
          </cell>
          <cell r="B136" t="str">
            <v>MARTINEZ GONZALEZ REGINA</v>
          </cell>
          <cell r="C136">
            <v>6000</v>
          </cell>
          <cell r="D136">
            <v>0</v>
          </cell>
          <cell r="E136">
            <v>1000</v>
          </cell>
          <cell r="F136">
            <v>4000</v>
          </cell>
          <cell r="G136">
            <v>0</v>
          </cell>
          <cell r="H136">
            <v>10000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1312.98</v>
          </cell>
          <cell r="O136">
            <v>1312.98</v>
          </cell>
          <cell r="P136">
            <v>283.95999999999998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1596.94</v>
          </cell>
          <cell r="AB136">
            <v>8403.06</v>
          </cell>
          <cell r="AC136">
            <v>191.4</v>
          </cell>
          <cell r="AD136">
            <v>583.05999999999995</v>
          </cell>
          <cell r="AE136">
            <v>590.19000000000005</v>
          </cell>
          <cell r="AF136">
            <v>218.75</v>
          </cell>
          <cell r="AG136">
            <v>220</v>
          </cell>
          <cell r="AH136">
            <v>6575.8</v>
          </cell>
          <cell r="AI136">
            <v>1364.65</v>
          </cell>
          <cell r="AJ136">
            <v>546.86</v>
          </cell>
          <cell r="AK136">
            <v>109.37</v>
          </cell>
          <cell r="AL136">
            <v>0</v>
          </cell>
          <cell r="AM136">
            <v>9035.43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  <cell r="AM137" t="str">
            <v xml:space="preserve">  -----------------------</v>
          </cell>
        </row>
        <row r="138">
          <cell r="C138">
            <v>6000</v>
          </cell>
          <cell r="D138">
            <v>0</v>
          </cell>
          <cell r="E138">
            <v>1000</v>
          </cell>
          <cell r="F138">
            <v>4000</v>
          </cell>
          <cell r="G138">
            <v>0</v>
          </cell>
          <cell r="H138">
            <v>10000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1312.98</v>
          </cell>
          <cell r="O138">
            <v>1312.98</v>
          </cell>
          <cell r="P138">
            <v>283.95999999999998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1596.94</v>
          </cell>
          <cell r="AB138">
            <v>8403.06</v>
          </cell>
          <cell r="AC138">
            <v>191.4</v>
          </cell>
          <cell r="AD138">
            <v>583.05999999999995</v>
          </cell>
          <cell r="AE138">
            <v>590.19000000000005</v>
          </cell>
          <cell r="AF138">
            <v>218.75</v>
          </cell>
          <cell r="AG138">
            <v>220</v>
          </cell>
          <cell r="AH138">
            <v>6575.8</v>
          </cell>
          <cell r="AI138">
            <v>1364.65</v>
          </cell>
          <cell r="AJ138">
            <v>546.86</v>
          </cell>
          <cell r="AK138">
            <v>109.37</v>
          </cell>
          <cell r="AL138">
            <v>0</v>
          </cell>
          <cell r="AM138">
            <v>9035.43</v>
          </cell>
        </row>
        <row r="140">
          <cell r="A140" t="str">
            <v>Departamento 4501 ORG CNC</v>
          </cell>
        </row>
        <row r="141">
          <cell r="A141" t="str">
            <v>00871</v>
          </cell>
          <cell r="B141" t="str">
            <v>GONZALEZ VIZCAINO MARIA LUCIA</v>
          </cell>
          <cell r="C141">
            <v>4999.95</v>
          </cell>
          <cell r="D141">
            <v>0</v>
          </cell>
          <cell r="E141">
            <v>1000</v>
          </cell>
          <cell r="F141">
            <v>555.41999999999996</v>
          </cell>
          <cell r="G141">
            <v>0</v>
          </cell>
          <cell r="H141">
            <v>5555.37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451.27</v>
          </cell>
          <cell r="O141">
            <v>451.27</v>
          </cell>
          <cell r="P141">
            <v>156.28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607.54999999999995</v>
          </cell>
          <cell r="AB141">
            <v>4947.82</v>
          </cell>
          <cell r="AC141">
            <v>110.89</v>
          </cell>
          <cell r="AD141">
            <v>309.33999999999997</v>
          </cell>
          <cell r="AE141">
            <v>459.06</v>
          </cell>
          <cell r="AF141">
            <v>126.73</v>
          </cell>
          <cell r="AG141">
            <v>131.11000000000001</v>
          </cell>
          <cell r="AH141">
            <v>3809.57</v>
          </cell>
          <cell r="AI141">
            <v>879.29</v>
          </cell>
          <cell r="AJ141">
            <v>316.82</v>
          </cell>
          <cell r="AK141">
            <v>63.36</v>
          </cell>
          <cell r="AL141">
            <v>0</v>
          </cell>
          <cell r="AM141">
            <v>5326.88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4999.95</v>
          </cell>
          <cell r="D143">
            <v>0</v>
          </cell>
          <cell r="E143">
            <v>1000</v>
          </cell>
          <cell r="F143">
            <v>555.41999999999996</v>
          </cell>
          <cell r="G143">
            <v>0</v>
          </cell>
          <cell r="H143">
            <v>5555.37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451.27</v>
          </cell>
          <cell r="O143">
            <v>451.27</v>
          </cell>
          <cell r="P143">
            <v>156.28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607.54999999999995</v>
          </cell>
          <cell r="AB143">
            <v>4947.82</v>
          </cell>
          <cell r="AC143">
            <v>110.89</v>
          </cell>
          <cell r="AD143">
            <v>309.33999999999997</v>
          </cell>
          <cell r="AE143">
            <v>459.06</v>
          </cell>
          <cell r="AF143">
            <v>126.73</v>
          </cell>
          <cell r="AG143">
            <v>131.11000000000001</v>
          </cell>
          <cell r="AH143">
            <v>3809.57</v>
          </cell>
          <cell r="AI143">
            <v>879.29</v>
          </cell>
          <cell r="AJ143">
            <v>316.82</v>
          </cell>
          <cell r="AK143">
            <v>63.36</v>
          </cell>
          <cell r="AL143">
            <v>0</v>
          </cell>
          <cell r="AM143">
            <v>5326.88</v>
          </cell>
        </row>
        <row r="145">
          <cell r="A145" t="str">
            <v>Departamento 4712 COM MUN ZAPOPAN</v>
          </cell>
        </row>
        <row r="146">
          <cell r="A146" t="str">
            <v>00975</v>
          </cell>
          <cell r="B146" t="str">
            <v>RAMIREZ ROSAS JORGE EDUARDO</v>
          </cell>
          <cell r="C146">
            <v>3735</v>
          </cell>
          <cell r="D146">
            <v>0</v>
          </cell>
          <cell r="E146">
            <v>1000</v>
          </cell>
          <cell r="F146">
            <v>712.5</v>
          </cell>
          <cell r="G146">
            <v>0</v>
          </cell>
          <cell r="H146">
            <v>4447.5</v>
          </cell>
          <cell r="I146">
            <v>0</v>
          </cell>
          <cell r="J146">
            <v>0</v>
          </cell>
          <cell r="K146">
            <v>0</v>
          </cell>
          <cell r="L146">
            <v>-192.43</v>
          </cell>
          <cell r="M146">
            <v>0</v>
          </cell>
          <cell r="N146">
            <v>327.43</v>
          </cell>
          <cell r="O146">
            <v>134.99</v>
          </cell>
          <cell r="P146">
            <v>120.07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255.06</v>
          </cell>
          <cell r="AB146">
            <v>4192.4399999999996</v>
          </cell>
          <cell r="AC146">
            <v>88.04</v>
          </cell>
          <cell r="AD146">
            <v>239.27</v>
          </cell>
          <cell r="AE146">
            <v>421.86</v>
          </cell>
          <cell r="AF146">
            <v>100.62</v>
          </cell>
          <cell r="AG146">
            <v>108.95</v>
          </cell>
          <cell r="AH146">
            <v>3024.7</v>
          </cell>
          <cell r="AI146">
            <v>749.17</v>
          </cell>
          <cell r="AJ146">
            <v>251.54</v>
          </cell>
          <cell r="AK146">
            <v>50.31</v>
          </cell>
          <cell r="AL146">
            <v>0</v>
          </cell>
          <cell r="AM146">
            <v>4285.29</v>
          </cell>
        </row>
        <row r="147">
          <cell r="A147" t="str">
            <v>00976</v>
          </cell>
          <cell r="B147" t="str">
            <v>REYES LEON MARGARITA</v>
          </cell>
          <cell r="C147">
            <v>3735</v>
          </cell>
          <cell r="D147">
            <v>0</v>
          </cell>
          <cell r="E147">
            <v>1000</v>
          </cell>
          <cell r="F147">
            <v>712.5</v>
          </cell>
          <cell r="G147">
            <v>0</v>
          </cell>
          <cell r="H147">
            <v>4447.5</v>
          </cell>
          <cell r="I147">
            <v>0</v>
          </cell>
          <cell r="J147">
            <v>0</v>
          </cell>
          <cell r="K147">
            <v>0</v>
          </cell>
          <cell r="L147">
            <v>-192.43</v>
          </cell>
          <cell r="M147">
            <v>0</v>
          </cell>
          <cell r="N147">
            <v>327.43</v>
          </cell>
          <cell r="O147">
            <v>134.99</v>
          </cell>
          <cell r="P147">
            <v>120.07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255.06</v>
          </cell>
          <cell r="AB147">
            <v>4192.4399999999996</v>
          </cell>
          <cell r="AC147">
            <v>88.04</v>
          </cell>
          <cell r="AD147">
            <v>239.27</v>
          </cell>
          <cell r="AE147">
            <v>421.86</v>
          </cell>
          <cell r="AF147">
            <v>100.62</v>
          </cell>
          <cell r="AG147">
            <v>108.95</v>
          </cell>
          <cell r="AH147">
            <v>3024.7</v>
          </cell>
          <cell r="AI147">
            <v>749.17</v>
          </cell>
          <cell r="AJ147">
            <v>251.54</v>
          </cell>
          <cell r="AK147">
            <v>50.31</v>
          </cell>
          <cell r="AL147">
            <v>0</v>
          </cell>
          <cell r="AM147">
            <v>4285.29</v>
          </cell>
        </row>
        <row r="148">
          <cell r="A148" t="str">
            <v>Total Depto</v>
          </cell>
          <cell r="C148" t="str">
            <v xml:space="preserve">  -----------------------</v>
          </cell>
          <cell r="D148" t="str">
            <v xml:space="preserve">  -----------------------</v>
          </cell>
          <cell r="E148" t="str">
            <v xml:space="preserve">  -----------------------</v>
          </cell>
          <cell r="F148" t="str">
            <v xml:space="preserve">  -----------------------</v>
          </cell>
          <cell r="G148" t="str">
            <v xml:space="preserve">  -----------------------</v>
          </cell>
          <cell r="H148" t="str">
            <v xml:space="preserve">  -----------------------</v>
          </cell>
          <cell r="I148" t="str">
            <v xml:space="preserve">  -----------------------</v>
          </cell>
          <cell r="J148" t="str">
            <v xml:space="preserve">  -----------------------</v>
          </cell>
          <cell r="K148" t="str">
            <v xml:space="preserve">  -----------------------</v>
          </cell>
          <cell r="L148" t="str">
            <v xml:space="preserve">  -----------------------</v>
          </cell>
          <cell r="M148" t="str">
            <v xml:space="preserve">  -----------------------</v>
          </cell>
          <cell r="N148" t="str">
            <v xml:space="preserve">  -----------------------</v>
          </cell>
          <cell r="O148" t="str">
            <v xml:space="preserve">  -----------------------</v>
          </cell>
          <cell r="P148" t="str">
            <v xml:space="preserve">  -----------------------</v>
          </cell>
          <cell r="Q148" t="str">
            <v xml:space="preserve">  -----------------------</v>
          </cell>
          <cell r="R148" t="str">
            <v xml:space="preserve">  -----------------------</v>
          </cell>
          <cell r="S148" t="str">
            <v xml:space="preserve">  -----------------------</v>
          </cell>
          <cell r="T148" t="str">
            <v xml:space="preserve">  -----------------------</v>
          </cell>
          <cell r="U148" t="str">
            <v xml:space="preserve">  -----------------------</v>
          </cell>
          <cell r="V148" t="str">
            <v xml:space="preserve">  -----------------------</v>
          </cell>
          <cell r="W148" t="str">
            <v xml:space="preserve">  -----------------------</v>
          </cell>
          <cell r="X148" t="str">
            <v xml:space="preserve">  -----------------------</v>
          </cell>
          <cell r="Y148" t="str">
            <v xml:space="preserve">  -----------------------</v>
          </cell>
          <cell r="Z148" t="str">
            <v xml:space="preserve">  -----------------------</v>
          </cell>
          <cell r="AA148" t="str">
            <v xml:space="preserve">  -----------------------</v>
          </cell>
          <cell r="AB148" t="str">
            <v xml:space="preserve">  -----------------------</v>
          </cell>
          <cell r="AC148" t="str">
            <v xml:space="preserve">  -----------------------</v>
          </cell>
          <cell r="AD148" t="str">
            <v xml:space="preserve">  -----------------------</v>
          </cell>
          <cell r="AE148" t="str">
            <v xml:space="preserve">  -----------------------</v>
          </cell>
          <cell r="AF148" t="str">
            <v xml:space="preserve">  -----------------------</v>
          </cell>
          <cell r="AG148" t="str">
            <v xml:space="preserve">  -----------------------</v>
          </cell>
          <cell r="AH148" t="str">
            <v xml:space="preserve">  -----------------------</v>
          </cell>
          <cell r="AI148" t="str">
            <v xml:space="preserve">  -----------------------</v>
          </cell>
          <cell r="AJ148" t="str">
            <v xml:space="preserve">  -----------------------</v>
          </cell>
          <cell r="AK148" t="str">
            <v xml:space="preserve">  -----------------------</v>
          </cell>
          <cell r="AL148" t="str">
            <v xml:space="preserve">  -----------------------</v>
          </cell>
          <cell r="AM148" t="str">
            <v xml:space="preserve">  -----------------------</v>
          </cell>
        </row>
        <row r="149">
          <cell r="C149">
            <v>7470</v>
          </cell>
          <cell r="D149">
            <v>0</v>
          </cell>
          <cell r="E149">
            <v>2000</v>
          </cell>
          <cell r="F149">
            <v>1425</v>
          </cell>
          <cell r="G149">
            <v>0</v>
          </cell>
          <cell r="H149">
            <v>8895</v>
          </cell>
          <cell r="I149">
            <v>0</v>
          </cell>
          <cell r="J149">
            <v>0</v>
          </cell>
          <cell r="K149">
            <v>0</v>
          </cell>
          <cell r="L149">
            <v>-384.86</v>
          </cell>
          <cell r="M149">
            <v>0</v>
          </cell>
          <cell r="N149">
            <v>654.86</v>
          </cell>
          <cell r="O149">
            <v>269.98</v>
          </cell>
          <cell r="P149">
            <v>240.14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510.12</v>
          </cell>
          <cell r="AB149">
            <v>8384.8799999999992</v>
          </cell>
          <cell r="AC149">
            <v>176.08</v>
          </cell>
          <cell r="AD149">
            <v>478.54</v>
          </cell>
          <cell r="AE149">
            <v>843.72</v>
          </cell>
          <cell r="AF149">
            <v>201.24</v>
          </cell>
          <cell r="AG149">
            <v>217.9</v>
          </cell>
          <cell r="AH149">
            <v>6049.4</v>
          </cell>
          <cell r="AI149">
            <v>1498.34</v>
          </cell>
          <cell r="AJ149">
            <v>503.08</v>
          </cell>
          <cell r="AK149">
            <v>100.62</v>
          </cell>
          <cell r="AL149">
            <v>0</v>
          </cell>
          <cell r="AM149">
            <v>8570.58</v>
          </cell>
        </row>
        <row r="151">
          <cell r="A151" t="str">
            <v>Departamento 4741 COM MUN GUADALAJARA</v>
          </cell>
        </row>
        <row r="152">
          <cell r="A152" t="str">
            <v>00880</v>
          </cell>
          <cell r="B152" t="str">
            <v>MACIAS LOPEZ ROBERTO</v>
          </cell>
          <cell r="C152">
            <v>3733.95</v>
          </cell>
          <cell r="D152">
            <v>0</v>
          </cell>
          <cell r="E152">
            <v>1000</v>
          </cell>
          <cell r="F152">
            <v>0</v>
          </cell>
          <cell r="G152">
            <v>0</v>
          </cell>
          <cell r="H152">
            <v>3733.95</v>
          </cell>
          <cell r="I152">
            <v>0</v>
          </cell>
          <cell r="J152">
            <v>0</v>
          </cell>
          <cell r="K152">
            <v>0</v>
          </cell>
          <cell r="L152">
            <v>-192.43</v>
          </cell>
          <cell r="M152">
            <v>0</v>
          </cell>
          <cell r="N152">
            <v>249.79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3733.95</v>
          </cell>
          <cell r="AC152">
            <v>102.53</v>
          </cell>
          <cell r="AD152">
            <v>246.64</v>
          </cell>
          <cell r="AE152">
            <v>434.75</v>
          </cell>
          <cell r="AF152">
            <v>86.34</v>
          </cell>
          <cell r="AG152">
            <v>94.68</v>
          </cell>
          <cell r="AH152">
            <v>2595.6</v>
          </cell>
          <cell r="AI152">
            <v>783.92</v>
          </cell>
          <cell r="AJ152">
            <v>215.86</v>
          </cell>
          <cell r="AK152">
            <v>43.17</v>
          </cell>
          <cell r="AL152">
            <v>0</v>
          </cell>
          <cell r="AM152">
            <v>3819.57</v>
          </cell>
        </row>
        <row r="153">
          <cell r="A153" t="str">
            <v>00960</v>
          </cell>
          <cell r="B153" t="str">
            <v>TORRES DE LA ROSA MARIA GUADALUPE</v>
          </cell>
          <cell r="C153">
            <v>4500</v>
          </cell>
          <cell r="D153">
            <v>0</v>
          </cell>
          <cell r="E153">
            <v>1000</v>
          </cell>
          <cell r="F153">
            <v>3000</v>
          </cell>
          <cell r="G153">
            <v>0</v>
          </cell>
          <cell r="H153">
            <v>7500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783.86</v>
          </cell>
          <cell r="O153">
            <v>783.86</v>
          </cell>
          <cell r="P153">
            <v>208.09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991.95</v>
          </cell>
          <cell r="AB153">
            <v>6508.05</v>
          </cell>
          <cell r="AC153">
            <v>143.55000000000001</v>
          </cell>
          <cell r="AD153">
            <v>437.3</v>
          </cell>
          <cell r="AE153">
            <v>512.26</v>
          </cell>
          <cell r="AF153">
            <v>164.06</v>
          </cell>
          <cell r="AG153">
            <v>170</v>
          </cell>
          <cell r="AH153">
            <v>4931.83</v>
          </cell>
          <cell r="AI153">
            <v>1093.1099999999999</v>
          </cell>
          <cell r="AJ153">
            <v>410.14</v>
          </cell>
          <cell r="AK153">
            <v>82.03</v>
          </cell>
          <cell r="AL153">
            <v>0</v>
          </cell>
          <cell r="AM153">
            <v>6851.17</v>
          </cell>
        </row>
        <row r="154">
          <cell r="A154" t="str">
            <v>00980</v>
          </cell>
          <cell r="B154" t="str">
            <v>TORRES CAMPOS MARTHA YOLANDA</v>
          </cell>
          <cell r="C154">
            <v>3733.95</v>
          </cell>
          <cell r="D154">
            <v>0</v>
          </cell>
          <cell r="E154">
            <v>1000</v>
          </cell>
          <cell r="F154">
            <v>0</v>
          </cell>
          <cell r="G154">
            <v>0</v>
          </cell>
          <cell r="H154">
            <v>3733.95</v>
          </cell>
          <cell r="I154">
            <v>0</v>
          </cell>
          <cell r="J154">
            <v>0</v>
          </cell>
          <cell r="K154">
            <v>0</v>
          </cell>
          <cell r="L154">
            <v>-192.43</v>
          </cell>
          <cell r="M154">
            <v>0</v>
          </cell>
          <cell r="N154">
            <v>249.79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3733.95</v>
          </cell>
          <cell r="AC154">
            <v>102.53</v>
          </cell>
          <cell r="AD154">
            <v>246.64</v>
          </cell>
          <cell r="AE154">
            <v>434.75</v>
          </cell>
          <cell r="AF154">
            <v>86.34</v>
          </cell>
          <cell r="AG154">
            <v>94.68</v>
          </cell>
          <cell r="AH154">
            <v>2595.6</v>
          </cell>
          <cell r="AI154">
            <v>783.92</v>
          </cell>
          <cell r="AJ154">
            <v>215.86</v>
          </cell>
          <cell r="AK154">
            <v>43.17</v>
          </cell>
          <cell r="AL154">
            <v>0</v>
          </cell>
          <cell r="AM154">
            <v>3819.57</v>
          </cell>
        </row>
        <row r="155">
          <cell r="A155" t="str">
            <v>00981</v>
          </cell>
          <cell r="B155" t="str">
            <v>GONZALEZ GONZALEZ NOE</v>
          </cell>
          <cell r="C155">
            <v>3733.95</v>
          </cell>
          <cell r="D155">
            <v>0</v>
          </cell>
          <cell r="E155">
            <v>1000</v>
          </cell>
          <cell r="F155">
            <v>0</v>
          </cell>
          <cell r="G155">
            <v>0</v>
          </cell>
          <cell r="H155">
            <v>3733.95</v>
          </cell>
          <cell r="I155">
            <v>0</v>
          </cell>
          <cell r="J155">
            <v>0</v>
          </cell>
          <cell r="K155">
            <v>0</v>
          </cell>
          <cell r="L155">
            <v>-192.43</v>
          </cell>
          <cell r="M155">
            <v>0</v>
          </cell>
          <cell r="N155">
            <v>249.79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3733.95</v>
          </cell>
          <cell r="AC155">
            <v>102.53</v>
          </cell>
          <cell r="AD155">
            <v>246.64</v>
          </cell>
          <cell r="AE155">
            <v>434.75</v>
          </cell>
          <cell r="AF155">
            <v>86.34</v>
          </cell>
          <cell r="AG155">
            <v>94.68</v>
          </cell>
          <cell r="AH155">
            <v>2595.6</v>
          </cell>
          <cell r="AI155">
            <v>783.92</v>
          </cell>
          <cell r="AJ155">
            <v>215.86</v>
          </cell>
          <cell r="AK155">
            <v>43.17</v>
          </cell>
          <cell r="AL155">
            <v>0</v>
          </cell>
          <cell r="AM155">
            <v>3819.57</v>
          </cell>
        </row>
        <row r="156">
          <cell r="A156" t="str">
            <v>Total Depto</v>
          </cell>
          <cell r="C156" t="str">
            <v xml:space="preserve">  -----------------------</v>
          </cell>
          <cell r="D156" t="str">
            <v xml:space="preserve">  -----------------------</v>
          </cell>
          <cell r="E156" t="str">
            <v xml:space="preserve">  -----------------------</v>
          </cell>
          <cell r="F156" t="str">
            <v xml:space="preserve">  -----------------------</v>
          </cell>
          <cell r="G156" t="str">
            <v xml:space="preserve">  -----------------------</v>
          </cell>
          <cell r="H156" t="str">
            <v xml:space="preserve">  -----------------------</v>
          </cell>
          <cell r="I156" t="str">
            <v xml:space="preserve">  -----------------------</v>
          </cell>
          <cell r="J156" t="str">
            <v xml:space="preserve">  -----------------------</v>
          </cell>
          <cell r="K156" t="str">
            <v xml:space="preserve">  -----------------------</v>
          </cell>
          <cell r="L156" t="str">
            <v xml:space="preserve">  -----------------------</v>
          </cell>
          <cell r="M156" t="str">
            <v xml:space="preserve">  -----------------------</v>
          </cell>
          <cell r="N156" t="str">
            <v xml:space="preserve">  -----------------------</v>
          </cell>
          <cell r="O156" t="str">
            <v xml:space="preserve">  -----------------------</v>
          </cell>
          <cell r="P156" t="str">
            <v xml:space="preserve">  -----------------------</v>
          </cell>
          <cell r="Q156" t="str">
            <v xml:space="preserve">  -----------------------</v>
          </cell>
          <cell r="R156" t="str">
            <v xml:space="preserve">  -----------------------</v>
          </cell>
          <cell r="S156" t="str">
            <v xml:space="preserve">  -----------------------</v>
          </cell>
          <cell r="T156" t="str">
            <v xml:space="preserve">  -----------------------</v>
          </cell>
          <cell r="U156" t="str">
            <v xml:space="preserve">  -----------------------</v>
          </cell>
          <cell r="V156" t="str">
            <v xml:space="preserve">  -----------------------</v>
          </cell>
          <cell r="W156" t="str">
            <v xml:space="preserve">  -----------------------</v>
          </cell>
          <cell r="X156" t="str">
            <v xml:space="preserve">  -----------------------</v>
          </cell>
          <cell r="Y156" t="str">
            <v xml:space="preserve">  -----------------------</v>
          </cell>
          <cell r="Z156" t="str">
            <v xml:space="preserve">  -----------------------</v>
          </cell>
          <cell r="AA156" t="str">
            <v xml:space="preserve">  -----------------------</v>
          </cell>
          <cell r="AB156" t="str">
            <v xml:space="preserve">  -----------------------</v>
          </cell>
          <cell r="AC156" t="str">
            <v xml:space="preserve">  -----------------------</v>
          </cell>
          <cell r="AD156" t="str">
            <v xml:space="preserve">  -----------------------</v>
          </cell>
          <cell r="AE156" t="str">
            <v xml:space="preserve">  -----------------------</v>
          </cell>
          <cell r="AF156" t="str">
            <v xml:space="preserve">  -----------------------</v>
          </cell>
          <cell r="AG156" t="str">
            <v xml:space="preserve">  -----------------------</v>
          </cell>
          <cell r="AH156" t="str">
            <v xml:space="preserve">  -----------------------</v>
          </cell>
          <cell r="AI156" t="str">
            <v xml:space="preserve">  -----------------------</v>
          </cell>
          <cell r="AJ156" t="str">
            <v xml:space="preserve">  -----------------------</v>
          </cell>
          <cell r="AK156" t="str">
            <v xml:space="preserve">  -----------------------</v>
          </cell>
          <cell r="AL156" t="str">
            <v xml:space="preserve">  -----------------------</v>
          </cell>
          <cell r="AM156" t="str">
            <v xml:space="preserve">  -----------------------</v>
          </cell>
        </row>
        <row r="157">
          <cell r="C157">
            <v>15701.85</v>
          </cell>
          <cell r="D157">
            <v>0</v>
          </cell>
          <cell r="E157">
            <v>4000</v>
          </cell>
          <cell r="F157">
            <v>3000</v>
          </cell>
          <cell r="G157">
            <v>0</v>
          </cell>
          <cell r="H157">
            <v>18701.849999999999</v>
          </cell>
          <cell r="I157">
            <v>0</v>
          </cell>
          <cell r="J157">
            <v>0</v>
          </cell>
          <cell r="K157">
            <v>0</v>
          </cell>
          <cell r="L157">
            <v>-577.29</v>
          </cell>
          <cell r="M157">
            <v>0</v>
          </cell>
          <cell r="N157">
            <v>1533.23</v>
          </cell>
          <cell r="O157">
            <v>783.86</v>
          </cell>
          <cell r="P157">
            <v>208.09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991.95</v>
          </cell>
          <cell r="AB157">
            <v>17709.900000000001</v>
          </cell>
          <cell r="AC157">
            <v>451.14</v>
          </cell>
          <cell r="AD157">
            <v>1177.22</v>
          </cell>
          <cell r="AE157">
            <v>1816.51</v>
          </cell>
          <cell r="AF157">
            <v>423.08</v>
          </cell>
          <cell r="AG157">
            <v>454.04</v>
          </cell>
          <cell r="AH157">
            <v>12718.63</v>
          </cell>
          <cell r="AI157">
            <v>3444.87</v>
          </cell>
          <cell r="AJ157">
            <v>1057.72</v>
          </cell>
          <cell r="AK157">
            <v>211.54</v>
          </cell>
          <cell r="AL157">
            <v>0</v>
          </cell>
          <cell r="AM157">
            <v>18309.88</v>
          </cell>
        </row>
        <row r="159">
          <cell r="A159" t="str">
            <v>Departamento 4794 COM MUN TEPATITLAN DE MORELOS</v>
          </cell>
        </row>
        <row r="160">
          <cell r="A160" t="str">
            <v>00279</v>
          </cell>
          <cell r="B160" t="str">
            <v>BRAVO GARCIA ANDREA NALLELY</v>
          </cell>
          <cell r="C160">
            <v>3733.95</v>
          </cell>
          <cell r="D160">
            <v>0</v>
          </cell>
          <cell r="E160">
            <v>1000</v>
          </cell>
          <cell r="F160">
            <v>0</v>
          </cell>
          <cell r="G160">
            <v>0</v>
          </cell>
          <cell r="H160">
            <v>3733.95</v>
          </cell>
          <cell r="I160">
            <v>0</v>
          </cell>
          <cell r="J160">
            <v>0</v>
          </cell>
          <cell r="K160">
            <v>0</v>
          </cell>
          <cell r="L160">
            <v>-192.43</v>
          </cell>
          <cell r="M160">
            <v>0</v>
          </cell>
          <cell r="N160">
            <v>249.79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3733.95</v>
          </cell>
          <cell r="AC160">
            <v>102.53</v>
          </cell>
          <cell r="AD160">
            <v>246.64</v>
          </cell>
          <cell r="AE160">
            <v>434.75</v>
          </cell>
          <cell r="AF160">
            <v>86.34</v>
          </cell>
          <cell r="AG160">
            <v>94.68</v>
          </cell>
          <cell r="AH160">
            <v>2595.6</v>
          </cell>
          <cell r="AI160">
            <v>783.92</v>
          </cell>
          <cell r="AJ160">
            <v>215.86</v>
          </cell>
          <cell r="AK160">
            <v>43.17</v>
          </cell>
          <cell r="AL160">
            <v>0</v>
          </cell>
          <cell r="AM160">
            <v>3819.57</v>
          </cell>
        </row>
        <row r="161">
          <cell r="A161" t="str">
            <v>Total Depto</v>
          </cell>
          <cell r="C161" t="str">
            <v xml:space="preserve">  -----------------------</v>
          </cell>
          <cell r="D161" t="str">
            <v xml:space="preserve">  -----------------------</v>
          </cell>
          <cell r="E161" t="str">
            <v xml:space="preserve">  -----------------------</v>
          </cell>
          <cell r="F161" t="str">
            <v xml:space="preserve">  -----------------------</v>
          </cell>
          <cell r="G161" t="str">
            <v xml:space="preserve">  -----------------------</v>
          </cell>
          <cell r="H161" t="str">
            <v xml:space="preserve">  -----------------------</v>
          </cell>
          <cell r="I161" t="str">
            <v xml:space="preserve">  -----------------------</v>
          </cell>
          <cell r="J161" t="str">
            <v xml:space="preserve">  -----------------------</v>
          </cell>
          <cell r="K161" t="str">
            <v xml:space="preserve">  -----------------------</v>
          </cell>
          <cell r="L161" t="str">
            <v xml:space="preserve">  -----------------------</v>
          </cell>
          <cell r="M161" t="str">
            <v xml:space="preserve">  -----------------------</v>
          </cell>
          <cell r="N161" t="str">
            <v xml:space="preserve">  -----------------------</v>
          </cell>
          <cell r="O161" t="str">
            <v xml:space="preserve">  -----------------------</v>
          </cell>
          <cell r="P161" t="str">
            <v xml:space="preserve">  -----------------------</v>
          </cell>
          <cell r="Q161" t="str">
            <v xml:space="preserve">  -----------------------</v>
          </cell>
          <cell r="R161" t="str">
            <v xml:space="preserve">  -----------------------</v>
          </cell>
          <cell r="S161" t="str">
            <v xml:space="preserve">  -----------------------</v>
          </cell>
          <cell r="T161" t="str">
            <v xml:space="preserve">  -----------------------</v>
          </cell>
          <cell r="U161" t="str">
            <v xml:space="preserve">  -----------------------</v>
          </cell>
          <cell r="V161" t="str">
            <v xml:space="preserve">  -----------------------</v>
          </cell>
          <cell r="W161" t="str">
            <v xml:space="preserve">  -----------------------</v>
          </cell>
          <cell r="X161" t="str">
            <v xml:space="preserve">  -----------------------</v>
          </cell>
          <cell r="Y161" t="str">
            <v xml:space="preserve">  -----------------------</v>
          </cell>
          <cell r="Z161" t="str">
            <v xml:space="preserve">  -----------------------</v>
          </cell>
          <cell r="AA161" t="str">
            <v xml:space="preserve">  -----------------------</v>
          </cell>
          <cell r="AB161" t="str">
            <v xml:space="preserve">  -----------------------</v>
          </cell>
          <cell r="AC161" t="str">
            <v xml:space="preserve">  -----------------------</v>
          </cell>
          <cell r="AD161" t="str">
            <v xml:space="preserve">  -----------------------</v>
          </cell>
          <cell r="AE161" t="str">
            <v xml:space="preserve">  -----------------------</v>
          </cell>
          <cell r="AF161" t="str">
            <v xml:space="preserve">  -----------------------</v>
          </cell>
          <cell r="AG161" t="str">
            <v xml:space="preserve">  -----------------------</v>
          </cell>
          <cell r="AH161" t="str">
            <v xml:space="preserve">  -----------------------</v>
          </cell>
          <cell r="AI161" t="str">
            <v xml:space="preserve">  -----------------------</v>
          </cell>
          <cell r="AJ161" t="str">
            <v xml:space="preserve">  -----------------------</v>
          </cell>
          <cell r="AK161" t="str">
            <v xml:space="preserve">  -----------------------</v>
          </cell>
          <cell r="AL161" t="str">
            <v xml:space="preserve">  -----------------------</v>
          </cell>
          <cell r="AM161" t="str">
            <v xml:space="preserve">  -----------------------</v>
          </cell>
        </row>
        <row r="162">
          <cell r="C162">
            <v>3733.95</v>
          </cell>
          <cell r="D162">
            <v>0</v>
          </cell>
          <cell r="E162">
            <v>1000</v>
          </cell>
          <cell r="F162">
            <v>0</v>
          </cell>
          <cell r="G162">
            <v>0</v>
          </cell>
          <cell r="H162">
            <v>3733.95</v>
          </cell>
          <cell r="I162">
            <v>0</v>
          </cell>
          <cell r="J162">
            <v>0</v>
          </cell>
          <cell r="K162">
            <v>0</v>
          </cell>
          <cell r="L162">
            <v>-192.43</v>
          </cell>
          <cell r="M162">
            <v>0</v>
          </cell>
          <cell r="N162">
            <v>249.79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3733.95</v>
          </cell>
          <cell r="AC162">
            <v>102.53</v>
          </cell>
          <cell r="AD162">
            <v>246.64</v>
          </cell>
          <cell r="AE162">
            <v>434.75</v>
          </cell>
          <cell r="AF162">
            <v>86.34</v>
          </cell>
          <cell r="AG162">
            <v>94.68</v>
          </cell>
          <cell r="AH162">
            <v>2595.6</v>
          </cell>
          <cell r="AI162">
            <v>783.92</v>
          </cell>
          <cell r="AJ162">
            <v>215.86</v>
          </cell>
          <cell r="AK162">
            <v>43.17</v>
          </cell>
          <cell r="AL162">
            <v>0</v>
          </cell>
          <cell r="AM162">
            <v>3819.57</v>
          </cell>
        </row>
        <row r="164">
          <cell r="A164" t="str">
            <v>Departamento 4799 COM MUN TLAQUEPAQUE</v>
          </cell>
        </row>
        <row r="165">
          <cell r="A165" t="str">
            <v>00873</v>
          </cell>
          <cell r="B165" t="str">
            <v>GONZALEZ REAL BLANCA LUCERO</v>
          </cell>
          <cell r="C165">
            <v>3733.95</v>
          </cell>
          <cell r="D165">
            <v>0</v>
          </cell>
          <cell r="E165">
            <v>1000</v>
          </cell>
          <cell r="F165">
            <v>0</v>
          </cell>
          <cell r="G165">
            <v>0</v>
          </cell>
          <cell r="H165">
            <v>3733.95</v>
          </cell>
          <cell r="I165">
            <v>0</v>
          </cell>
          <cell r="J165">
            <v>0</v>
          </cell>
          <cell r="K165">
            <v>0</v>
          </cell>
          <cell r="L165">
            <v>-192.43</v>
          </cell>
          <cell r="M165">
            <v>0</v>
          </cell>
          <cell r="N165">
            <v>249.79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3733.95</v>
          </cell>
          <cell r="AC165">
            <v>102.53</v>
          </cell>
          <cell r="AD165">
            <v>246.64</v>
          </cell>
          <cell r="AE165">
            <v>434.75</v>
          </cell>
          <cell r="AF165">
            <v>86.34</v>
          </cell>
          <cell r="AG165">
            <v>94.68</v>
          </cell>
          <cell r="AH165">
            <v>2595.6</v>
          </cell>
          <cell r="AI165">
            <v>783.92</v>
          </cell>
          <cell r="AJ165">
            <v>215.86</v>
          </cell>
          <cell r="AK165">
            <v>43.17</v>
          </cell>
          <cell r="AL165">
            <v>0</v>
          </cell>
          <cell r="AM165">
            <v>3819.57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3733.95</v>
          </cell>
          <cell r="D167">
            <v>0</v>
          </cell>
          <cell r="E167">
            <v>1000</v>
          </cell>
          <cell r="F167">
            <v>0</v>
          </cell>
          <cell r="G167">
            <v>0</v>
          </cell>
          <cell r="H167">
            <v>3733.95</v>
          </cell>
          <cell r="I167">
            <v>0</v>
          </cell>
          <cell r="J167">
            <v>0</v>
          </cell>
          <cell r="K167">
            <v>0</v>
          </cell>
          <cell r="L167">
            <v>-192.43</v>
          </cell>
          <cell r="M167">
            <v>0</v>
          </cell>
          <cell r="N167">
            <v>249.79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3733.95</v>
          </cell>
          <cell r="AC167">
            <v>102.53</v>
          </cell>
          <cell r="AD167">
            <v>246.64</v>
          </cell>
          <cell r="AE167">
            <v>434.75</v>
          </cell>
          <cell r="AF167">
            <v>86.34</v>
          </cell>
          <cell r="AG167">
            <v>94.68</v>
          </cell>
          <cell r="AH167">
            <v>2595.6</v>
          </cell>
          <cell r="AI167">
            <v>783.92</v>
          </cell>
          <cell r="AJ167">
            <v>215.86</v>
          </cell>
          <cell r="AK167">
            <v>43.17</v>
          </cell>
          <cell r="AL167">
            <v>0</v>
          </cell>
          <cell r="AM167">
            <v>3819.57</v>
          </cell>
        </row>
        <row r="169">
          <cell r="A169" t="str">
            <v>Departamento 9114 INSTITUTO REYES HEROLES</v>
          </cell>
        </row>
        <row r="170">
          <cell r="A170" t="str">
            <v>00093</v>
          </cell>
          <cell r="B170" t="str">
            <v>HERNANDEZ VIRGEN VERONICA</v>
          </cell>
          <cell r="C170">
            <v>4584</v>
          </cell>
          <cell r="D170">
            <v>0</v>
          </cell>
          <cell r="E170">
            <v>1000</v>
          </cell>
          <cell r="F170">
            <v>0</v>
          </cell>
          <cell r="G170">
            <v>0</v>
          </cell>
          <cell r="H170">
            <v>4584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342.28</v>
          </cell>
          <cell r="O170">
            <v>342.28</v>
          </cell>
          <cell r="P170">
            <v>127.52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469.8</v>
          </cell>
          <cell r="AB170">
            <v>4114.2</v>
          </cell>
          <cell r="AC170">
            <v>92.75</v>
          </cell>
          <cell r="AD170">
            <v>252.07</v>
          </cell>
          <cell r="AE170">
            <v>429.53</v>
          </cell>
          <cell r="AF170">
            <v>106</v>
          </cell>
          <cell r="AG170">
            <v>111.68</v>
          </cell>
          <cell r="AH170">
            <v>3186.49</v>
          </cell>
          <cell r="AI170">
            <v>774.35</v>
          </cell>
          <cell r="AJ170">
            <v>265</v>
          </cell>
          <cell r="AK170">
            <v>53</v>
          </cell>
          <cell r="AL170">
            <v>0</v>
          </cell>
          <cell r="AM170">
            <v>4496.5200000000004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4584</v>
          </cell>
          <cell r="D172">
            <v>0</v>
          </cell>
          <cell r="E172">
            <v>1000</v>
          </cell>
          <cell r="F172">
            <v>0</v>
          </cell>
          <cell r="G172">
            <v>0</v>
          </cell>
          <cell r="H172">
            <v>4584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342.28</v>
          </cell>
          <cell r="O172">
            <v>342.28</v>
          </cell>
          <cell r="P172">
            <v>127.52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469.8</v>
          </cell>
          <cell r="AB172">
            <v>4114.2</v>
          </cell>
          <cell r="AC172">
            <v>92.75</v>
          </cell>
          <cell r="AD172">
            <v>252.07</v>
          </cell>
          <cell r="AE172">
            <v>429.53</v>
          </cell>
          <cell r="AF172">
            <v>106</v>
          </cell>
          <cell r="AG172">
            <v>111.68</v>
          </cell>
          <cell r="AH172">
            <v>3186.49</v>
          </cell>
          <cell r="AI172">
            <v>774.35</v>
          </cell>
          <cell r="AJ172">
            <v>265</v>
          </cell>
          <cell r="AK172">
            <v>53</v>
          </cell>
          <cell r="AL172">
            <v>0</v>
          </cell>
          <cell r="AM172">
            <v>4496.5200000000004</v>
          </cell>
        </row>
        <row r="174">
          <cell r="A174" t="str">
            <v>Departamento 9119 CDE SECRETARIA DE MEDIO AMBIENTE</v>
          </cell>
        </row>
        <row r="175">
          <cell r="A175" t="str">
            <v>00966</v>
          </cell>
          <cell r="B175" t="str">
            <v>RUIZ MEJIA MARIA MAGDALENA</v>
          </cell>
          <cell r="C175">
            <v>3735</v>
          </cell>
          <cell r="D175">
            <v>0</v>
          </cell>
          <cell r="E175">
            <v>1000</v>
          </cell>
          <cell r="F175">
            <v>1877.88</v>
          </cell>
          <cell r="G175">
            <v>0</v>
          </cell>
          <cell r="H175">
            <v>5612.88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460.47</v>
          </cell>
          <cell r="O175">
            <v>460.47</v>
          </cell>
          <cell r="P175">
            <v>152.41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612.88</v>
          </cell>
          <cell r="AB175">
            <v>5000</v>
          </cell>
          <cell r="AC175">
            <v>108.44</v>
          </cell>
          <cell r="AD175">
            <v>302.51</v>
          </cell>
          <cell r="AE175">
            <v>455.07</v>
          </cell>
          <cell r="AF175">
            <v>123.93</v>
          </cell>
          <cell r="AG175">
            <v>132.26</v>
          </cell>
          <cell r="AH175">
            <v>3725.43</v>
          </cell>
          <cell r="AI175">
            <v>866.02</v>
          </cell>
          <cell r="AJ175">
            <v>309.82</v>
          </cell>
          <cell r="AK175">
            <v>61.96</v>
          </cell>
          <cell r="AL175">
            <v>0</v>
          </cell>
          <cell r="AM175">
            <v>5219.42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  <cell r="AM176" t="str">
            <v xml:space="preserve">  -----------------------</v>
          </cell>
        </row>
        <row r="177">
          <cell r="C177">
            <v>3735</v>
          </cell>
          <cell r="D177">
            <v>0</v>
          </cell>
          <cell r="E177">
            <v>1000</v>
          </cell>
          <cell r="F177">
            <v>1877.88</v>
          </cell>
          <cell r="G177">
            <v>0</v>
          </cell>
          <cell r="H177">
            <v>5612.88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460.47</v>
          </cell>
          <cell r="O177">
            <v>460.47</v>
          </cell>
          <cell r="P177">
            <v>152.41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612.88</v>
          </cell>
          <cell r="AB177">
            <v>5000</v>
          </cell>
          <cell r="AC177">
            <v>108.44</v>
          </cell>
          <cell r="AD177">
            <v>302.51</v>
          </cell>
          <cell r="AE177">
            <v>455.07</v>
          </cell>
          <cell r="AF177">
            <v>123.93</v>
          </cell>
          <cell r="AG177">
            <v>132.26</v>
          </cell>
          <cell r="AH177">
            <v>3725.43</v>
          </cell>
          <cell r="AI177">
            <v>866.02</v>
          </cell>
          <cell r="AJ177">
            <v>309.82</v>
          </cell>
          <cell r="AK177">
            <v>61.96</v>
          </cell>
          <cell r="AL177">
            <v>0</v>
          </cell>
          <cell r="AM177">
            <v>5219.42</v>
          </cell>
        </row>
        <row r="179">
          <cell r="A179">
            <v>0</v>
          </cell>
          <cell r="C179" t="str">
            <v xml:space="preserve">  =============</v>
          </cell>
          <cell r="D179" t="str">
            <v xml:space="preserve">  =============</v>
          </cell>
          <cell r="E179" t="str">
            <v xml:space="preserve">  =============</v>
          </cell>
          <cell r="F179" t="str">
            <v xml:space="preserve">  =============</v>
          </cell>
          <cell r="G179" t="str">
            <v xml:space="preserve">  =============</v>
          </cell>
          <cell r="H179" t="str">
            <v xml:space="preserve">  =============</v>
          </cell>
          <cell r="I179" t="str">
            <v xml:space="preserve">  =============</v>
          </cell>
          <cell r="J179" t="str">
            <v xml:space="preserve">  =============</v>
          </cell>
          <cell r="K179" t="str">
            <v xml:space="preserve">  =============</v>
          </cell>
          <cell r="L179" t="str">
            <v xml:space="preserve">  =============</v>
          </cell>
          <cell r="M179" t="str">
            <v xml:space="preserve">  =============</v>
          </cell>
          <cell r="N179" t="str">
            <v xml:space="preserve">  =============</v>
          </cell>
          <cell r="O179" t="str">
            <v xml:space="preserve">  =============</v>
          </cell>
          <cell r="P179" t="str">
            <v xml:space="preserve">  =============</v>
          </cell>
          <cell r="Q179" t="str">
            <v xml:space="preserve">  =============</v>
          </cell>
          <cell r="R179" t="str">
            <v xml:space="preserve">  =============</v>
          </cell>
          <cell r="S179" t="str">
            <v xml:space="preserve">  =============</v>
          </cell>
          <cell r="T179" t="str">
            <v xml:space="preserve">  =============</v>
          </cell>
          <cell r="U179" t="str">
            <v xml:space="preserve">  =============</v>
          </cell>
          <cell r="V179" t="str">
            <v xml:space="preserve">  =============</v>
          </cell>
          <cell r="W179" t="str">
            <v xml:space="preserve">  =============</v>
          </cell>
          <cell r="X179" t="str">
            <v xml:space="preserve">  =============</v>
          </cell>
          <cell r="Y179" t="str">
            <v xml:space="preserve">  =============</v>
          </cell>
          <cell r="Z179" t="str">
            <v xml:space="preserve">  =============</v>
          </cell>
          <cell r="AA179" t="str">
            <v xml:space="preserve">  =============</v>
          </cell>
          <cell r="AB179" t="str">
            <v xml:space="preserve">  =============</v>
          </cell>
          <cell r="AC179" t="str">
            <v xml:space="preserve">  =============</v>
          </cell>
          <cell r="AD179" t="str">
            <v xml:space="preserve">  =============</v>
          </cell>
          <cell r="AE179" t="str">
            <v xml:space="preserve">  =============</v>
          </cell>
          <cell r="AF179" t="str">
            <v xml:space="preserve">  =============</v>
          </cell>
          <cell r="AG179" t="str">
            <v xml:space="preserve">  =============</v>
          </cell>
          <cell r="AH179" t="str">
            <v xml:space="preserve">  =============</v>
          </cell>
          <cell r="AI179" t="str">
            <v xml:space="preserve">  =============</v>
          </cell>
          <cell r="AJ179" t="str">
            <v xml:space="preserve">  =============</v>
          </cell>
          <cell r="AK179" t="str">
            <v xml:space="preserve">  =============</v>
          </cell>
          <cell r="AL179" t="str">
            <v xml:space="preserve">  =============</v>
          </cell>
          <cell r="AM179" t="str">
            <v xml:space="preserve">  =============</v>
          </cell>
        </row>
        <row r="180">
          <cell r="A180" t="str">
            <v>Total Gral.</v>
          </cell>
          <cell r="B180" t="str">
            <v xml:space="preserve"> </v>
          </cell>
          <cell r="C180">
            <v>325513.87</v>
          </cell>
          <cell r="D180">
            <v>960.6</v>
          </cell>
          <cell r="E180">
            <v>66000</v>
          </cell>
          <cell r="F180">
            <v>87923.1</v>
          </cell>
          <cell r="G180">
            <v>0</v>
          </cell>
          <cell r="H180">
            <v>414397.57</v>
          </cell>
          <cell r="I180">
            <v>0</v>
          </cell>
          <cell r="J180">
            <v>1992.48</v>
          </cell>
          <cell r="K180">
            <v>21819.93</v>
          </cell>
          <cell r="L180">
            <v>-4810.75</v>
          </cell>
          <cell r="M180">
            <v>0</v>
          </cell>
          <cell r="N180">
            <v>43413.59</v>
          </cell>
          <cell r="O180">
            <v>38003.31</v>
          </cell>
          <cell r="P180">
            <v>9599.9</v>
          </cell>
          <cell r="Q180">
            <v>5316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76731.62</v>
          </cell>
          <cell r="AB180">
            <v>337665.95</v>
          </cell>
          <cell r="AC180">
            <v>8271.02</v>
          </cell>
          <cell r="AD180">
            <v>23490.89</v>
          </cell>
          <cell r="AE180">
            <v>31335.77</v>
          </cell>
          <cell r="AF180">
            <v>9077.65</v>
          </cell>
          <cell r="AG180">
            <v>9607.99</v>
          </cell>
          <cell r="AH180">
            <v>269556.65000000002</v>
          </cell>
          <cell r="AI180">
            <v>63097.68</v>
          </cell>
          <cell r="AJ180">
            <v>22694.18</v>
          </cell>
          <cell r="AK180">
            <v>4483.42</v>
          </cell>
          <cell r="AL180">
            <v>0</v>
          </cell>
          <cell r="AM180">
            <v>378517.57</v>
          </cell>
        </row>
        <row r="182">
          <cell r="C182" t="str">
            <v xml:space="preserve"> </v>
          </cell>
          <cell r="D182" t="str">
            <v xml:space="preserve"> </v>
          </cell>
          <cell r="E182" t="str">
            <v xml:space="preserve"> </v>
          </cell>
          <cell r="F182" t="str">
            <v xml:space="preserve"> </v>
          </cell>
          <cell r="G182" t="str">
            <v xml:space="preserve"> </v>
          </cell>
          <cell r="H182" t="str">
            <v xml:space="preserve"> </v>
          </cell>
          <cell r="I182" t="str">
            <v xml:space="preserve"> </v>
          </cell>
          <cell r="J182" t="str">
            <v xml:space="preserve"> </v>
          </cell>
          <cell r="K182" t="str">
            <v xml:space="preserve"> </v>
          </cell>
          <cell r="L182" t="str">
            <v xml:space="preserve"> </v>
          </cell>
          <cell r="M182" t="str">
            <v xml:space="preserve"> </v>
          </cell>
          <cell r="N182" t="str">
            <v xml:space="preserve"> </v>
          </cell>
          <cell r="O182" t="str">
            <v xml:space="preserve"> </v>
          </cell>
          <cell r="P182" t="str">
            <v xml:space="preserve"> </v>
          </cell>
          <cell r="Q182" t="str">
            <v xml:space="preserve"> </v>
          </cell>
          <cell r="R182" t="str">
            <v xml:space="preserve"> </v>
          </cell>
          <cell r="S182" t="str">
            <v xml:space="preserve"> </v>
          </cell>
          <cell r="T182" t="str">
            <v xml:space="preserve"> </v>
          </cell>
          <cell r="U182" t="str">
            <v xml:space="preserve"> </v>
          </cell>
          <cell r="V182" t="str">
            <v xml:space="preserve"> </v>
          </cell>
          <cell r="W182" t="str">
            <v xml:space="preserve"> </v>
          </cell>
          <cell r="X182" t="str">
            <v xml:space="preserve"> </v>
          </cell>
          <cell r="Y182" t="str">
            <v xml:space="preserve"> </v>
          </cell>
          <cell r="Z182" t="str">
            <v xml:space="preserve"> </v>
          </cell>
          <cell r="AA182" t="str">
            <v xml:space="preserve"> </v>
          </cell>
          <cell r="AB182" t="str">
            <v xml:space="preserve"> </v>
          </cell>
          <cell r="AC182" t="str">
            <v xml:space="preserve"> </v>
          </cell>
          <cell r="AD182" t="str">
            <v xml:space="preserve"> </v>
          </cell>
          <cell r="AE182" t="str">
            <v xml:space="preserve"> </v>
          </cell>
          <cell r="AF182" t="str">
            <v xml:space="preserve"> </v>
          </cell>
          <cell r="AG182" t="str">
            <v xml:space="preserve"> </v>
          </cell>
          <cell r="AH182" t="str">
            <v xml:space="preserve"> </v>
          </cell>
          <cell r="AI182" t="str">
            <v xml:space="preserve"> </v>
          </cell>
          <cell r="AJ182" t="str">
            <v xml:space="preserve"> </v>
          </cell>
          <cell r="AK182" t="str">
            <v xml:space="preserve"> </v>
          </cell>
          <cell r="AL182" t="str">
            <v xml:space="preserve"> </v>
          </cell>
        </row>
        <row r="183">
          <cell r="A183" t="str">
            <v xml:space="preserve"> </v>
          </cell>
          <cell r="B183" t="str">
            <v xml:space="preserve">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204">
          <cell r="Q204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0"/>
  <sheetViews>
    <sheetView showGridLines="0" tabSelected="1" zoomScale="80" zoomScaleNormal="80" workbookViewId="0">
      <pane ySplit="6" topLeftCell="A7" activePane="bottomLeft" state="frozen"/>
      <selection pane="bottomLeft" activeCell="B61" sqref="B61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38" t="s">
        <v>102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0" x14ac:dyDescent="0.25">
      <c r="A3" s="40" t="s">
        <v>202</v>
      </c>
      <c r="B3" s="40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41" t="s">
        <v>1</v>
      </c>
      <c r="B5" s="42" t="s">
        <v>2</v>
      </c>
      <c r="C5" s="42" t="s">
        <v>3</v>
      </c>
      <c r="D5" s="42" t="s">
        <v>4</v>
      </c>
      <c r="E5" s="43" t="s">
        <v>5</v>
      </c>
      <c r="F5" s="44"/>
      <c r="G5" s="44"/>
      <c r="H5" s="44"/>
      <c r="I5" s="44"/>
      <c r="J5" s="45"/>
      <c r="K5" s="27"/>
      <c r="L5" s="37" t="s">
        <v>6</v>
      </c>
      <c r="M5" s="37" t="s">
        <v>7</v>
      </c>
      <c r="N5" s="37" t="s">
        <v>8</v>
      </c>
    </row>
    <row r="6" spans="1:14" s="5" customFormat="1" ht="47.25" customHeight="1" x14ac:dyDescent="0.25">
      <c r="A6" s="41"/>
      <c r="B6" s="42"/>
      <c r="C6" s="42"/>
      <c r="D6" s="42"/>
      <c r="E6" s="3" t="s">
        <v>9</v>
      </c>
      <c r="F6" s="3" t="s">
        <v>112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133</v>
      </c>
      <c r="L6" s="37"/>
      <c r="M6" s="37"/>
      <c r="N6" s="37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159</v>
      </c>
      <c r="C8" s="14" t="s">
        <v>177</v>
      </c>
      <c r="D8" s="14" t="s">
        <v>17</v>
      </c>
      <c r="E8" s="15">
        <f>+F8/30</f>
        <v>392.25</v>
      </c>
      <c r="F8" s="15">
        <f>VLOOKUP(A8,[1]Hoja1!$A$8:$AN$181,3,0)</f>
        <v>11767.5</v>
      </c>
      <c r="G8" s="15">
        <v>0</v>
      </c>
      <c r="H8" s="15">
        <v>0</v>
      </c>
      <c r="I8" s="15">
        <f>VLOOKUP(A8,[1]Hoja1!$A$8:$AN$181,5,0)</f>
        <v>0</v>
      </c>
      <c r="J8" s="15">
        <f>VLOOKUP(A8,[1]Hoja1!$A$8:$AN$181,8,0)</f>
        <v>0</v>
      </c>
      <c r="K8" s="15">
        <f>VLOOKUP(A8,[1]Hoja1!$A$8:$AN$181,6,0)</f>
        <v>1000</v>
      </c>
      <c r="L8" s="15">
        <f>VLOOKUP(A8,[1]Hoja1!$A$8:$AN$181,9,0)</f>
        <v>15000</v>
      </c>
      <c r="M8" s="15">
        <f>VLOOKUP(A8,[1]Hoja1!$A$8:$AN$181,28,0)</f>
        <v>5987.92</v>
      </c>
      <c r="N8" s="15">
        <f>VLOOKUP(A8,[1]Hoja1!$A$8:$AN$181,29,0)</f>
        <v>9012.08</v>
      </c>
    </row>
    <row r="9" spans="1:14" s="11" customFormat="1" ht="10.5" customHeight="1" x14ac:dyDescent="0.25">
      <c r="A9" s="12" t="s">
        <v>18</v>
      </c>
      <c r="B9" s="13" t="s">
        <v>160</v>
      </c>
      <c r="C9" s="14" t="s">
        <v>178</v>
      </c>
      <c r="D9" s="14" t="s">
        <v>17</v>
      </c>
      <c r="E9" s="15">
        <f t="shared" ref="E9:E19" si="0">+F9/30</f>
        <v>580.98</v>
      </c>
      <c r="F9" s="15">
        <f>VLOOKUP(A9,[1]Hoja1!$A$8:$AN$181,3,0)</f>
        <v>17429.400000000001</v>
      </c>
      <c r="G9" s="15">
        <v>0</v>
      </c>
      <c r="H9" s="15">
        <v>0</v>
      </c>
      <c r="I9" s="15">
        <f>VLOOKUP(A9,[1]Hoja1!$A$8:$AN$181,5,0)</f>
        <v>0</v>
      </c>
      <c r="J9" s="15">
        <f>VLOOKUP(A9,[1]Hoja1!$A$8:$AN$181,8,0)</f>
        <v>0</v>
      </c>
      <c r="K9" s="15">
        <f>VLOOKUP(A9,[1]Hoja1!$A$8:$AN$181,6,0)</f>
        <v>1000</v>
      </c>
      <c r="L9" s="15">
        <f>VLOOKUP(A9,[1]Hoja1!$A$8:$AN$181,9,0)</f>
        <v>17429.400000000001</v>
      </c>
      <c r="M9" s="15">
        <f>VLOOKUP(A9,[1]Hoja1!$A$8:$AN$181,28,0)</f>
        <v>2596.98</v>
      </c>
      <c r="N9" s="15">
        <f>VLOOKUP(A9,[1]Hoja1!$A$8:$AN$181,29,0)</f>
        <v>14832.42</v>
      </c>
    </row>
    <row r="10" spans="1:14" s="11" customFormat="1" ht="10.5" customHeight="1" x14ac:dyDescent="0.25">
      <c r="A10" s="12" t="s">
        <v>19</v>
      </c>
      <c r="B10" s="13" t="s">
        <v>170</v>
      </c>
      <c r="C10" s="14" t="s">
        <v>176</v>
      </c>
      <c r="D10" s="14" t="s">
        <v>17</v>
      </c>
      <c r="E10" s="15">
        <f t="shared" si="0"/>
        <v>392.25</v>
      </c>
      <c r="F10" s="15">
        <f>VLOOKUP(A10,[1]Hoja1!$A$8:$AN$181,3,0)</f>
        <v>11767.5</v>
      </c>
      <c r="G10" s="15">
        <v>0</v>
      </c>
      <c r="H10" s="15">
        <v>0</v>
      </c>
      <c r="I10" s="15">
        <f>VLOOKUP(A10,[1]Hoja1!$A$8:$AN$181,5,0)</f>
        <v>0</v>
      </c>
      <c r="J10" s="15">
        <f>VLOOKUP(A10,[1]Hoja1!$A$8:$AN$181,8,0)</f>
        <v>0</v>
      </c>
      <c r="K10" s="15">
        <f>VLOOKUP(A10,[1]Hoja1!$A$8:$AN$181,6,0)</f>
        <v>1000</v>
      </c>
      <c r="L10" s="15">
        <f>VLOOKUP(A10,[1]Hoja1!$A$8:$AN$181,9,0)</f>
        <v>15000</v>
      </c>
      <c r="M10" s="15">
        <f>VLOOKUP(A10,[1]Hoja1!$A$8:$AN$181,28,0)</f>
        <v>1995.88</v>
      </c>
      <c r="N10" s="15">
        <f>VLOOKUP(A10,[1]Hoja1!$A$8:$AN$181,29,0)</f>
        <v>13004.12</v>
      </c>
    </row>
    <row r="11" spans="1:14" s="11" customFormat="1" ht="10.5" customHeight="1" x14ac:dyDescent="0.25">
      <c r="A11" s="12" t="s">
        <v>47</v>
      </c>
      <c r="B11" s="13" t="s">
        <v>169</v>
      </c>
      <c r="C11" s="14" t="s">
        <v>40</v>
      </c>
      <c r="D11" s="14" t="s">
        <v>17</v>
      </c>
      <c r="E11" s="15">
        <f t="shared" si="0"/>
        <v>285</v>
      </c>
      <c r="F11" s="15">
        <f>VLOOKUP(A11,[1]Hoja1!$A$8:$AN$181,3,0)</f>
        <v>8550</v>
      </c>
      <c r="G11" s="15">
        <v>0</v>
      </c>
      <c r="H11" s="15">
        <v>0</v>
      </c>
      <c r="I11" s="15">
        <f>VLOOKUP(A11,[1]Hoja1!$A$8:$AN$181,5,0)</f>
        <v>0</v>
      </c>
      <c r="J11" s="15">
        <f>VLOOKUP(A11,[1]Hoja1!$A$8:$AN$181,8,0)</f>
        <v>0</v>
      </c>
      <c r="K11" s="15">
        <f>VLOOKUP(A11,[1]Hoja1!$A$8:$AN$181,6,0)</f>
        <v>1000</v>
      </c>
      <c r="L11" s="15">
        <f>VLOOKUP(A11,[1]Hoja1!$A$8:$AN$181,9,0)</f>
        <v>12000</v>
      </c>
      <c r="M11" s="15">
        <f>VLOOKUP(A11,[1]Hoja1!$A$8:$AN$181,28,0)</f>
        <v>4424.68</v>
      </c>
      <c r="N11" s="15">
        <f>VLOOKUP(A11,[1]Hoja1!$A$8:$AN$181,29,0)</f>
        <v>7575.32</v>
      </c>
    </row>
    <row r="12" spans="1:14" s="11" customFormat="1" ht="10.5" customHeight="1" x14ac:dyDescent="0.25">
      <c r="A12" s="12" t="s">
        <v>57</v>
      </c>
      <c r="B12" s="13" t="s">
        <v>168</v>
      </c>
      <c r="C12" s="14" t="s">
        <v>59</v>
      </c>
      <c r="D12" s="14" t="s">
        <v>113</v>
      </c>
      <c r="E12" s="15">
        <f t="shared" si="0"/>
        <v>166</v>
      </c>
      <c r="F12" s="15">
        <f>VLOOKUP(A12,[1]Hoja1!$A$8:$AN$181,3,0)</f>
        <v>4980</v>
      </c>
      <c r="G12" s="15">
        <v>0</v>
      </c>
      <c r="H12" s="15">
        <v>0</v>
      </c>
      <c r="I12" s="15">
        <f>VLOOKUP(A12,[1]Hoja1!$A$8:$AN$181,5,0)</f>
        <v>2490</v>
      </c>
      <c r="J12" s="15">
        <f>VLOOKUP(A12,[1]Hoja1!$A$8:$AN$181,8,0)</f>
        <v>0</v>
      </c>
      <c r="K12" s="15">
        <f>VLOOKUP(A12,[1]Hoja1!$A$8:$AN$181,6,0)</f>
        <v>1000</v>
      </c>
      <c r="L12" s="15">
        <f>VLOOKUP(A12,[1]Hoja1!$A$8:$AN$181,9,0)</f>
        <v>10770</v>
      </c>
      <c r="M12" s="15">
        <f>VLOOKUP(A12,[1]Hoja1!$A$8:$AN$181,28,0)</f>
        <v>6298.64</v>
      </c>
      <c r="N12" s="15">
        <f>VLOOKUP(A12,[1]Hoja1!$A$8:$AN$181,29,0)</f>
        <v>4471.3599999999997</v>
      </c>
    </row>
    <row r="13" spans="1:14" s="11" customFormat="1" ht="10.5" customHeight="1" x14ac:dyDescent="0.25">
      <c r="A13" s="12" t="s">
        <v>119</v>
      </c>
      <c r="B13" s="13" t="s">
        <v>181</v>
      </c>
      <c r="C13" s="14" t="s">
        <v>182</v>
      </c>
      <c r="D13" s="14" t="s">
        <v>113</v>
      </c>
      <c r="E13" s="15">
        <f>+F13/30</f>
        <v>475</v>
      </c>
      <c r="F13" s="15">
        <f>VLOOKUP(A13,[1]Hoja1!$A$8:$AN$181,3,0)</f>
        <v>14250</v>
      </c>
      <c r="G13" s="15">
        <v>0</v>
      </c>
      <c r="H13" s="15">
        <v>0</v>
      </c>
      <c r="I13" s="15">
        <f>VLOOKUP(A13,[1]Hoja1!$A$8:$AN$181,5,0)</f>
        <v>0</v>
      </c>
      <c r="J13" s="15">
        <f>VLOOKUP(A13,[1]Hoja1!$A$8:$AN$181,8,0)</f>
        <v>0</v>
      </c>
      <c r="K13" s="15">
        <f>VLOOKUP(A13,[1]Hoja1!$A$8:$AN$181,6,0)</f>
        <v>1000</v>
      </c>
      <c r="L13" s="15">
        <f>VLOOKUP(A13,[1]Hoja1!$A$8:$AN$181,9,0)</f>
        <v>23787.56</v>
      </c>
      <c r="M13" s="15">
        <f>VLOOKUP(A13,[1]Hoja1!$A$8:$AN$181,28,0)</f>
        <v>4117.74</v>
      </c>
      <c r="N13" s="15">
        <f>VLOOKUP(A13,[1]Hoja1!$A$8:$AN$181,29,0)</f>
        <v>19669.82</v>
      </c>
    </row>
    <row r="14" spans="1:14" s="11" customFormat="1" ht="10.5" customHeight="1" x14ac:dyDescent="0.25">
      <c r="A14" s="12" t="s">
        <v>126</v>
      </c>
      <c r="B14" s="13" t="s">
        <v>167</v>
      </c>
      <c r="C14" s="14" t="s">
        <v>127</v>
      </c>
      <c r="D14" s="14" t="s">
        <v>113</v>
      </c>
      <c r="E14" s="15">
        <f t="shared" si="0"/>
        <v>352.5</v>
      </c>
      <c r="F14" s="15">
        <f>VLOOKUP(A14,[1]Hoja1!$A$8:$AN$181,3,0)</f>
        <v>10575</v>
      </c>
      <c r="G14" s="15">
        <v>0</v>
      </c>
      <c r="H14" s="15">
        <v>0</v>
      </c>
      <c r="I14" s="15">
        <f>VLOOKUP(A14,[1]Hoja1!$A$8:$AN$181,5,0)</f>
        <v>0</v>
      </c>
      <c r="J14" s="15">
        <f>VLOOKUP(A14,[1]Hoja1!$A$8:$AN$181,8,0)</f>
        <v>0</v>
      </c>
      <c r="K14" s="15">
        <f>VLOOKUP(A14,[1]Hoja1!$A$8:$AN$181,6,0)</f>
        <v>1000</v>
      </c>
      <c r="L14" s="15">
        <f>VLOOKUP(A14,[1]Hoja1!$A$8:$AN$181,9,0)</f>
        <v>20247.400000000001</v>
      </c>
      <c r="M14" s="15">
        <f>VLOOKUP(A14,[1]Hoja1!$A$8:$AN$181,28,0)</f>
        <v>3247.4</v>
      </c>
      <c r="N14" s="15">
        <f>VLOOKUP(A14,[1]Hoja1!$A$8:$AN$181,29,0)</f>
        <v>17000</v>
      </c>
    </row>
    <row r="15" spans="1:14" s="11" customFormat="1" ht="10.5" customHeight="1" x14ac:dyDescent="0.25">
      <c r="A15" s="12" t="s">
        <v>124</v>
      </c>
      <c r="B15" s="13" t="s">
        <v>166</v>
      </c>
      <c r="C15" s="14" t="s">
        <v>96</v>
      </c>
      <c r="D15" s="14" t="s">
        <v>113</v>
      </c>
      <c r="E15" s="15">
        <f t="shared" si="0"/>
        <v>249</v>
      </c>
      <c r="F15" s="15">
        <f>VLOOKUP(A15,[1]Hoja1!$A$8:$AN$181,3,0)</f>
        <v>7470</v>
      </c>
      <c r="G15" s="15">
        <v>0</v>
      </c>
      <c r="H15" s="15">
        <v>0</v>
      </c>
      <c r="I15" s="15">
        <f>VLOOKUP(A15,[1]Hoja1!$A$8:$AN$181,5,0)</f>
        <v>0</v>
      </c>
      <c r="J15" s="15">
        <f>VLOOKUP(A15,[1]Hoja1!$A$8:$AN$181,8,0)</f>
        <v>0</v>
      </c>
      <c r="K15" s="15">
        <f>VLOOKUP(A15,[1]Hoja1!$A$8:$AN$181,6,0)</f>
        <v>1000</v>
      </c>
      <c r="L15" s="15">
        <f>VLOOKUP(A15,[1]Hoja1!$A$8:$AN$181,9,0)</f>
        <v>8895</v>
      </c>
      <c r="M15" s="15">
        <f>VLOOKUP(A15,[1]Hoja1!$A$8:$AN$181,28,0)</f>
        <v>510.12</v>
      </c>
      <c r="N15" s="15">
        <f>VLOOKUP(A15,[1]Hoja1!$A$8:$AN$181,29,0)</f>
        <v>8384.8799999999992</v>
      </c>
    </row>
    <row r="16" spans="1:14" s="11" customFormat="1" ht="10.5" customHeight="1" x14ac:dyDescent="0.25">
      <c r="A16" s="12" t="s">
        <v>125</v>
      </c>
      <c r="B16" s="13" t="s">
        <v>165</v>
      </c>
      <c r="C16" s="14" t="s">
        <v>96</v>
      </c>
      <c r="D16" s="14" t="s">
        <v>113</v>
      </c>
      <c r="E16" s="15">
        <f t="shared" si="0"/>
        <v>352.5</v>
      </c>
      <c r="F16" s="15">
        <f>VLOOKUP(A16,[1]Hoja1!$A$8:$AN$181,3,0)</f>
        <v>10575</v>
      </c>
      <c r="G16" s="15">
        <v>0</v>
      </c>
      <c r="H16" s="15">
        <v>0</v>
      </c>
      <c r="I16" s="15">
        <f>VLOOKUP(A16,[1]Hoja1!$A$8:$AN$181,5,0)</f>
        <v>0</v>
      </c>
      <c r="J16" s="15">
        <f>VLOOKUP(A16,[1]Hoja1!$A$8:$AN$181,8,0)</f>
        <v>0</v>
      </c>
      <c r="K16" s="15">
        <f>VLOOKUP(A16,[1]Hoja1!$A$8:$AN$181,6,0)</f>
        <v>1000</v>
      </c>
      <c r="L16" s="15">
        <f>VLOOKUP(A16,[1]Hoja1!$A$8:$AN$181,9,0)</f>
        <v>17611.16</v>
      </c>
      <c r="M16" s="15">
        <f>VLOOKUP(A16,[1]Hoja1!$A$8:$AN$181,28,0)</f>
        <v>2611.16</v>
      </c>
      <c r="N16" s="15">
        <f>VLOOKUP(A16,[1]Hoja1!$A$8:$AN$181,29,0)</f>
        <v>15000</v>
      </c>
    </row>
    <row r="17" spans="1:14" s="11" customFormat="1" ht="10.5" customHeight="1" x14ac:dyDescent="0.25">
      <c r="A17" s="12" t="s">
        <v>157</v>
      </c>
      <c r="B17" s="13" t="s">
        <v>158</v>
      </c>
      <c r="C17" s="14" t="s">
        <v>96</v>
      </c>
      <c r="D17" s="14" t="s">
        <v>113</v>
      </c>
      <c r="E17" s="15">
        <f t="shared" si="0"/>
        <v>475</v>
      </c>
      <c r="F17" s="15">
        <f>VLOOKUP(A17,[1]Hoja1!$A$8:$AN$181,3,0)</f>
        <v>14250</v>
      </c>
      <c r="G17" s="15">
        <v>0</v>
      </c>
      <c r="H17" s="15">
        <v>0</v>
      </c>
      <c r="I17" s="15">
        <f>VLOOKUP(A17,[1]Hoja1!$A$8:$AN$181,5,0)</f>
        <v>0</v>
      </c>
      <c r="J17" s="15">
        <f>VLOOKUP(A17,[1]Hoja1!$A$8:$AN$181,8,0)</f>
        <v>0</v>
      </c>
      <c r="K17" s="15">
        <f>VLOOKUP(A17,[1]Hoja1!$A$8:$AN$181,6,0)</f>
        <v>1000</v>
      </c>
      <c r="L17" s="15">
        <f>VLOOKUP(A17,[1]Hoja1!$A$8:$AN$181,9,0)</f>
        <v>23786</v>
      </c>
      <c r="M17" s="15">
        <f>VLOOKUP(A17,[1]Hoja1!$A$8:$AN$181,28,0)</f>
        <v>4117.3999999999996</v>
      </c>
      <c r="N17" s="15">
        <f>VLOOKUP(A17,[1]Hoja1!$A$8:$AN$181,29,0)</f>
        <v>19668.599999999999</v>
      </c>
    </row>
    <row r="18" spans="1:14" s="11" customFormat="1" ht="10.5" customHeight="1" x14ac:dyDescent="0.25">
      <c r="A18" s="12" t="s">
        <v>195</v>
      </c>
      <c r="B18" s="13" t="s">
        <v>194</v>
      </c>
      <c r="C18" s="14" t="s">
        <v>196</v>
      </c>
      <c r="D18" s="14" t="s">
        <v>113</v>
      </c>
      <c r="E18" s="15">
        <f t="shared" si="0"/>
        <v>833.33</v>
      </c>
      <c r="F18" s="15">
        <f>VLOOKUP(A18,[1]Hoja1!$A$8:$AN$181,3,0)</f>
        <v>24999.9</v>
      </c>
      <c r="G18" s="15">
        <v>0</v>
      </c>
      <c r="H18" s="15">
        <v>0</v>
      </c>
      <c r="I18" s="15">
        <f>VLOOKUP(A18,[1]Hoja1!$A$8:$AN$181,5,0)</f>
        <v>0</v>
      </c>
      <c r="J18" s="15">
        <f>VLOOKUP(A18,[1]Hoja1!$A$8:$AN$181,8,0)</f>
        <v>0</v>
      </c>
      <c r="K18" s="15">
        <f>VLOOKUP(A18,[1]Hoja1!$A$8:$AN$181,6,0)</f>
        <v>1000</v>
      </c>
      <c r="L18" s="15">
        <f>VLOOKUP(A18,[1]Hoja1!$A$8:$AN$181,9,0)</f>
        <v>49999.9</v>
      </c>
      <c r="M18" s="15">
        <f>VLOOKUP(A18,[1]Hoja1!$A$8:$AN$181,28,0)</f>
        <v>10302.799999999999</v>
      </c>
      <c r="N18" s="15">
        <f>VLOOKUP(A18,[1]Hoja1!$A$8:$AN$181,29,0)</f>
        <v>39697.1</v>
      </c>
    </row>
    <row r="19" spans="1:14" s="11" customFormat="1" ht="10.5" customHeight="1" x14ac:dyDescent="0.25">
      <c r="A19" s="12" t="s">
        <v>197</v>
      </c>
      <c r="B19" s="13" t="s">
        <v>198</v>
      </c>
      <c r="C19" s="14" t="s">
        <v>96</v>
      </c>
      <c r="D19" s="14" t="s">
        <v>113</v>
      </c>
      <c r="E19" s="15">
        <f t="shared" si="0"/>
        <v>248.92999999999998</v>
      </c>
      <c r="F19" s="15">
        <f>VLOOKUP(A19,[1]Hoja1!$A$8:$AN$181,3,0)</f>
        <v>7467.9</v>
      </c>
      <c r="G19" s="15">
        <v>0</v>
      </c>
      <c r="H19" s="15">
        <v>0</v>
      </c>
      <c r="I19" s="15">
        <f>VLOOKUP(A19,[1]Hoja1!$A$8:$AN$181,5,0)</f>
        <v>0</v>
      </c>
      <c r="J19" s="15">
        <f>VLOOKUP(A19,[1]Hoja1!$A$8:$AN$181,8,0)</f>
        <v>0</v>
      </c>
      <c r="K19" s="15">
        <f>VLOOKUP(A19,[1]Hoja1!$A$8:$AN$181,6,0)</f>
        <v>1000</v>
      </c>
      <c r="L19" s="15">
        <f>VLOOKUP(A19,[1]Hoja1!$A$8:$AN$181,9,0)</f>
        <v>7467.9</v>
      </c>
      <c r="M19" s="15">
        <f>VLOOKUP(A19,[1]Hoja1!$A$8:$AN$181,28,0)</f>
        <v>0</v>
      </c>
      <c r="N19" s="15">
        <f>VLOOKUP(A19,[1]Hoja1!$A$8:$AN$181,29,0)</f>
        <v>7467.9</v>
      </c>
    </row>
    <row r="20" spans="1:14" s="11" customFormat="1" ht="17.25" customHeight="1" x14ac:dyDescent="0.25">
      <c r="A20" s="6" t="s">
        <v>156</v>
      </c>
      <c r="B20" s="7"/>
      <c r="C20" s="8"/>
      <c r="D20" s="8"/>
      <c r="E20" s="9"/>
      <c r="F20" s="9"/>
      <c r="G20" s="8"/>
      <c r="H20" s="8"/>
      <c r="I20" s="8"/>
      <c r="J20" s="8"/>
      <c r="K20" s="8"/>
      <c r="L20" s="10"/>
      <c r="M20" s="10"/>
      <c r="N20" s="10"/>
    </row>
    <row r="21" spans="1:14" s="11" customFormat="1" ht="10.5" customHeight="1" x14ac:dyDescent="0.25">
      <c r="A21" s="12"/>
      <c r="B21" s="13"/>
      <c r="C21" s="14"/>
      <c r="D21" s="14"/>
      <c r="E21" s="15"/>
      <c r="F21" s="15"/>
      <c r="G21" s="15"/>
      <c r="H21" s="15"/>
      <c r="I21" s="15"/>
      <c r="J21" s="15"/>
      <c r="K21" s="15"/>
      <c r="L21" s="16"/>
      <c r="M21" s="15"/>
      <c r="N21" s="16"/>
    </row>
    <row r="22" spans="1:14" s="11" customFormat="1" ht="10.5" customHeight="1" x14ac:dyDescent="0.25">
      <c r="A22" s="12"/>
      <c r="B22" s="13"/>
      <c r="C22" s="14"/>
      <c r="D22" s="14"/>
      <c r="E22" s="15"/>
      <c r="F22" s="15"/>
      <c r="G22" s="14"/>
      <c r="H22" s="14"/>
      <c r="I22" s="15"/>
      <c r="J22" s="14"/>
      <c r="K22" s="14"/>
      <c r="L22" s="16"/>
      <c r="M22" s="16"/>
      <c r="N22" s="16"/>
    </row>
    <row r="23" spans="1:14" s="11" customFormat="1" ht="17.25" customHeight="1" x14ac:dyDescent="0.25">
      <c r="A23" s="6" t="s">
        <v>20</v>
      </c>
      <c r="B23" s="7"/>
      <c r="C23" s="8"/>
      <c r="D23" s="8"/>
      <c r="E23" s="9"/>
      <c r="F23" s="9"/>
      <c r="G23" s="8"/>
      <c r="H23" s="8"/>
      <c r="I23" s="8"/>
      <c r="J23" s="8"/>
      <c r="K23" s="8"/>
      <c r="L23" s="10"/>
      <c r="M23" s="10"/>
      <c r="N23" s="10"/>
    </row>
    <row r="24" spans="1:14" s="11" customFormat="1" ht="10.5" customHeight="1" x14ac:dyDescent="0.25">
      <c r="A24" s="12" t="s">
        <v>95</v>
      </c>
      <c r="B24" s="13" t="s">
        <v>101</v>
      </c>
      <c r="C24" s="14" t="s">
        <v>16</v>
      </c>
      <c r="D24" s="14" t="s">
        <v>113</v>
      </c>
      <c r="E24" s="15">
        <f t="shared" ref="E24:E25" si="1">+F24/30</f>
        <v>249</v>
      </c>
      <c r="F24" s="15">
        <f>VLOOKUP(A24,[1]Hoja1!$A$8:$AN$181,3,0)</f>
        <v>7470</v>
      </c>
      <c r="G24" s="15">
        <v>0</v>
      </c>
      <c r="H24" s="15">
        <v>0</v>
      </c>
      <c r="I24" s="15">
        <f>VLOOKUP(A24,[1]Hoja1!$A$8:$AN$181,5,0)</f>
        <v>0</v>
      </c>
      <c r="J24" s="15">
        <f>VLOOKUP(A24,[1]Hoja1!$A$8:$AN$181,8,0)</f>
        <v>0</v>
      </c>
      <c r="K24" s="15">
        <f>VLOOKUP(A24,[1]Hoja1!$A$8:$AN$181,6,0)</f>
        <v>1000</v>
      </c>
      <c r="L24" s="15">
        <f>VLOOKUP(A24,[1]Hoja1!$A$8:$AN$181,9,0)</f>
        <v>10070</v>
      </c>
      <c r="M24" s="15">
        <f>VLOOKUP(A24,[1]Hoja1!$A$8:$AN$181,28,0)</f>
        <v>3155.46</v>
      </c>
      <c r="N24" s="15">
        <f>VLOOKUP(A24,[1]Hoja1!$A$8:$AN$181,29,0)</f>
        <v>6914.54</v>
      </c>
    </row>
    <row r="25" spans="1:14" s="11" customFormat="1" ht="10.5" customHeight="1" x14ac:dyDescent="0.25">
      <c r="A25" s="12" t="s">
        <v>116</v>
      </c>
      <c r="B25" s="13" t="s">
        <v>117</v>
      </c>
      <c r="C25" s="14" t="s">
        <v>174</v>
      </c>
      <c r="D25" s="14" t="s">
        <v>113</v>
      </c>
      <c r="E25" s="15">
        <f t="shared" si="1"/>
        <v>333.33</v>
      </c>
      <c r="F25" s="15">
        <f>VLOOKUP(A25,[1]Hoja1!$A$8:$AN$181,3,0)</f>
        <v>9999.9</v>
      </c>
      <c r="G25" s="15">
        <v>0</v>
      </c>
      <c r="H25" s="15">
        <v>0</v>
      </c>
      <c r="I25" s="15">
        <f>VLOOKUP(A25,[1]Hoja1!$A$8:$AN$181,5,0)</f>
        <v>0</v>
      </c>
      <c r="J25" s="15">
        <f>VLOOKUP(A25,[1]Hoja1!$A$8:$AN$181,8,0)</f>
        <v>0</v>
      </c>
      <c r="K25" s="15">
        <f>VLOOKUP(A25,[1]Hoja1!$A$8:$AN$181,6,0)</f>
        <v>1000</v>
      </c>
      <c r="L25" s="15">
        <f>VLOOKUP(A25,[1]Hoja1!$A$8:$AN$181,9,0)</f>
        <v>18999.900000000001</v>
      </c>
      <c r="M25" s="15">
        <f>VLOOKUP(A25,[1]Hoja1!$A$8:$AN$181,28,0)</f>
        <v>2943.82</v>
      </c>
      <c r="N25" s="15">
        <f>VLOOKUP(A25,[1]Hoja1!$A$8:$AN$181,29,0)</f>
        <v>16056.08</v>
      </c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5"/>
      <c r="J26" s="14"/>
      <c r="K26" s="14"/>
      <c r="L26" s="16"/>
      <c r="M26" s="16"/>
      <c r="N26" s="16"/>
    </row>
    <row r="27" spans="1:14" s="11" customFormat="1" ht="17.25" customHeight="1" x14ac:dyDescent="0.25">
      <c r="A27" s="6" t="s">
        <v>21</v>
      </c>
      <c r="B27" s="7"/>
      <c r="C27" s="8"/>
      <c r="D27" s="8"/>
      <c r="E27" s="9"/>
      <c r="F27" s="9"/>
      <c r="G27" s="8"/>
      <c r="H27" s="8"/>
      <c r="I27" s="8"/>
      <c r="J27" s="8"/>
      <c r="K27" s="8"/>
      <c r="L27" s="10"/>
      <c r="M27" s="10"/>
      <c r="N27" s="10"/>
    </row>
    <row r="28" spans="1:14" s="11" customFormat="1" ht="10.5" customHeight="1" x14ac:dyDescent="0.25">
      <c r="A28" s="12" t="s">
        <v>22</v>
      </c>
      <c r="B28" s="13" t="s">
        <v>23</v>
      </c>
      <c r="C28" s="14" t="s">
        <v>16</v>
      </c>
      <c r="D28" s="14" t="s">
        <v>17</v>
      </c>
      <c r="E28" s="15">
        <f t="shared" ref="E28" si="2">+F28/30</f>
        <v>305.60000000000002</v>
      </c>
      <c r="F28" s="15">
        <f>VLOOKUP(A28,[1]Hoja1!$A$8:$AN$181,3,0)</f>
        <v>9168</v>
      </c>
      <c r="G28" s="15">
        <v>0</v>
      </c>
      <c r="H28" s="15">
        <v>0</v>
      </c>
      <c r="I28" s="15">
        <f>VLOOKUP(A28,[1]Hoja1!$A$8:$AN$181,5,0)</f>
        <v>0</v>
      </c>
      <c r="J28" s="15">
        <f>VLOOKUP(A28,[1]Hoja1!$A$8:$AN$181,8,0)</f>
        <v>0</v>
      </c>
      <c r="K28" s="15">
        <f>VLOOKUP(A28,[1]Hoja1!$A$8:$AN$181,6,0)</f>
        <v>1000</v>
      </c>
      <c r="L28" s="15">
        <f>VLOOKUP(A28,[1]Hoja1!$A$8:$AN$181,9,0)</f>
        <v>10000</v>
      </c>
      <c r="M28" s="15">
        <f>VLOOKUP(A28,[1]Hoja1!$A$8:$AN$181,28,0)</f>
        <v>4393.76</v>
      </c>
      <c r="N28" s="15">
        <f>VLOOKUP(A28,[1]Hoja1!$A$8:$AN$181,29,0)</f>
        <v>5606.24</v>
      </c>
    </row>
    <row r="29" spans="1:14" s="11" customFormat="1" ht="10.5" customHeight="1" x14ac:dyDescent="0.25">
      <c r="A29" s="12" t="s">
        <v>24</v>
      </c>
      <c r="B29" s="13"/>
      <c r="C29" s="14"/>
      <c r="D29" s="14"/>
      <c r="E29" s="15"/>
      <c r="F29" s="15"/>
      <c r="G29" s="15"/>
      <c r="H29" s="15"/>
      <c r="I29" s="15"/>
      <c r="J29" s="15"/>
      <c r="K29" s="15"/>
      <c r="L29" s="16"/>
      <c r="M29" s="15"/>
      <c r="N29" s="16"/>
    </row>
    <row r="30" spans="1:14" s="11" customFormat="1" ht="10.5" customHeight="1" x14ac:dyDescent="0.25">
      <c r="A30" s="12"/>
      <c r="B30" s="13"/>
      <c r="C30" s="14"/>
      <c r="D30" s="14"/>
      <c r="E30" s="15"/>
      <c r="F30" s="15"/>
      <c r="G30" s="14"/>
      <c r="H30" s="14"/>
      <c r="I30" s="15"/>
      <c r="J30" s="14"/>
      <c r="K30" s="14"/>
      <c r="L30" s="16"/>
      <c r="M30" s="16"/>
      <c r="N30" s="16"/>
    </row>
    <row r="31" spans="1:14" s="11" customFormat="1" ht="17.25" customHeight="1" x14ac:dyDescent="0.25">
      <c r="A31" s="6" t="s">
        <v>25</v>
      </c>
      <c r="B31" s="7"/>
      <c r="C31" s="8"/>
      <c r="D31" s="8"/>
      <c r="E31" s="9"/>
      <c r="F31" s="9"/>
      <c r="G31" s="8"/>
      <c r="H31" s="8"/>
      <c r="I31" s="8"/>
      <c r="J31" s="8"/>
      <c r="K31" s="8"/>
      <c r="L31" s="10"/>
      <c r="M31" s="10"/>
      <c r="N31" s="10"/>
    </row>
    <row r="32" spans="1:14" s="11" customFormat="1" ht="10.5" customHeight="1" x14ac:dyDescent="0.25">
      <c r="A32" s="17" t="s">
        <v>26</v>
      </c>
      <c r="B32" s="13" t="s">
        <v>27</v>
      </c>
      <c r="C32" s="14" t="s">
        <v>28</v>
      </c>
      <c r="D32" s="14" t="s">
        <v>17</v>
      </c>
      <c r="E32" s="15">
        <f>+F32/30</f>
        <v>342.5</v>
      </c>
      <c r="F32" s="15">
        <f>VLOOKUP(A32,[1]Hoja1!$A$8:$AN$181,3,0)</f>
        <v>10275</v>
      </c>
      <c r="G32" s="15">
        <v>0</v>
      </c>
      <c r="H32" s="15">
        <v>0</v>
      </c>
      <c r="I32" s="15">
        <f>VLOOKUP(A32,[1]Hoja1!$A$8:$AN$181,5,0)</f>
        <v>0</v>
      </c>
      <c r="J32" s="15">
        <f>VLOOKUP(A32,[1]Hoja1!$A$8:$AN$181,8,0)</f>
        <v>0</v>
      </c>
      <c r="K32" s="15">
        <f>VLOOKUP(A32,[1]Hoja1!$A$8:$AN$181,6,0)</f>
        <v>1000</v>
      </c>
      <c r="L32" s="15">
        <f>VLOOKUP(A32,[1]Hoja1!$A$8:$AN$181,9,0)</f>
        <v>12200</v>
      </c>
      <c r="M32" s="15">
        <f>VLOOKUP(A32,[1]Hoja1!$A$8:$AN$181,28,0)</f>
        <v>2910.3</v>
      </c>
      <c r="N32" s="15">
        <f>VLOOKUP(A32,[1]Hoja1!$A$8:$AN$181,29,0)</f>
        <v>9289.7000000000007</v>
      </c>
    </row>
    <row r="33" spans="1:14" s="11" customFormat="1" ht="10.5" customHeight="1" x14ac:dyDescent="0.25">
      <c r="A33" s="17"/>
      <c r="B33" s="13"/>
      <c r="C33" s="14"/>
      <c r="D33" s="14"/>
      <c r="E33" s="15"/>
      <c r="F33" s="15"/>
      <c r="G33" s="14"/>
      <c r="H33" s="14"/>
      <c r="I33" s="14"/>
      <c r="J33" s="14"/>
      <c r="K33" s="14"/>
      <c r="L33" s="16"/>
      <c r="M33" s="16"/>
      <c r="N33" s="16"/>
    </row>
    <row r="34" spans="1:14" s="11" customFormat="1" ht="17.25" customHeight="1" x14ac:dyDescent="0.25">
      <c r="A34" s="6" t="s">
        <v>29</v>
      </c>
      <c r="B34" s="7"/>
      <c r="C34" s="8"/>
      <c r="D34" s="8"/>
      <c r="E34" s="9"/>
      <c r="F34" s="9"/>
      <c r="G34" s="8"/>
      <c r="H34" s="8"/>
      <c r="I34" s="8"/>
      <c r="J34" s="8"/>
      <c r="K34" s="8"/>
      <c r="L34" s="10"/>
      <c r="M34" s="10"/>
      <c r="N34" s="10"/>
    </row>
    <row r="35" spans="1:14" s="11" customFormat="1" ht="10.5" customHeight="1" x14ac:dyDescent="0.25">
      <c r="A35" s="12" t="s">
        <v>30</v>
      </c>
      <c r="B35" s="13" t="s">
        <v>31</v>
      </c>
      <c r="C35" s="14" t="s">
        <v>16</v>
      </c>
      <c r="D35" s="14" t="s">
        <v>17</v>
      </c>
      <c r="E35" s="15">
        <f t="shared" ref="E35:E37" si="3">+F35/30</f>
        <v>480.3</v>
      </c>
      <c r="F35" s="15">
        <f>VLOOKUP(A35,[1]Hoja1!$A$8:$AN$181,3,0)</f>
        <v>14409</v>
      </c>
      <c r="G35" s="15">
        <v>0</v>
      </c>
      <c r="H35" s="15">
        <v>0</v>
      </c>
      <c r="I35" s="15">
        <f>VLOOKUP(A35,[1]Hoja1!$A$8:$AN$181,5,0)</f>
        <v>0</v>
      </c>
      <c r="J35" s="15">
        <f>VLOOKUP(A35,[1]Hoja1!$A$8:$AN$181,8,0)</f>
        <v>0</v>
      </c>
      <c r="K35" s="15">
        <f>VLOOKUP(A35,[1]Hoja1!$A$8:$AN$181,6,0)</f>
        <v>1000</v>
      </c>
      <c r="L35" s="15">
        <f>VLOOKUP(A35,[1]Hoja1!$A$8:$AN$181,9,0)</f>
        <v>14409</v>
      </c>
      <c r="M35" s="15">
        <f>VLOOKUP(A35,[1]Hoja1!$A$8:$AN$181,28,0)</f>
        <v>7775.86</v>
      </c>
      <c r="N35" s="15">
        <f>VLOOKUP(A35,[1]Hoja1!$A$8:$AN$181,29,0)</f>
        <v>6633.14</v>
      </c>
    </row>
    <row r="36" spans="1:14" s="11" customFormat="1" ht="10.5" customHeight="1" x14ac:dyDescent="0.25">
      <c r="A36" s="12" t="s">
        <v>120</v>
      </c>
      <c r="B36" s="13" t="s">
        <v>121</v>
      </c>
      <c r="C36" s="14" t="s">
        <v>122</v>
      </c>
      <c r="D36" s="14" t="s">
        <v>113</v>
      </c>
      <c r="E36" s="15">
        <f t="shared" si="3"/>
        <v>249</v>
      </c>
      <c r="F36" s="15">
        <f>VLOOKUP(A36,[1]Hoja1!$A$8:$AN$181,3,0)</f>
        <v>7470</v>
      </c>
      <c r="G36" s="15">
        <v>0</v>
      </c>
      <c r="H36" s="15">
        <v>0</v>
      </c>
      <c r="I36" s="15">
        <f>VLOOKUP(A36,[1]Hoja1!$A$8:$AN$181,5,0)</f>
        <v>0</v>
      </c>
      <c r="J36" s="15">
        <f>VLOOKUP(A36,[1]Hoja1!$A$8:$AN$181,8,0)</f>
        <v>0</v>
      </c>
      <c r="K36" s="15">
        <f>VLOOKUP(A36,[1]Hoja1!$A$8:$AN$181,6,0)</f>
        <v>1000</v>
      </c>
      <c r="L36" s="15">
        <f>VLOOKUP(A36,[1]Hoja1!$A$8:$AN$181,9,0)</f>
        <v>10170</v>
      </c>
      <c r="M36" s="15">
        <f>VLOOKUP(A36,[1]Hoja1!$A$8:$AN$181,28,0)</f>
        <v>1069.0999999999999</v>
      </c>
      <c r="N36" s="15">
        <f>VLOOKUP(A36,[1]Hoja1!$A$8:$AN$181,29,0)</f>
        <v>9100.9</v>
      </c>
    </row>
    <row r="37" spans="1:14" s="11" customFormat="1" ht="10.5" customHeight="1" x14ac:dyDescent="0.25">
      <c r="A37" s="12" t="s">
        <v>128</v>
      </c>
      <c r="B37" s="13" t="s">
        <v>129</v>
      </c>
      <c r="C37" s="14" t="s">
        <v>130</v>
      </c>
      <c r="D37" s="14" t="s">
        <v>17</v>
      </c>
      <c r="E37" s="15">
        <f t="shared" si="3"/>
        <v>485</v>
      </c>
      <c r="F37" s="15">
        <f>VLOOKUP(A37,[1]Hoja1!$A$8:$AN$181,3,0)</f>
        <v>14550</v>
      </c>
      <c r="G37" s="15">
        <v>0</v>
      </c>
      <c r="H37" s="15">
        <v>0</v>
      </c>
      <c r="I37" s="15">
        <f>VLOOKUP(A37,[1]Hoja1!$A$8:$AN$181,5,0)</f>
        <v>0</v>
      </c>
      <c r="J37" s="15">
        <f>VLOOKUP(A37,[1]Hoja1!$A$8:$AN$181,8,0)</f>
        <v>0</v>
      </c>
      <c r="K37" s="15">
        <f>VLOOKUP(A37,[1]Hoja1!$A$8:$AN$181,6,0)</f>
        <v>1000</v>
      </c>
      <c r="L37" s="15">
        <f>VLOOKUP(A37,[1]Hoja1!$A$8:$AN$181,9,0)</f>
        <v>24224.5</v>
      </c>
      <c r="M37" s="15">
        <f>VLOOKUP(A37,[1]Hoja1!$A$8:$AN$181,28,0)</f>
        <v>4224.5</v>
      </c>
      <c r="N37" s="15">
        <f>VLOOKUP(A37,[1]Hoja1!$A$8:$AN$181,29,0)</f>
        <v>20000</v>
      </c>
    </row>
    <row r="38" spans="1:14" s="11" customFormat="1" ht="10.5" customHeight="1" x14ac:dyDescent="0.25">
      <c r="A38" s="26"/>
      <c r="B38" s="13"/>
      <c r="C38" s="14"/>
      <c r="D38" s="14"/>
      <c r="E38" s="15"/>
      <c r="F38" s="15"/>
      <c r="G38" s="14"/>
      <c r="H38" s="14"/>
      <c r="I38" s="14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34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26" t="s">
        <v>35</v>
      </c>
      <c r="B40" s="13" t="s">
        <v>36</v>
      </c>
      <c r="C40" s="14" t="s">
        <v>37</v>
      </c>
      <c r="D40" s="14" t="s">
        <v>17</v>
      </c>
      <c r="E40" s="15">
        <f t="shared" ref="E40:E52" si="4">+F40/30</f>
        <v>274.57499999999999</v>
      </c>
      <c r="F40" s="15">
        <f>VLOOKUP(A40,[1]Hoja1!$A$8:$AN$181,3,0)</f>
        <v>8237.25</v>
      </c>
      <c r="G40" s="15">
        <v>0</v>
      </c>
      <c r="H40" s="15">
        <v>0</v>
      </c>
      <c r="I40" s="15">
        <f>VLOOKUP(A40,[1]Hoja1!$A$8:$AN$181,5,0)</f>
        <v>3530.25</v>
      </c>
      <c r="J40" s="15">
        <f>VLOOKUP(A40,[1]Hoja1!$A$8:$AN$181,8,0)</f>
        <v>0</v>
      </c>
      <c r="K40" s="15">
        <f>VLOOKUP(A40,[1]Hoja1!$A$8:$AN$181,6,0)</f>
        <v>1000</v>
      </c>
      <c r="L40" s="15">
        <f>VLOOKUP(A40,[1]Hoja1!$A$8:$AN$181,9,0)</f>
        <v>11767.5</v>
      </c>
      <c r="M40" s="15">
        <f>VLOOKUP(A40,[1]Hoja1!$A$8:$AN$181,28,0)</f>
        <v>5622.54</v>
      </c>
      <c r="N40" s="15">
        <f>VLOOKUP(A40,[1]Hoja1!$A$8:$AN$181,29,0)</f>
        <v>6144.96</v>
      </c>
    </row>
    <row r="41" spans="1:14" s="11" customFormat="1" ht="10.5" customHeight="1" x14ac:dyDescent="0.25">
      <c r="A41" s="26" t="s">
        <v>38</v>
      </c>
      <c r="B41" s="13" t="s">
        <v>39</v>
      </c>
      <c r="C41" s="14" t="s">
        <v>40</v>
      </c>
      <c r="D41" s="14" t="s">
        <v>17</v>
      </c>
      <c r="E41" s="15">
        <f t="shared" si="4"/>
        <v>232.33466666666666</v>
      </c>
      <c r="F41" s="15">
        <f>VLOOKUP(A41,[1]Hoja1!$A$8:$AN$181,3,0)</f>
        <v>6970.04</v>
      </c>
      <c r="G41" s="15">
        <v>0</v>
      </c>
      <c r="H41" s="15">
        <v>0</v>
      </c>
      <c r="I41" s="15">
        <f>VLOOKUP(A41,[1]Hoja1!$A$8:$AN$181,5,0)</f>
        <v>497.86</v>
      </c>
      <c r="J41" s="15">
        <f>VLOOKUP(A41,[1]Hoja1!$A$8:$AN$181,8,0)</f>
        <v>0</v>
      </c>
      <c r="K41" s="15">
        <f>VLOOKUP(A41,[1]Hoja1!$A$8:$AN$181,6,0)</f>
        <v>1000</v>
      </c>
      <c r="L41" s="15">
        <f>VLOOKUP(A41,[1]Hoja1!$A$8:$AN$181,9,0)</f>
        <v>7467.9</v>
      </c>
      <c r="M41" s="15">
        <f>VLOOKUP(A41,[1]Hoja1!$A$8:$AN$181,28,0)</f>
        <v>660</v>
      </c>
      <c r="N41" s="15">
        <f>VLOOKUP(A41,[1]Hoja1!$A$8:$AN$181,29,0)</f>
        <v>6807.9</v>
      </c>
    </row>
    <row r="42" spans="1:14" s="11" customFormat="1" ht="10.5" customHeight="1" x14ac:dyDescent="0.25">
      <c r="A42" s="26" t="s">
        <v>41</v>
      </c>
      <c r="B42" s="13" t="s">
        <v>42</v>
      </c>
      <c r="C42" s="14" t="s">
        <v>40</v>
      </c>
      <c r="D42" s="14" t="s">
        <v>17</v>
      </c>
      <c r="E42" s="15">
        <f t="shared" si="4"/>
        <v>248.92999999999998</v>
      </c>
      <c r="F42" s="15">
        <f>VLOOKUP(A42,[1]Hoja1!$A$8:$AN$181,3,0)</f>
        <v>7467.9</v>
      </c>
      <c r="G42" s="15">
        <v>0</v>
      </c>
      <c r="H42" s="15">
        <v>0</v>
      </c>
      <c r="I42" s="15">
        <f>VLOOKUP(A42,[1]Hoja1!$A$8:$AN$181,5,0)</f>
        <v>0</v>
      </c>
      <c r="J42" s="15">
        <f>VLOOKUP(A42,[1]Hoja1!$A$8:$AN$181,8,0)</f>
        <v>0</v>
      </c>
      <c r="K42" s="15">
        <f>VLOOKUP(A42,[1]Hoja1!$A$8:$AN$181,6,0)</f>
        <v>1000</v>
      </c>
      <c r="L42" s="15">
        <f>VLOOKUP(A42,[1]Hoja1!$A$8:$AN$181,9,0)</f>
        <v>7467.9</v>
      </c>
      <c r="M42" s="15">
        <f>VLOOKUP(A42,[1]Hoja1!$A$8:$AN$181,28,0)</f>
        <v>2588.52</v>
      </c>
      <c r="N42" s="15">
        <f>VLOOKUP(A42,[1]Hoja1!$A$8:$AN$181,29,0)</f>
        <v>4879.38</v>
      </c>
    </row>
    <row r="43" spans="1:14" s="11" customFormat="1" ht="10.5" customHeight="1" x14ac:dyDescent="0.25">
      <c r="A43" s="26" t="s">
        <v>43</v>
      </c>
      <c r="B43" s="13" t="s">
        <v>44</v>
      </c>
      <c r="C43" s="14" t="s">
        <v>40</v>
      </c>
      <c r="D43" s="14" t="s">
        <v>17</v>
      </c>
      <c r="E43" s="15">
        <f t="shared" si="4"/>
        <v>232.33466666666666</v>
      </c>
      <c r="F43" s="15">
        <f>VLOOKUP(A43,[1]Hoja1!$A$8:$AN$181,3,0)</f>
        <v>6970.04</v>
      </c>
      <c r="G43" s="15">
        <v>0</v>
      </c>
      <c r="H43" s="15">
        <v>0</v>
      </c>
      <c r="I43" s="15">
        <f>VLOOKUP(A43,[1]Hoja1!$A$8:$AN$181,5,0)</f>
        <v>497.86</v>
      </c>
      <c r="J43" s="15">
        <f>VLOOKUP(A43,[1]Hoja1!$A$8:$AN$181,8,0)</f>
        <v>0</v>
      </c>
      <c r="K43" s="15">
        <f>VLOOKUP(A43,[1]Hoja1!$A$8:$AN$181,6,0)</f>
        <v>1000</v>
      </c>
      <c r="L43" s="15">
        <f>VLOOKUP(A43,[1]Hoja1!$A$8:$AN$181,9,0)</f>
        <v>7467.9</v>
      </c>
      <c r="M43" s="15">
        <f>VLOOKUP(A43,[1]Hoja1!$A$8:$AN$181,28,0)</f>
        <v>1741.86</v>
      </c>
      <c r="N43" s="15">
        <f>VLOOKUP(A43,[1]Hoja1!$A$8:$AN$181,29,0)</f>
        <v>5726.04</v>
      </c>
    </row>
    <row r="44" spans="1:14" s="11" customFormat="1" ht="10.5" customHeight="1" x14ac:dyDescent="0.25">
      <c r="A44" s="26" t="s">
        <v>45</v>
      </c>
      <c r="B44" s="13" t="s">
        <v>46</v>
      </c>
      <c r="C44" s="14" t="s">
        <v>37</v>
      </c>
      <c r="D44" s="14" t="s">
        <v>17</v>
      </c>
      <c r="E44" s="15">
        <f t="shared" si="4"/>
        <v>295.4133333333333</v>
      </c>
      <c r="F44" s="15">
        <f>VLOOKUP(A44,[1]Hoja1!$A$8:$AN$181,3,0)</f>
        <v>8862.4</v>
      </c>
      <c r="G44" s="15">
        <v>0</v>
      </c>
      <c r="H44" s="15">
        <v>0</v>
      </c>
      <c r="I44" s="15">
        <f>VLOOKUP(A44,[1]Hoja1!$A$8:$AN$181,5,0)</f>
        <v>0</v>
      </c>
      <c r="J44" s="15">
        <f>VLOOKUP(A44,[1]Hoja1!$A$8:$AN$181,8,0)</f>
        <v>0</v>
      </c>
      <c r="K44" s="15">
        <f>VLOOKUP(A44,[1]Hoja1!$A$8:$AN$181,6,0)</f>
        <v>1000</v>
      </c>
      <c r="L44" s="15">
        <f>VLOOKUP(A44,[1]Hoja1!$A$8:$AN$181,9,0)</f>
        <v>10862.4</v>
      </c>
      <c r="M44" s="15">
        <f>VLOOKUP(A44,[1]Hoja1!$A$8:$AN$181,28,0)</f>
        <v>5969.32</v>
      </c>
      <c r="N44" s="15">
        <f>VLOOKUP(A44,[1]Hoja1!$A$8:$AN$181,29,0)</f>
        <v>4893.08</v>
      </c>
    </row>
    <row r="45" spans="1:14" s="11" customFormat="1" ht="10.5" customHeight="1" x14ac:dyDescent="0.25">
      <c r="A45" s="26" t="s">
        <v>32</v>
      </c>
      <c r="B45" s="13" t="s">
        <v>33</v>
      </c>
      <c r="C45" s="14" t="s">
        <v>37</v>
      </c>
      <c r="D45" s="14" t="s">
        <v>17</v>
      </c>
      <c r="E45" s="15">
        <f t="shared" si="4"/>
        <v>202.35399999999998</v>
      </c>
      <c r="F45" s="15">
        <f>VLOOKUP(A45,[1]Hoja1!$A$8:$AN$181,3,0)</f>
        <v>6070.62</v>
      </c>
      <c r="G45" s="15">
        <v>0</v>
      </c>
      <c r="H45" s="15">
        <v>0</v>
      </c>
      <c r="I45" s="15">
        <f>VLOOKUP(A45,[1]Hoja1!$A$8:$AN$181,5,0)</f>
        <v>1055.76</v>
      </c>
      <c r="J45" s="15">
        <f>VLOOKUP(A45,[1]Hoja1!$A$8:$AN$181,8,0)</f>
        <v>0</v>
      </c>
      <c r="K45" s="15">
        <f>VLOOKUP(A45,[1]Hoja1!$A$8:$AN$181,6,0)</f>
        <v>1000</v>
      </c>
      <c r="L45" s="15">
        <f>VLOOKUP(A45,[1]Hoja1!$A$8:$AN$181,9,0)</f>
        <v>7126.38</v>
      </c>
      <c r="M45" s="15">
        <f>VLOOKUP(A45,[1]Hoja1!$A$8:$AN$181,28,0)</f>
        <v>1833.27</v>
      </c>
      <c r="N45" s="15">
        <f>VLOOKUP(A45,[1]Hoja1!$A$8:$AN$181,29,0)</f>
        <v>5293.11</v>
      </c>
    </row>
    <row r="46" spans="1:14" s="11" customFormat="1" ht="10.5" customHeight="1" x14ac:dyDescent="0.25">
      <c r="A46" s="26" t="s">
        <v>48</v>
      </c>
      <c r="B46" s="13" t="s">
        <v>49</v>
      </c>
      <c r="C46" s="14" t="s">
        <v>179</v>
      </c>
      <c r="D46" s="14" t="s">
        <v>17</v>
      </c>
      <c r="E46" s="15">
        <f t="shared" si="4"/>
        <v>516.79999999999995</v>
      </c>
      <c r="F46" s="15">
        <f>VLOOKUP(A46,[1]Hoja1!$A$8:$AN$181,3,0)</f>
        <v>15504</v>
      </c>
      <c r="G46" s="15">
        <v>0</v>
      </c>
      <c r="H46" s="15">
        <v>0</v>
      </c>
      <c r="I46" s="15">
        <f>VLOOKUP(A46,[1]Hoja1!$A$8:$AN$181,5,0)</f>
        <v>0</v>
      </c>
      <c r="J46" s="15">
        <f>VLOOKUP(A46,[1]Hoja1!$A$8:$AN$181,8,0)</f>
        <v>0</v>
      </c>
      <c r="K46" s="15">
        <f>VLOOKUP(A46,[1]Hoja1!$A$8:$AN$181,6,0)</f>
        <v>1000</v>
      </c>
      <c r="L46" s="15">
        <f>VLOOKUP(A46,[1]Hoja1!$A$8:$AN$181,9,0)</f>
        <v>15504</v>
      </c>
      <c r="M46" s="15">
        <f>VLOOKUP(A46,[1]Hoja1!$A$8:$AN$181,28,0)</f>
        <v>6465.38</v>
      </c>
      <c r="N46" s="15">
        <f>VLOOKUP(A46,[1]Hoja1!$A$8:$AN$181,29,0)</f>
        <v>9038.6200000000008</v>
      </c>
    </row>
    <row r="47" spans="1:14" s="11" customFormat="1" ht="10.5" customHeight="1" x14ac:dyDescent="0.25">
      <c r="A47" s="26" t="s">
        <v>50</v>
      </c>
      <c r="B47" s="13" t="s">
        <v>51</v>
      </c>
      <c r="C47" s="14" t="s">
        <v>52</v>
      </c>
      <c r="D47" s="14" t="s">
        <v>17</v>
      </c>
      <c r="E47" s="15">
        <f t="shared" si="4"/>
        <v>525</v>
      </c>
      <c r="F47" s="15">
        <f>VLOOKUP(A47,[1]Hoja1!$A$8:$AN$181,3,0)</f>
        <v>15750</v>
      </c>
      <c r="G47" s="15">
        <v>0</v>
      </c>
      <c r="H47" s="15">
        <v>0</v>
      </c>
      <c r="I47" s="15">
        <f>VLOOKUP(A47,[1]Hoja1!$A$8:$AN$181,5,0)</f>
        <v>0</v>
      </c>
      <c r="J47" s="15">
        <f>VLOOKUP(A47,[1]Hoja1!$A$8:$AN$181,8,0)</f>
        <v>0</v>
      </c>
      <c r="K47" s="15">
        <f>VLOOKUP(A47,[1]Hoja1!$A$8:$AN$181,6,0)</f>
        <v>1000</v>
      </c>
      <c r="L47" s="15">
        <f>VLOOKUP(A47,[1]Hoja1!$A$8:$AN$181,9,0)</f>
        <v>19600.8</v>
      </c>
      <c r="M47" s="15">
        <f>VLOOKUP(A47,[1]Hoja1!$A$8:$AN$181,28,0)</f>
        <v>5155.8</v>
      </c>
      <c r="N47" s="15">
        <f>VLOOKUP(A47,[1]Hoja1!$A$8:$AN$181,29,0)</f>
        <v>14445</v>
      </c>
    </row>
    <row r="48" spans="1:14" s="11" customFormat="1" ht="10.5" customHeight="1" x14ac:dyDescent="0.25">
      <c r="A48" s="26" t="s">
        <v>53</v>
      </c>
      <c r="B48" s="13" t="s">
        <v>54</v>
      </c>
      <c r="C48" s="14" t="s">
        <v>55</v>
      </c>
      <c r="D48" s="14" t="s">
        <v>17</v>
      </c>
      <c r="E48" s="15">
        <f t="shared" si="4"/>
        <v>248.92999999999998</v>
      </c>
      <c r="F48" s="15">
        <f>VLOOKUP(A48,[1]Hoja1!$A$8:$AN$181,3,0)</f>
        <v>7467.9</v>
      </c>
      <c r="G48" s="15">
        <v>0</v>
      </c>
      <c r="H48" s="15">
        <v>0</v>
      </c>
      <c r="I48" s="15">
        <f>VLOOKUP(A48,[1]Hoja1!$A$8:$AN$181,5,0)</f>
        <v>0</v>
      </c>
      <c r="J48" s="15">
        <f>VLOOKUP(A48,[1]Hoja1!$A$8:$AN$181,8,0)</f>
        <v>0</v>
      </c>
      <c r="K48" s="15">
        <f>VLOOKUP(A48,[1]Hoja1!$A$8:$AN$181,6,0)</f>
        <v>1000</v>
      </c>
      <c r="L48" s="15">
        <f>VLOOKUP(A48,[1]Hoja1!$A$8:$AN$181,9,0)</f>
        <v>7467.9</v>
      </c>
      <c r="M48" s="15">
        <f>VLOOKUP(A48,[1]Hoja1!$A$8:$AN$181,28,0)</f>
        <v>0</v>
      </c>
      <c r="N48" s="15">
        <f>VLOOKUP(A48,[1]Hoja1!$A$8:$AN$181,29,0)</f>
        <v>7467.9</v>
      </c>
    </row>
    <row r="49" spans="1:14" s="11" customFormat="1" ht="10.5" customHeight="1" x14ac:dyDescent="0.25">
      <c r="A49" s="26" t="s">
        <v>105</v>
      </c>
      <c r="B49" s="13" t="s">
        <v>58</v>
      </c>
      <c r="C49" s="14" t="s">
        <v>59</v>
      </c>
      <c r="D49" s="14" t="s">
        <v>113</v>
      </c>
      <c r="E49" s="15">
        <f t="shared" si="4"/>
        <v>249</v>
      </c>
      <c r="F49" s="15">
        <f>VLOOKUP(A49,[1]Hoja1!$A$8:$AN$181,3,0)</f>
        <v>7470</v>
      </c>
      <c r="G49" s="15">
        <v>0</v>
      </c>
      <c r="H49" s="15">
        <v>0</v>
      </c>
      <c r="I49" s="15">
        <f>VLOOKUP(A49,[1]Hoja1!$A$8:$AN$181,5,0)</f>
        <v>0</v>
      </c>
      <c r="J49" s="15">
        <f>VLOOKUP(A49,[1]Hoja1!$A$8:$AN$181,8,0)</f>
        <v>0</v>
      </c>
      <c r="K49" s="15">
        <f>VLOOKUP(A49,[1]Hoja1!$A$8:$AN$181,6,0)</f>
        <v>1000</v>
      </c>
      <c r="L49" s="15">
        <f>VLOOKUP(A49,[1]Hoja1!$A$8:$AN$181,9,0)</f>
        <v>8476.32</v>
      </c>
      <c r="M49" s="15">
        <f>VLOOKUP(A49,[1]Hoja1!$A$8:$AN$181,28,0)</f>
        <v>453.44</v>
      </c>
      <c r="N49" s="15">
        <f>VLOOKUP(A49,[1]Hoja1!$A$8:$AN$181,29,0)</f>
        <v>8022.88</v>
      </c>
    </row>
    <row r="50" spans="1:14" s="11" customFormat="1" ht="10.5" customHeight="1" x14ac:dyDescent="0.25">
      <c r="A50" s="26" t="s">
        <v>106</v>
      </c>
      <c r="B50" s="13" t="s">
        <v>60</v>
      </c>
      <c r="C50" s="14" t="s">
        <v>59</v>
      </c>
      <c r="D50" s="14" t="s">
        <v>113</v>
      </c>
      <c r="E50" s="15">
        <f t="shared" si="4"/>
        <v>430</v>
      </c>
      <c r="F50" s="15">
        <f>VLOOKUP(A50,[1]Hoja1!$A$8:$AN$181,3,0)</f>
        <v>12900</v>
      </c>
      <c r="G50" s="15">
        <v>0</v>
      </c>
      <c r="H50" s="15">
        <v>0</v>
      </c>
      <c r="I50" s="15">
        <f>VLOOKUP(A50,[1]Hoja1!$A$8:$AN$181,5,0)</f>
        <v>0</v>
      </c>
      <c r="J50" s="15">
        <f>VLOOKUP(A50,[1]Hoja1!$A$8:$AN$181,8,0)</f>
        <v>0</v>
      </c>
      <c r="K50" s="15">
        <f>VLOOKUP(A50,[1]Hoja1!$A$8:$AN$181,6,0)</f>
        <v>1000</v>
      </c>
      <c r="L50" s="15">
        <f>VLOOKUP(A50,[1]Hoja1!$A$8:$AN$181,9,0)</f>
        <v>13900</v>
      </c>
      <c r="M50" s="15">
        <f>VLOOKUP(A50,[1]Hoja1!$A$8:$AN$181,28,0)</f>
        <v>3926.42</v>
      </c>
      <c r="N50" s="15">
        <f>VLOOKUP(A50,[1]Hoja1!$A$8:$AN$181,29,0)</f>
        <v>9973.58</v>
      </c>
    </row>
    <row r="51" spans="1:14" s="11" customFormat="1" ht="10.5" customHeight="1" x14ac:dyDescent="0.25">
      <c r="A51" s="26" t="s">
        <v>152</v>
      </c>
      <c r="B51" s="13" t="s">
        <v>153</v>
      </c>
      <c r="C51" s="14" t="s">
        <v>16</v>
      </c>
      <c r="D51" s="14" t="s">
        <v>113</v>
      </c>
      <c r="E51" s="15">
        <f t="shared" ref="E51" si="5">+F51/30</f>
        <v>250</v>
      </c>
      <c r="F51" s="15">
        <f>VLOOKUP(A51,[1]Hoja1!$A$8:$AN$181,3,0)</f>
        <v>7500</v>
      </c>
      <c r="G51" s="15">
        <v>0</v>
      </c>
      <c r="H51" s="15">
        <v>0</v>
      </c>
      <c r="I51" s="15">
        <f>VLOOKUP(A51,[1]Hoja1!$A$8:$AN$181,5,0)</f>
        <v>0</v>
      </c>
      <c r="J51" s="15">
        <f>VLOOKUP(A51,[1]Hoja1!$A$8:$AN$181,8,0)</f>
        <v>0</v>
      </c>
      <c r="K51" s="15">
        <f>VLOOKUP(A51,[1]Hoja1!$A$8:$AN$181,6,0)</f>
        <v>1000</v>
      </c>
      <c r="L51" s="15">
        <f>VLOOKUP(A51,[1]Hoja1!$A$8:$AN$181,9,0)</f>
        <v>8939</v>
      </c>
      <c r="M51" s="15">
        <f>VLOOKUP(A51,[1]Hoja1!$A$8:$AN$181,28,0)</f>
        <v>516.26</v>
      </c>
      <c r="N51" s="15">
        <f>VLOOKUP(A51,[1]Hoja1!$A$8:$AN$181,29,0)</f>
        <v>8422.74</v>
      </c>
    </row>
    <row r="52" spans="1:14" s="11" customFormat="1" ht="10.5" customHeight="1" x14ac:dyDescent="0.25">
      <c r="A52" s="26" t="s">
        <v>123</v>
      </c>
      <c r="B52" s="13" t="s">
        <v>161</v>
      </c>
      <c r="C52" s="14" t="s">
        <v>28</v>
      </c>
      <c r="D52" s="14" t="s">
        <v>113</v>
      </c>
      <c r="E52" s="15">
        <f t="shared" si="4"/>
        <v>475</v>
      </c>
      <c r="F52" s="15">
        <f>VLOOKUP(A52,[1]Hoja1!$A$8:$AN$181,3,0)</f>
        <v>14250</v>
      </c>
      <c r="G52" s="15">
        <v>0</v>
      </c>
      <c r="H52" s="15">
        <v>0</v>
      </c>
      <c r="I52" s="15">
        <f>VLOOKUP(A52,[1]Hoja1!$A$8:$AN$181,5,0)</f>
        <v>0</v>
      </c>
      <c r="J52" s="15">
        <f>VLOOKUP(A52,[1]Hoja1!$A$8:$AN$181,8,0)</f>
        <v>0</v>
      </c>
      <c r="K52" s="15">
        <f>VLOOKUP(A52,[1]Hoja1!$A$8:$AN$181,6,0)</f>
        <v>1000</v>
      </c>
      <c r="L52" s="15">
        <f>VLOOKUP(A52,[1]Hoja1!$A$8:$AN$181,9,0)</f>
        <v>23787.56</v>
      </c>
      <c r="M52" s="15">
        <f>VLOOKUP(A52,[1]Hoja1!$A$8:$AN$181,28,0)</f>
        <v>4117.74</v>
      </c>
      <c r="N52" s="15">
        <f>VLOOKUP(A52,[1]Hoja1!$A$8:$AN$181,29,0)</f>
        <v>19669.82</v>
      </c>
    </row>
    <row r="53" spans="1:14" x14ac:dyDescent="0.25">
      <c r="A53" s="26" t="s">
        <v>146</v>
      </c>
      <c r="B53" s="13" t="s">
        <v>147</v>
      </c>
      <c r="C53" s="5" t="s">
        <v>56</v>
      </c>
      <c r="D53" s="14" t="s">
        <v>113</v>
      </c>
      <c r="E53" s="15">
        <f>+F53/30</f>
        <v>280</v>
      </c>
      <c r="F53" s="15">
        <f>VLOOKUP(A53,[1]Hoja1!$A$8:$AN$181,3,0)</f>
        <v>8400</v>
      </c>
      <c r="G53" s="15">
        <v>0</v>
      </c>
      <c r="H53" s="15">
        <v>0</v>
      </c>
      <c r="I53" s="15">
        <f>VLOOKUP(A53,[1]Hoja1!$A$8:$AN$181,5,0)</f>
        <v>0</v>
      </c>
      <c r="J53" s="15">
        <f>VLOOKUP(A53,[1]Hoja1!$A$8:$AN$181,8,0)</f>
        <v>0</v>
      </c>
      <c r="K53" s="15">
        <f>VLOOKUP(A53,[1]Hoja1!$A$8:$AN$181,6,0)</f>
        <v>1000</v>
      </c>
      <c r="L53" s="15">
        <f>VLOOKUP(A53,[1]Hoja1!$A$8:$AN$181,9,0)</f>
        <v>11000</v>
      </c>
      <c r="M53" s="15">
        <f>VLOOKUP(A53,[1]Hoja1!$A$8:$AN$181,28,0)</f>
        <v>1187.42</v>
      </c>
      <c r="N53" s="15">
        <f>VLOOKUP(A53,[1]Hoja1!$A$8:$AN$181,29,0)</f>
        <v>9812.58</v>
      </c>
    </row>
    <row r="54" spans="1:14" ht="12.75" customHeight="1" x14ac:dyDescent="0.25">
      <c r="A54" s="26" t="s">
        <v>184</v>
      </c>
      <c r="B54" s="13" t="s">
        <v>185</v>
      </c>
      <c r="C54" s="5" t="s">
        <v>56</v>
      </c>
      <c r="D54" s="14" t="s">
        <v>113</v>
      </c>
      <c r="E54" s="15">
        <f t="shared" ref="E54:E57" si="6">+F54/30</f>
        <v>266.67</v>
      </c>
      <c r="F54" s="15">
        <f>VLOOKUP(A54,[1]Hoja1!$A$8:$AN$181,3,0)</f>
        <v>8000.1</v>
      </c>
      <c r="G54" s="15">
        <v>0</v>
      </c>
      <c r="H54" s="15">
        <v>0</v>
      </c>
      <c r="I54" s="15">
        <f>VLOOKUP(A54,[1]Hoja1!$A$8:$AN$181,5,0)</f>
        <v>0</v>
      </c>
      <c r="J54" s="15">
        <f>VLOOKUP(A54,[1]Hoja1!$A$8:$AN$181,8,0)</f>
        <v>0</v>
      </c>
      <c r="K54" s="15">
        <f>VLOOKUP(A54,[1]Hoja1!$A$8:$AN$181,6,0)</f>
        <v>1000</v>
      </c>
      <c r="L54" s="15">
        <f>VLOOKUP(A54,[1]Hoja1!$A$8:$AN$181,9,0)</f>
        <v>9000.1</v>
      </c>
      <c r="M54" s="15">
        <f>VLOOKUP(A54,[1]Hoja1!$A$8:$AN$181,28,0)</f>
        <v>911.64</v>
      </c>
      <c r="N54" s="15">
        <f>VLOOKUP(A54,[1]Hoja1!$A$8:$AN$181,29,0)</f>
        <v>8088.46</v>
      </c>
    </row>
    <row r="55" spans="1:14" ht="12.75" customHeight="1" x14ac:dyDescent="0.25">
      <c r="A55" s="26" t="s">
        <v>186</v>
      </c>
      <c r="B55" s="13" t="s">
        <v>187</v>
      </c>
      <c r="C55" s="5" t="s">
        <v>56</v>
      </c>
      <c r="D55" s="14" t="s">
        <v>113</v>
      </c>
      <c r="E55" s="15">
        <f t="shared" si="6"/>
        <v>266.67</v>
      </c>
      <c r="F55" s="15">
        <f>VLOOKUP(A55,[1]Hoja1!$A$8:$AN$181,3,0)</f>
        <v>8000.1</v>
      </c>
      <c r="G55" s="15">
        <v>0</v>
      </c>
      <c r="H55" s="15">
        <v>0</v>
      </c>
      <c r="I55" s="15">
        <f>VLOOKUP(A55,[1]Hoja1!$A$8:$AN$181,5,0)</f>
        <v>0</v>
      </c>
      <c r="J55" s="15">
        <f>VLOOKUP(A55,[1]Hoja1!$A$8:$AN$181,8,0)</f>
        <v>0</v>
      </c>
      <c r="K55" s="15">
        <f>VLOOKUP(A55,[1]Hoja1!$A$8:$AN$181,6,0)</f>
        <v>1000</v>
      </c>
      <c r="L55" s="15">
        <f>VLOOKUP(A55,[1]Hoja1!$A$8:$AN$181,9,0)</f>
        <v>9000.1</v>
      </c>
      <c r="M55" s="15">
        <f>VLOOKUP(A55,[1]Hoja1!$A$8:$AN$181,28,0)</f>
        <v>911.64</v>
      </c>
      <c r="N55" s="15">
        <f>VLOOKUP(A55,[1]Hoja1!$A$8:$AN$181,29,0)</f>
        <v>8088.46</v>
      </c>
    </row>
    <row r="56" spans="1:14" ht="12.75" customHeight="1" x14ac:dyDescent="0.25">
      <c r="A56" s="26" t="s">
        <v>188</v>
      </c>
      <c r="B56" s="13" t="s">
        <v>189</v>
      </c>
      <c r="C56" s="5" t="s">
        <v>40</v>
      </c>
      <c r="D56" s="14" t="s">
        <v>113</v>
      </c>
      <c r="E56" s="15">
        <f t="shared" si="6"/>
        <v>248.92999999999998</v>
      </c>
      <c r="F56" s="15">
        <f>VLOOKUP(A56,[1]Hoja1!$A$8:$AN$181,3,0)</f>
        <v>7467.9</v>
      </c>
      <c r="G56" s="15">
        <v>0</v>
      </c>
      <c r="H56" s="15">
        <v>0</v>
      </c>
      <c r="I56" s="15">
        <f>VLOOKUP(A56,[1]Hoja1!$A$8:$AN$181,5,0)</f>
        <v>0</v>
      </c>
      <c r="J56" s="15">
        <f>VLOOKUP(A56,[1]Hoja1!$A$8:$AN$181,8,0)</f>
        <v>0</v>
      </c>
      <c r="K56" s="15">
        <f>VLOOKUP(A56,[1]Hoja1!$A$8:$AN$181,6,0)</f>
        <v>1000</v>
      </c>
      <c r="L56" s="15">
        <f>VLOOKUP(A56,[1]Hoja1!$A$8:$AN$181,9,0)</f>
        <v>7467.9</v>
      </c>
      <c r="M56" s="15">
        <f>VLOOKUP(A56,[1]Hoja1!$A$8:$AN$181,28,0)</f>
        <v>0</v>
      </c>
      <c r="N56" s="15">
        <f>VLOOKUP(A56,[1]Hoja1!$A$8:$AN$181,29,0)</f>
        <v>7467.9</v>
      </c>
    </row>
    <row r="57" spans="1:14" ht="12.75" customHeight="1" x14ac:dyDescent="0.25">
      <c r="A57" s="26" t="s">
        <v>192</v>
      </c>
      <c r="B57" s="13" t="s">
        <v>193</v>
      </c>
      <c r="C57" s="5" t="s">
        <v>56</v>
      </c>
      <c r="D57" s="14" t="s">
        <v>113</v>
      </c>
      <c r="E57" s="15">
        <f t="shared" si="6"/>
        <v>248.92999999999998</v>
      </c>
      <c r="F57" s="15">
        <f>VLOOKUP(A57,[1]Hoja1!$A$8:$AN$181,3,0)</f>
        <v>7467.9</v>
      </c>
      <c r="G57" s="15">
        <v>0</v>
      </c>
      <c r="H57" s="15">
        <v>0</v>
      </c>
      <c r="I57" s="15">
        <f>VLOOKUP(A57,[1]Hoja1!$A$8:$AN$181,5,0)</f>
        <v>0</v>
      </c>
      <c r="J57" s="15">
        <f>VLOOKUP(A57,[1]Hoja1!$A$8:$AN$181,8,0)</f>
        <v>0</v>
      </c>
      <c r="K57" s="15">
        <f>VLOOKUP(A57,[1]Hoja1!$A$8:$AN$181,6,0)</f>
        <v>1000</v>
      </c>
      <c r="L57" s="15">
        <f>VLOOKUP(A57,[1]Hoja1!$A$8:$AN$181,9,0)</f>
        <v>7467.9</v>
      </c>
      <c r="M57" s="15">
        <f>VLOOKUP(A57,[1]Hoja1!$A$8:$AN$181,28,0)</f>
        <v>1100</v>
      </c>
      <c r="N57" s="15">
        <f>VLOOKUP(A57,[1]Hoja1!$A$8:$AN$181,29,0)</f>
        <v>6367.9</v>
      </c>
    </row>
    <row r="58" spans="1:14" s="11" customFormat="1" ht="17.25" customHeight="1" x14ac:dyDescent="0.25">
      <c r="A58" s="6" t="s">
        <v>61</v>
      </c>
      <c r="B58" s="7"/>
      <c r="C58" s="8"/>
      <c r="D58" s="8"/>
      <c r="E58" s="9"/>
      <c r="F58" s="9"/>
      <c r="G58" s="8"/>
      <c r="H58" s="8"/>
      <c r="I58" s="8"/>
      <c r="J58" s="8"/>
      <c r="K58" s="8"/>
      <c r="L58" s="10"/>
      <c r="M58" s="10"/>
      <c r="N58" s="10"/>
    </row>
    <row r="59" spans="1:14" s="11" customFormat="1" ht="10.5" customHeight="1" x14ac:dyDescent="0.25">
      <c r="A59" s="26" t="s">
        <v>107</v>
      </c>
      <c r="B59" s="13" t="s">
        <v>164</v>
      </c>
      <c r="C59" s="14" t="s">
        <v>62</v>
      </c>
      <c r="D59" s="14" t="s">
        <v>113</v>
      </c>
      <c r="E59" s="15">
        <f t="shared" ref="E59:E62" si="7">+F59/30</f>
        <v>248.92999999999998</v>
      </c>
      <c r="F59" s="15">
        <f>VLOOKUP(A59,[1]Hoja1!$A$8:$AN$181,3,0)</f>
        <v>7467.9</v>
      </c>
      <c r="G59" s="15">
        <v>0</v>
      </c>
      <c r="H59" s="15">
        <v>0</v>
      </c>
      <c r="I59" s="15">
        <f>VLOOKUP(A59,[1]Hoja1!$A$8:$AN$181,5,0)</f>
        <v>0</v>
      </c>
      <c r="J59" s="15">
        <f>VLOOKUP(A59,[1]Hoja1!$A$8:$AN$181,8,0)</f>
        <v>0</v>
      </c>
      <c r="K59" s="15">
        <f>VLOOKUP(A59,[1]Hoja1!$A$8:$AN$181,6,0)</f>
        <v>1000</v>
      </c>
      <c r="L59" s="15">
        <f>VLOOKUP(A59,[1]Hoja1!$A$8:$AN$181,9,0)</f>
        <v>7467.9</v>
      </c>
      <c r="M59" s="15">
        <f>VLOOKUP(A59,[1]Hoja1!$A$8:$AN$181,28,0)</f>
        <v>0</v>
      </c>
      <c r="N59" s="15">
        <f>VLOOKUP(A59,[1]Hoja1!$A$8:$AN$181,29,0)</f>
        <v>7467.9</v>
      </c>
    </row>
    <row r="60" spans="1:14" s="11" customFormat="1" ht="10.5" customHeight="1" x14ac:dyDescent="0.25">
      <c r="A60" s="26" t="s">
        <v>104</v>
      </c>
      <c r="B60" s="13" t="s">
        <v>163</v>
      </c>
      <c r="C60" s="14" t="s">
        <v>62</v>
      </c>
      <c r="D60" s="14" t="s">
        <v>113</v>
      </c>
      <c r="E60" s="15">
        <f t="shared" si="7"/>
        <v>248.92999999999998</v>
      </c>
      <c r="F60" s="15">
        <f>VLOOKUP(A60,[1]Hoja1!$A$8:$AN$181,3,0)</f>
        <v>7467.9</v>
      </c>
      <c r="G60" s="15">
        <v>0</v>
      </c>
      <c r="H60" s="15">
        <v>0</v>
      </c>
      <c r="I60" s="15">
        <f>VLOOKUP(A60,[1]Hoja1!$A$8:$AN$181,5,0)</f>
        <v>0</v>
      </c>
      <c r="J60" s="15">
        <f>VLOOKUP(A60,[1]Hoja1!$A$8:$AN$181,8,0)</f>
        <v>0</v>
      </c>
      <c r="K60" s="15">
        <f>VLOOKUP(A60,[1]Hoja1!$A$8:$AN$181,6,0)</f>
        <v>1000</v>
      </c>
      <c r="L60" s="15">
        <f>VLOOKUP(A60,[1]Hoja1!$A$8:$AN$181,9,0)</f>
        <v>7467.9</v>
      </c>
      <c r="M60" s="15">
        <f>VLOOKUP(A60,[1]Hoja1!$A$8:$AN$181,28,0)</f>
        <v>0</v>
      </c>
      <c r="N60" s="15">
        <f>VLOOKUP(A60,[1]Hoja1!$A$8:$AN$181,29,0)</f>
        <v>7467.9</v>
      </c>
    </row>
    <row r="61" spans="1:14" s="11" customFormat="1" ht="10.5" customHeight="1" x14ac:dyDescent="0.25">
      <c r="A61" s="26" t="s">
        <v>154</v>
      </c>
      <c r="B61" s="13" t="s">
        <v>155</v>
      </c>
      <c r="C61" s="14" t="s">
        <v>62</v>
      </c>
      <c r="D61" s="14" t="s">
        <v>113</v>
      </c>
      <c r="E61" s="15">
        <v>208</v>
      </c>
      <c r="F61" s="15">
        <f>VLOOKUP(A61,[1]Hoja1!$A$8:$AN$181,3,0)</f>
        <v>7467.9</v>
      </c>
      <c r="G61" s="15">
        <v>0</v>
      </c>
      <c r="H61" s="15">
        <v>0</v>
      </c>
      <c r="I61" s="15">
        <f>VLOOKUP(A61,[1]Hoja1!$A$8:$AN$181,5,0)</f>
        <v>0</v>
      </c>
      <c r="J61" s="15">
        <f>VLOOKUP(A61,[1]Hoja1!$A$8:$AN$181,8,0)</f>
        <v>0</v>
      </c>
      <c r="K61" s="15">
        <f>VLOOKUP(A61,[1]Hoja1!$A$8:$AN$181,6,0)</f>
        <v>1000</v>
      </c>
      <c r="L61" s="15">
        <f>VLOOKUP(A61,[1]Hoja1!$A$8:$AN$181,9,0)</f>
        <v>7467.9</v>
      </c>
      <c r="M61" s="15">
        <f>VLOOKUP(A61,[1]Hoja1!$A$8:$AN$181,28,0)</f>
        <v>0</v>
      </c>
      <c r="N61" s="15">
        <f>VLOOKUP(A61,[1]Hoja1!$A$8:$AN$181,29,0)</f>
        <v>7467.9</v>
      </c>
    </row>
    <row r="62" spans="1:14" s="11" customFormat="1" ht="10.5" customHeight="1" x14ac:dyDescent="0.25">
      <c r="A62" s="26" t="s">
        <v>93</v>
      </c>
      <c r="B62" s="13" t="s">
        <v>162</v>
      </c>
      <c r="C62" s="14" t="s">
        <v>62</v>
      </c>
      <c r="D62" s="14" t="s">
        <v>113</v>
      </c>
      <c r="E62" s="15">
        <f t="shared" si="7"/>
        <v>248.92999999999998</v>
      </c>
      <c r="F62" s="15">
        <f>VLOOKUP(A62,[1]Hoja1!$A$8:$AN$181,3,0)</f>
        <v>7467.9</v>
      </c>
      <c r="G62" s="15">
        <v>0</v>
      </c>
      <c r="H62" s="15">
        <v>0</v>
      </c>
      <c r="I62" s="15">
        <f>VLOOKUP(A62,[1]Hoja1!$A$8:$AN$181,5,0)</f>
        <v>0</v>
      </c>
      <c r="J62" s="15">
        <f>VLOOKUP(A62,[1]Hoja1!$A$8:$AN$181,8,0)</f>
        <v>0</v>
      </c>
      <c r="K62" s="15">
        <f>VLOOKUP(A62,[1]Hoja1!$A$8:$AN$181,6,0)</f>
        <v>1000</v>
      </c>
      <c r="L62" s="15">
        <f>VLOOKUP(A62,[1]Hoja1!$A$8:$AN$181,9,0)</f>
        <v>7467.9</v>
      </c>
      <c r="M62" s="15">
        <f>VLOOKUP(A62,[1]Hoja1!$A$8:$AN$181,28,0)</f>
        <v>0</v>
      </c>
      <c r="N62" s="15">
        <f>VLOOKUP(A62,[1]Hoja1!$A$8:$AN$181,29,0)</f>
        <v>7467.9</v>
      </c>
    </row>
    <row r="63" spans="1:14" s="11" customFormat="1" ht="10.5" customHeight="1" x14ac:dyDescent="0.25">
      <c r="A63" s="26"/>
      <c r="B63" s="13"/>
      <c r="C63" s="14"/>
      <c r="D63" s="14"/>
      <c r="E63" s="15"/>
      <c r="F63" s="15"/>
      <c r="G63" s="14"/>
      <c r="H63" s="14"/>
      <c r="I63" s="14"/>
      <c r="J63" s="14"/>
      <c r="K63" s="14"/>
      <c r="L63" s="16"/>
      <c r="M63" s="16"/>
      <c r="N63" s="16"/>
    </row>
    <row r="64" spans="1:14" s="11" customFormat="1" ht="17.25" customHeight="1" x14ac:dyDescent="0.25">
      <c r="A64" s="6" t="s">
        <v>63</v>
      </c>
      <c r="B64" s="7"/>
      <c r="C64" s="8"/>
      <c r="D64" s="8"/>
      <c r="E64" s="9"/>
      <c r="F64" s="9"/>
      <c r="G64" s="8"/>
      <c r="H64" s="8"/>
      <c r="I64" s="8"/>
      <c r="J64" s="8"/>
      <c r="K64" s="8"/>
      <c r="L64" s="10"/>
      <c r="M64" s="10"/>
      <c r="N64" s="10"/>
    </row>
    <row r="65" spans="1:14" s="11" customFormat="1" ht="10.5" customHeight="1" x14ac:dyDescent="0.25">
      <c r="A65" s="26" t="s">
        <v>108</v>
      </c>
      <c r="B65" s="13" t="s">
        <v>64</v>
      </c>
      <c r="C65" s="14" t="s">
        <v>175</v>
      </c>
      <c r="D65" s="14" t="s">
        <v>113</v>
      </c>
      <c r="E65" s="15">
        <f t="shared" ref="E65" si="8">+F65/30</f>
        <v>399.99</v>
      </c>
      <c r="F65" s="15">
        <f>VLOOKUP(A65,[1]Hoja1!$A$8:$AN$181,3,0)</f>
        <v>11999.7</v>
      </c>
      <c r="G65" s="15">
        <f>VLOOKUP($A65,[2]Hoja1!$A$9:$AM$276,8,0)</f>
        <v>8757.25</v>
      </c>
      <c r="H65" s="15">
        <v>0</v>
      </c>
      <c r="I65" s="15">
        <f>VLOOKUP(A65,[1]Hoja1!$A$8:$AN$181,5,0)</f>
        <v>0</v>
      </c>
      <c r="J65" s="15">
        <f>VLOOKUP(A65,[1]Hoja1!$A$8:$AN$181,8,0)</f>
        <v>0</v>
      </c>
      <c r="K65" s="15">
        <f>VLOOKUP(A65,[1]Hoja1!$A$8:$AN$181,6,0)</f>
        <v>1000</v>
      </c>
      <c r="L65" s="15">
        <f>VLOOKUP(A65,[1]Hoja1!$A$8:$AN$181,9,0)</f>
        <v>17514.5</v>
      </c>
      <c r="M65" s="15">
        <f>VLOOKUP(A65,[1]Hoja1!$A$8:$AN$181,28,0)</f>
        <v>2594.54</v>
      </c>
      <c r="N65" s="15">
        <f>VLOOKUP(A65,[1]Hoja1!$A$8:$AN$181,29,0)</f>
        <v>14919.96</v>
      </c>
    </row>
    <row r="66" spans="1:14" s="11" customFormat="1" ht="10.5" customHeight="1" x14ac:dyDescent="0.25">
      <c r="A66" s="26" t="s">
        <v>199</v>
      </c>
      <c r="B66" s="13" t="s">
        <v>200</v>
      </c>
      <c r="C66" s="14" t="s">
        <v>201</v>
      </c>
      <c r="D66" s="14" t="s">
        <v>113</v>
      </c>
      <c r="E66" s="15">
        <f t="shared" ref="E66" si="9">+F66/30</f>
        <v>248.92999999999998</v>
      </c>
      <c r="F66" s="15">
        <f>VLOOKUP(A66,[1]Hoja1!$A$8:$AN$181,3,0)</f>
        <v>7467.9</v>
      </c>
      <c r="G66" s="15">
        <f>VLOOKUP($A66,[2]Hoja1!$A$9:$AM$276,8,0)</f>
        <v>3733.95</v>
      </c>
      <c r="H66" s="15">
        <v>0</v>
      </c>
      <c r="I66" s="15">
        <f>VLOOKUP(A66,[1]Hoja1!$A$8:$AN$181,5,0)</f>
        <v>0</v>
      </c>
      <c r="J66" s="15">
        <f>VLOOKUP(A66,[1]Hoja1!$A$8:$AN$181,8,0)</f>
        <v>0</v>
      </c>
      <c r="K66" s="15">
        <f>VLOOKUP(A66,[1]Hoja1!$A$8:$AN$181,6,0)</f>
        <v>1000</v>
      </c>
      <c r="L66" s="15">
        <f>VLOOKUP(A66,[1]Hoja1!$A$8:$AN$181,9,0)</f>
        <v>7467.9</v>
      </c>
      <c r="M66" s="15">
        <f>VLOOKUP(A66,[1]Hoja1!$A$8:$AN$181,28,0)</f>
        <v>0</v>
      </c>
      <c r="N66" s="15">
        <f>VLOOKUP(A66,[1]Hoja1!$A$8:$AN$181,29,0)</f>
        <v>7467.9</v>
      </c>
    </row>
    <row r="67" spans="1:14" s="11" customFormat="1" ht="10.5" customHeight="1" x14ac:dyDescent="0.25">
      <c r="A67" s="26"/>
      <c r="B67" s="13"/>
      <c r="C67" s="14"/>
      <c r="D67" s="14"/>
      <c r="E67" s="15"/>
      <c r="F67" s="15"/>
      <c r="G67" s="14"/>
      <c r="H67" s="14"/>
      <c r="I67" s="14"/>
      <c r="J67" s="14"/>
      <c r="K67" s="14"/>
      <c r="L67" s="16"/>
      <c r="M67" s="16"/>
      <c r="N67" s="16"/>
    </row>
    <row r="68" spans="1:14" s="11" customFormat="1" ht="17.25" customHeight="1" x14ac:dyDescent="0.25">
      <c r="A68" s="6" t="s">
        <v>65</v>
      </c>
      <c r="B68" s="7"/>
      <c r="C68" s="8"/>
      <c r="D68" s="8"/>
      <c r="E68" s="9"/>
      <c r="F68" s="9"/>
      <c r="G68" s="8"/>
      <c r="H68" s="8"/>
      <c r="I68" s="8"/>
      <c r="J68" s="8"/>
      <c r="K68" s="8"/>
      <c r="L68" s="10"/>
      <c r="M68" s="10"/>
      <c r="N68" s="10"/>
    </row>
    <row r="69" spans="1:14" s="11" customFormat="1" ht="10.5" customHeight="1" x14ac:dyDescent="0.25">
      <c r="A69" s="26" t="s">
        <v>66</v>
      </c>
      <c r="B69" s="13" t="s">
        <v>67</v>
      </c>
      <c r="C69" s="14" t="s">
        <v>180</v>
      </c>
      <c r="D69" s="14" t="s">
        <v>17</v>
      </c>
      <c r="E69" s="15">
        <f>+F69/30</f>
        <v>330.60999999999996</v>
      </c>
      <c r="F69" s="15">
        <f>VLOOKUP(A69,[1]Hoja1!$A$8:$AN$181,3,0)</f>
        <v>9918.2999999999993</v>
      </c>
      <c r="G69" s="15">
        <f>VLOOKUP($A69,[2]Hoja1!$A$9:$AM$276,8,0)</f>
        <v>5434.15</v>
      </c>
      <c r="H69" s="15">
        <v>0</v>
      </c>
      <c r="I69" s="15">
        <f>VLOOKUP(A69,[1]Hoja1!$A$8:$AN$181,5,0)</f>
        <v>0</v>
      </c>
      <c r="J69" s="15">
        <f>VLOOKUP(A69,[1]Hoja1!$A$8:$AN$181,8,0)</f>
        <v>0</v>
      </c>
      <c r="K69" s="15">
        <f>VLOOKUP(A69,[1]Hoja1!$A$8:$AN$181,6,0)</f>
        <v>1000</v>
      </c>
      <c r="L69" s="15">
        <f>VLOOKUP(A69,[1]Hoja1!$A$8:$AN$181,9,0)</f>
        <v>10868.3</v>
      </c>
      <c r="M69" s="15">
        <f>VLOOKUP(A69,[1]Hoja1!$A$8:$AN$181,28,0)</f>
        <v>1955.04</v>
      </c>
      <c r="N69" s="15">
        <f>VLOOKUP(A69,[1]Hoja1!$A$8:$AN$181,29,0)</f>
        <v>8913.26</v>
      </c>
    </row>
    <row r="70" spans="1:14" s="11" customFormat="1" ht="10.5" customHeight="1" x14ac:dyDescent="0.25">
      <c r="A70" s="26" t="s">
        <v>94</v>
      </c>
      <c r="B70" s="18" t="s">
        <v>92</v>
      </c>
      <c r="C70" s="14" t="s">
        <v>16</v>
      </c>
      <c r="D70" s="14" t="s">
        <v>113</v>
      </c>
      <c r="E70" s="15">
        <f>+F70/30</f>
        <v>248.92999999999998</v>
      </c>
      <c r="F70" s="15">
        <f>VLOOKUP(A70,[1]Hoja1!$A$8:$AN$181,3,0)</f>
        <v>7467.9</v>
      </c>
      <c r="G70" s="15">
        <f>VLOOKUP($A70,[2]Hoja1!$A$9:$AM$276,8,0)</f>
        <v>3733.95</v>
      </c>
      <c r="H70" s="15">
        <v>0</v>
      </c>
      <c r="I70" s="15">
        <f>VLOOKUP(A70,[1]Hoja1!$A$8:$AN$181,5,0)</f>
        <v>0</v>
      </c>
      <c r="J70" s="15">
        <f>VLOOKUP(A70,[1]Hoja1!$A$8:$AN$181,8,0)</f>
        <v>0</v>
      </c>
      <c r="K70" s="15">
        <f>VLOOKUP(A70,[1]Hoja1!$A$8:$AN$181,6,0)</f>
        <v>1000</v>
      </c>
      <c r="L70" s="15">
        <f>VLOOKUP(A70,[1]Hoja1!$A$8:$AN$181,9,0)</f>
        <v>7467.9</v>
      </c>
      <c r="M70" s="15">
        <f>VLOOKUP(A70,[1]Hoja1!$A$8:$AN$181,28,0)</f>
        <v>0</v>
      </c>
      <c r="N70" s="15">
        <f>VLOOKUP(A70,[1]Hoja1!$A$8:$AN$181,29,0)</f>
        <v>7467.9</v>
      </c>
    </row>
    <row r="71" spans="1:14" s="11" customFormat="1" ht="17.25" customHeight="1" x14ac:dyDescent="0.25">
      <c r="A71" s="6" t="s">
        <v>97</v>
      </c>
      <c r="B71" s="7"/>
      <c r="C71" s="8"/>
      <c r="D71" s="8"/>
      <c r="E71" s="9"/>
      <c r="F71" s="9"/>
      <c r="G71" s="8"/>
      <c r="H71" s="8"/>
      <c r="I71" s="8"/>
      <c r="J71" s="8"/>
      <c r="K71" s="8"/>
      <c r="L71" s="10"/>
      <c r="M71" s="10"/>
      <c r="N71" s="10"/>
    </row>
    <row r="72" spans="1:14" s="11" customFormat="1" ht="10.5" customHeight="1" x14ac:dyDescent="0.25">
      <c r="A72" s="26" t="s">
        <v>109</v>
      </c>
      <c r="B72" s="13" t="s">
        <v>98</v>
      </c>
      <c r="C72" s="14" t="s">
        <v>16</v>
      </c>
      <c r="D72" s="14" t="s">
        <v>113</v>
      </c>
      <c r="E72" s="15">
        <f t="shared" ref="E72" si="10">+F72/30</f>
        <v>249</v>
      </c>
      <c r="F72" s="15">
        <f>VLOOKUP(A72,[1]Hoja1!$A$8:$AN$181,3,0)</f>
        <v>7470</v>
      </c>
      <c r="G72" s="15">
        <f>VLOOKUP($A72,[2]Hoja1!$A$9:$AM$276,8,0)</f>
        <v>4285</v>
      </c>
      <c r="H72" s="15">
        <v>0</v>
      </c>
      <c r="I72" s="15">
        <f>VLOOKUP(A72,[1]Hoja1!$A$8:$AN$181,5,0)</f>
        <v>0</v>
      </c>
      <c r="J72" s="15">
        <f>VLOOKUP(A72,[1]Hoja1!$A$8:$AN$181,8,0)</f>
        <v>0</v>
      </c>
      <c r="K72" s="15">
        <f>VLOOKUP(A72,[1]Hoja1!$A$8:$AN$181,6,0)</f>
        <v>1000</v>
      </c>
      <c r="L72" s="15">
        <f>VLOOKUP(A72,[1]Hoja1!$A$8:$AN$181,9,0)</f>
        <v>8570</v>
      </c>
      <c r="M72" s="15">
        <f>VLOOKUP(A72,[1]Hoja1!$A$8:$AN$181,28,0)</f>
        <v>461.1</v>
      </c>
      <c r="N72" s="15">
        <f>VLOOKUP(A72,[1]Hoja1!$A$8:$AN$181,29,0)</f>
        <v>8108.9</v>
      </c>
    </row>
    <row r="73" spans="1:14" s="11" customFormat="1" ht="10.5" customHeight="1" x14ac:dyDescent="0.25">
      <c r="A73" s="26"/>
      <c r="B73" s="13"/>
      <c r="C73" s="14"/>
      <c r="D73" s="14"/>
      <c r="E73" s="15"/>
      <c r="F73" s="15"/>
      <c r="G73" s="14"/>
      <c r="H73" s="14"/>
      <c r="I73" s="14"/>
      <c r="J73" s="14"/>
      <c r="K73" s="14"/>
      <c r="L73" s="16"/>
      <c r="M73" s="16"/>
      <c r="N73" s="16"/>
    </row>
    <row r="74" spans="1:14" s="11" customFormat="1" ht="17.25" customHeight="1" x14ac:dyDescent="0.25">
      <c r="A74" s="6" t="s">
        <v>68</v>
      </c>
      <c r="B74" s="7"/>
      <c r="C74" s="8"/>
      <c r="D74" s="8"/>
      <c r="E74" s="9"/>
      <c r="F74" s="9"/>
      <c r="G74" s="8"/>
      <c r="H74" s="8"/>
      <c r="I74" s="8"/>
      <c r="J74" s="8"/>
      <c r="K74" s="8"/>
      <c r="L74" s="10"/>
      <c r="M74" s="10"/>
      <c r="N74" s="10"/>
    </row>
    <row r="75" spans="1:14" s="11" customFormat="1" ht="10.5" customHeight="1" x14ac:dyDescent="0.25">
      <c r="A75" s="26" t="s">
        <v>69</v>
      </c>
      <c r="B75" s="13" t="s">
        <v>70</v>
      </c>
      <c r="C75" s="14" t="s">
        <v>71</v>
      </c>
      <c r="D75" s="14" t="s">
        <v>17</v>
      </c>
      <c r="E75" s="15">
        <f>+F75/30</f>
        <v>319.91666666666669</v>
      </c>
      <c r="F75" s="15">
        <f>VLOOKUP(A75,[1]Hoja1!$A$8:$AN$181,3,0)</f>
        <v>9597.5</v>
      </c>
      <c r="G75" s="15">
        <f>VLOOKUP($A75,[2]Hoja1!$A$9:$AM$276,8,0)</f>
        <v>6543.75</v>
      </c>
      <c r="H75" s="15">
        <v>0</v>
      </c>
      <c r="I75" s="15">
        <f>VLOOKUP(A75,[1]Hoja1!$A$8:$AN$181,5,0)</f>
        <v>3490</v>
      </c>
      <c r="J75" s="15">
        <f>VLOOKUP(A75,[1]Hoja1!$A$8:$AN$181,8,0)</f>
        <v>0</v>
      </c>
      <c r="K75" s="15">
        <f>VLOOKUP(A75,[1]Hoja1!$A$8:$AN$181,6,0)</f>
        <v>1000</v>
      </c>
      <c r="L75" s="15">
        <f>VLOOKUP(A75,[1]Hoja1!$A$8:$AN$181,9,0)</f>
        <v>13087.5</v>
      </c>
      <c r="M75" s="15">
        <f>VLOOKUP(A75,[1]Hoja1!$A$8:$AN$181,28,0)</f>
        <v>5244.48</v>
      </c>
      <c r="N75" s="15">
        <f>VLOOKUP(A75,[1]Hoja1!$A$8:$AN$181,29,0)</f>
        <v>7843.02</v>
      </c>
    </row>
    <row r="76" spans="1:14" s="11" customFormat="1" ht="10.5" customHeight="1" x14ac:dyDescent="0.25">
      <c r="A76" s="26"/>
      <c r="B76" s="13"/>
      <c r="C76" s="14"/>
      <c r="D76" s="14"/>
      <c r="E76" s="15"/>
      <c r="F76" s="15"/>
      <c r="G76" s="14"/>
      <c r="H76" s="14"/>
      <c r="I76" s="14"/>
      <c r="J76" s="14"/>
      <c r="K76" s="14"/>
      <c r="L76" s="16"/>
      <c r="M76" s="16"/>
      <c r="N76" s="16"/>
    </row>
    <row r="77" spans="1:14" s="11" customFormat="1" ht="17.25" customHeight="1" x14ac:dyDescent="0.25">
      <c r="A77" s="6" t="s">
        <v>72</v>
      </c>
      <c r="B77" s="7"/>
      <c r="C77" s="8"/>
      <c r="D77" s="8"/>
      <c r="E77" s="9"/>
      <c r="F77" s="9"/>
      <c r="G77" s="8"/>
      <c r="H77" s="8"/>
      <c r="I77" s="8"/>
      <c r="J77" s="8"/>
      <c r="K77" s="8"/>
      <c r="L77" s="10"/>
      <c r="M77" s="10"/>
      <c r="N77" s="10"/>
    </row>
    <row r="78" spans="1:14" s="11" customFormat="1" ht="10.5" customHeight="1" x14ac:dyDescent="0.25">
      <c r="A78" s="26" t="s">
        <v>73</v>
      </c>
      <c r="B78" s="13" t="s">
        <v>74</v>
      </c>
      <c r="C78" s="14" t="s">
        <v>16</v>
      </c>
      <c r="D78" s="14" t="s">
        <v>17</v>
      </c>
      <c r="E78" s="15">
        <f t="shared" ref="E78:E79" si="11">+F78/30</f>
        <v>272.24166666666667</v>
      </c>
      <c r="F78" s="15">
        <f>VLOOKUP(A78,[1]Hoja1!$A$8:$AN$181,3,0)</f>
        <v>8167.25</v>
      </c>
      <c r="G78" s="15">
        <f>VLOOKUP($A78,[2]Hoja1!$A$9:$AM$276,8,0)</f>
        <v>5900.35</v>
      </c>
      <c r="H78" s="15">
        <v>0</v>
      </c>
      <c r="I78" s="15">
        <f>VLOOKUP(A78,[1]Hoja1!$A$8:$AN$181,5,0)</f>
        <v>1633.45</v>
      </c>
      <c r="J78" s="15">
        <f>VLOOKUP(A78,[1]Hoja1!$A$8:$AN$181,8,0)</f>
        <v>0</v>
      </c>
      <c r="K78" s="15">
        <f>VLOOKUP(A78,[1]Hoja1!$A$8:$AN$181,6,0)</f>
        <v>1000</v>
      </c>
      <c r="L78" s="15">
        <f>VLOOKUP(A78,[1]Hoja1!$A$8:$AN$181,9,0)</f>
        <v>11800.7</v>
      </c>
      <c r="M78" s="15">
        <f>VLOOKUP(A78,[1]Hoja1!$A$8:$AN$181,28,0)</f>
        <v>1343.78</v>
      </c>
      <c r="N78" s="15">
        <f>VLOOKUP(A78,[1]Hoja1!$A$8:$AN$181,29,0)</f>
        <v>10456.92</v>
      </c>
    </row>
    <row r="79" spans="1:14" s="11" customFormat="1" ht="10.5" customHeight="1" x14ac:dyDescent="0.25">
      <c r="A79" s="26" t="s">
        <v>103</v>
      </c>
      <c r="B79" s="13" t="s">
        <v>99</v>
      </c>
      <c r="C79" s="14" t="s">
        <v>175</v>
      </c>
      <c r="D79" s="14" t="s">
        <v>17</v>
      </c>
      <c r="E79" s="15">
        <f t="shared" si="11"/>
        <v>333</v>
      </c>
      <c r="F79" s="15">
        <f>VLOOKUP(A79,[1]Hoja1!$A$8:$AN$181,3,0)</f>
        <v>9990</v>
      </c>
      <c r="G79" s="15">
        <f>VLOOKUP($A79,[2]Hoja1!$A$9:$AM$276,8,0)</f>
        <v>5555.37</v>
      </c>
      <c r="H79" s="15">
        <v>0</v>
      </c>
      <c r="I79" s="15">
        <f>VLOOKUP(A79,[1]Hoja1!$A$8:$AN$181,5,0)</f>
        <v>0</v>
      </c>
      <c r="J79" s="15">
        <f>VLOOKUP(A79,[1]Hoja1!$A$8:$AN$181,8,0)</f>
        <v>0</v>
      </c>
      <c r="K79" s="15">
        <f>VLOOKUP(A79,[1]Hoja1!$A$8:$AN$181,6,0)</f>
        <v>1000</v>
      </c>
      <c r="L79" s="15">
        <f>VLOOKUP(A79,[1]Hoja1!$A$8:$AN$181,9,0)</f>
        <v>11110.74</v>
      </c>
      <c r="M79" s="15">
        <f>VLOOKUP(A79,[1]Hoja1!$A$8:$AN$181,28,0)</f>
        <v>1215.08</v>
      </c>
      <c r="N79" s="15">
        <f>VLOOKUP(A79,[1]Hoja1!$A$8:$AN$181,29,0)</f>
        <v>9895.66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75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76</v>
      </c>
      <c r="B82" s="13" t="s">
        <v>77</v>
      </c>
      <c r="C82" s="14" t="s">
        <v>16</v>
      </c>
      <c r="D82" s="14" t="s">
        <v>17</v>
      </c>
      <c r="E82" s="15">
        <f>+F82/30</f>
        <v>305.60000000000002</v>
      </c>
      <c r="F82" s="15">
        <f>VLOOKUP(A82,[1]Hoja1!$A$8:$AN$181,3,0)</f>
        <v>9168</v>
      </c>
      <c r="G82" s="15">
        <f>VLOOKUP($A82,[2]Hoja1!$A$9:$AM$276,8,0)</f>
        <v>4584</v>
      </c>
      <c r="H82" s="15">
        <v>0</v>
      </c>
      <c r="I82" s="15">
        <f>VLOOKUP(A82,[1]Hoja1!$A$8:$AN$181,5,0)</f>
        <v>0</v>
      </c>
      <c r="J82" s="15">
        <f>VLOOKUP(A82,[1]Hoja1!$A$8:$AN$181,8,0)</f>
        <v>0</v>
      </c>
      <c r="K82" s="15">
        <f>VLOOKUP(A82,[1]Hoja1!$A$8:$AN$181,6,0)</f>
        <v>1000</v>
      </c>
      <c r="L82" s="15">
        <f>VLOOKUP(A82,[1]Hoja1!$A$8:$AN$181,9,0)</f>
        <v>9168</v>
      </c>
      <c r="M82" s="15">
        <f>VLOOKUP(A82,[1]Hoja1!$A$8:$AN$181,28,0)</f>
        <v>939.6</v>
      </c>
      <c r="N82" s="15">
        <f>VLOOKUP(A82,[1]Hoja1!$A$8:$AN$181,29,0)</f>
        <v>8228.4</v>
      </c>
    </row>
    <row r="83" spans="1:14" s="11" customFormat="1" ht="10.5" customHeight="1" x14ac:dyDescent="0.25">
      <c r="A83" s="26"/>
      <c r="B83" s="13"/>
      <c r="C83" s="14"/>
      <c r="D83" s="14"/>
      <c r="E83" s="15"/>
      <c r="F83" s="15"/>
      <c r="G83" s="14"/>
      <c r="H83" s="14"/>
      <c r="I83" s="14"/>
      <c r="J83" s="14"/>
      <c r="K83" s="14"/>
      <c r="L83" s="16"/>
      <c r="M83" s="16"/>
      <c r="N83" s="16"/>
    </row>
    <row r="84" spans="1:14" s="11" customFormat="1" ht="17.25" customHeight="1" x14ac:dyDescent="0.25">
      <c r="A84" s="6" t="s">
        <v>78</v>
      </c>
      <c r="B84" s="7"/>
      <c r="C84" s="8"/>
      <c r="D84" s="8"/>
      <c r="E84" s="9"/>
      <c r="F84" s="9"/>
      <c r="G84" s="8"/>
      <c r="H84" s="8"/>
      <c r="I84" s="8"/>
      <c r="J84" s="8"/>
      <c r="K84" s="8"/>
      <c r="L84" s="10"/>
      <c r="M84" s="10"/>
      <c r="N84" s="10"/>
    </row>
    <row r="85" spans="1:14" s="11" customFormat="1" ht="10.5" customHeight="1" x14ac:dyDescent="0.25">
      <c r="A85" s="26" t="s">
        <v>79</v>
      </c>
      <c r="B85" s="13" t="s">
        <v>80</v>
      </c>
      <c r="C85" s="14" t="s">
        <v>16</v>
      </c>
      <c r="D85" s="14" t="s">
        <v>17</v>
      </c>
      <c r="E85" s="15">
        <f>+F85/30</f>
        <v>416.26</v>
      </c>
      <c r="F85" s="15">
        <f>VLOOKUP(A85,[1]Hoja1!$A$8:$AN$181,3,0)</f>
        <v>12487.8</v>
      </c>
      <c r="G85" s="15">
        <f>VLOOKUP($A85,[2]Hoja1!$A$9:$AM$276,8,0)</f>
        <v>7684.8</v>
      </c>
      <c r="H85" s="15">
        <v>0</v>
      </c>
      <c r="I85" s="15">
        <f>VLOOKUP(A85,[1]Hoja1!$A$8:$AN$181,5,0)</f>
        <v>1921.2</v>
      </c>
      <c r="J85" s="15">
        <f>VLOOKUP(A85,[1]Hoja1!$A$8:$AN$181,8,0)</f>
        <v>0</v>
      </c>
      <c r="K85" s="15">
        <f>VLOOKUP(A85,[1]Hoja1!$A$8:$AN$181,6,0)</f>
        <v>1000</v>
      </c>
      <c r="L85" s="15">
        <f>VLOOKUP(A85,[1]Hoja1!$A$8:$AN$181,9,0)</f>
        <v>14409</v>
      </c>
      <c r="M85" s="15">
        <f>VLOOKUP(A85,[1]Hoja1!$A$8:$AN$181,28,0)</f>
        <v>6751.46</v>
      </c>
      <c r="N85" s="15">
        <f>VLOOKUP(A85,[1]Hoja1!$A$8:$AN$181,29,0)</f>
        <v>7657.54</v>
      </c>
    </row>
    <row r="86" spans="1:14" s="11" customFormat="1" ht="10.5" customHeight="1" x14ac:dyDescent="0.25">
      <c r="A86" s="26"/>
      <c r="B86" s="13"/>
      <c r="C86" s="14"/>
      <c r="D86" s="14"/>
      <c r="E86" s="15"/>
      <c r="F86" s="15"/>
      <c r="G86" s="14"/>
      <c r="H86" s="14"/>
      <c r="I86" s="14"/>
      <c r="J86" s="14"/>
      <c r="K86" s="14"/>
      <c r="L86" s="16"/>
      <c r="M86" s="16"/>
      <c r="N86" s="16"/>
    </row>
    <row r="87" spans="1:14" s="11" customFormat="1" ht="17.25" customHeight="1" x14ac:dyDescent="0.25">
      <c r="A87" s="6" t="s">
        <v>118</v>
      </c>
      <c r="B87" s="7"/>
      <c r="C87" s="8"/>
      <c r="D87" s="8"/>
      <c r="E87" s="9"/>
      <c r="F87" s="9"/>
      <c r="G87" s="8"/>
      <c r="H87" s="8"/>
      <c r="I87" s="8"/>
      <c r="J87" s="8"/>
      <c r="K87" s="8"/>
      <c r="L87" s="10"/>
      <c r="M87" s="10"/>
      <c r="N87" s="10"/>
    </row>
    <row r="88" spans="1:14" s="11" customFormat="1" ht="10.5" customHeight="1" x14ac:dyDescent="0.25">
      <c r="A88" s="26" t="s">
        <v>82</v>
      </c>
      <c r="B88" s="13" t="s">
        <v>183</v>
      </c>
      <c r="C88" s="14" t="s">
        <v>16</v>
      </c>
      <c r="D88" s="14" t="s">
        <v>17</v>
      </c>
      <c r="E88" s="15">
        <f>+F88/30</f>
        <v>263.94</v>
      </c>
      <c r="F88" s="15">
        <f>VLOOKUP(A88,[1]Hoja1!$A$8:$AN$181,3,0)</f>
        <v>7918.2</v>
      </c>
      <c r="G88" s="15">
        <f>VLOOKUP($A88,[2]Hoja1!$A$9:$AM$276,8,0)</f>
        <v>3959.1</v>
      </c>
      <c r="H88" s="15">
        <v>0</v>
      </c>
      <c r="I88" s="15">
        <f>VLOOKUP(A88,[1]Hoja1!$A$8:$AN$181,5,0)</f>
        <v>0</v>
      </c>
      <c r="J88" s="15">
        <f>VLOOKUP(A88,[1]Hoja1!$A$8:$AN$181,8,0)</f>
        <v>0</v>
      </c>
      <c r="K88" s="15">
        <f>VLOOKUP(A88,[1]Hoja1!$A$8:$AN$181,6,0)</f>
        <v>1000</v>
      </c>
      <c r="L88" s="15">
        <f>VLOOKUP(A88,[1]Hoja1!$A$8:$AN$181,9,0)</f>
        <v>7918.2</v>
      </c>
      <c r="M88" s="15">
        <f>VLOOKUP(A88,[1]Hoja1!$A$8:$AN$181,28,0)</f>
        <v>381.14</v>
      </c>
      <c r="N88" s="15">
        <f>VLOOKUP(A88,[1]Hoja1!$A$8:$AN$181,29,0)</f>
        <v>7537.06</v>
      </c>
    </row>
    <row r="89" spans="1:14" s="11" customFormat="1" ht="10.5" customHeight="1" x14ac:dyDescent="0.25">
      <c r="A89" s="26" t="s">
        <v>139</v>
      </c>
      <c r="B89" s="13" t="s">
        <v>140</v>
      </c>
      <c r="C89" s="14" t="s">
        <v>71</v>
      </c>
      <c r="D89" s="14" t="s">
        <v>17</v>
      </c>
      <c r="E89" s="15">
        <v>352.5</v>
      </c>
      <c r="F89" s="15">
        <f>VLOOKUP(A89,[1]Hoja1!$A$8:$AN$181,3,0)</f>
        <v>10575</v>
      </c>
      <c r="G89" s="15">
        <f>VLOOKUP($A89,[2]Hoja1!$A$9:$AM$276,8,0)</f>
        <v>8805.58</v>
      </c>
      <c r="H89" s="15">
        <v>0</v>
      </c>
      <c r="I89" s="15">
        <f>VLOOKUP(A89,[1]Hoja1!$A$8:$AN$181,5,0)</f>
        <v>0</v>
      </c>
      <c r="J89" s="15">
        <f>VLOOKUP(A89,[1]Hoja1!$A$8:$AN$181,8,0)</f>
        <v>0</v>
      </c>
      <c r="K89" s="15">
        <f>VLOOKUP(A89,[1]Hoja1!$A$8:$AN$181,6,0)</f>
        <v>1000</v>
      </c>
      <c r="L89" s="15">
        <f>VLOOKUP(A89,[1]Hoja1!$A$8:$AN$181,9,0)</f>
        <v>17611.16</v>
      </c>
      <c r="M89" s="15">
        <f>VLOOKUP(A89,[1]Hoja1!$A$8:$AN$181,28,0)</f>
        <v>2611.16</v>
      </c>
      <c r="N89" s="15">
        <f>VLOOKUP(A89,[1]Hoja1!$A$8:$AN$181,29,0)</f>
        <v>15000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81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110</v>
      </c>
      <c r="B92" s="13" t="s">
        <v>83</v>
      </c>
      <c r="C92" s="14" t="s">
        <v>16</v>
      </c>
      <c r="D92" s="14" t="s">
        <v>17</v>
      </c>
      <c r="E92" s="15">
        <f t="shared" ref="E92" si="12">+F92/30</f>
        <v>333.33</v>
      </c>
      <c r="F92" s="15">
        <f>VLOOKUP(A92,[1]Hoja1!$A$8:$AN$181,3,0)</f>
        <v>9999.9</v>
      </c>
      <c r="G92" s="15">
        <f>VLOOKUP($A92,[2]Hoja1!$A$9:$AM$276,8,0)</f>
        <v>5555.37</v>
      </c>
      <c r="H92" s="15">
        <v>0</v>
      </c>
      <c r="I92" s="15">
        <f>VLOOKUP(A92,[1]Hoja1!$A$8:$AN$181,5,0)</f>
        <v>0</v>
      </c>
      <c r="J92" s="15">
        <f>VLOOKUP(A92,[1]Hoja1!$A$8:$AN$181,8,0)</f>
        <v>0</v>
      </c>
      <c r="K92" s="15">
        <f>VLOOKUP(A92,[1]Hoja1!$A$8:$AN$181,6,0)</f>
        <v>1000</v>
      </c>
      <c r="L92" s="15">
        <f>VLOOKUP(A92,[1]Hoja1!$A$8:$AN$181,9,0)</f>
        <v>11110.74</v>
      </c>
      <c r="M92" s="15">
        <f>VLOOKUP(A92,[1]Hoja1!$A$8:$AN$181,28,0)</f>
        <v>1215.0999999999999</v>
      </c>
      <c r="N92" s="15">
        <f>VLOOKUP(A92,[1]Hoja1!$A$8:$AN$181,29,0)</f>
        <v>9895.64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84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/>
      <c r="B95" s="13"/>
      <c r="C95" s="14"/>
      <c r="D95" s="14"/>
      <c r="E95" s="15"/>
      <c r="F95" s="15"/>
      <c r="G95" s="15"/>
      <c r="H95" s="15"/>
      <c r="I95" s="15"/>
      <c r="J95" s="15"/>
      <c r="K95" s="15"/>
      <c r="L95" s="16"/>
      <c r="M95" s="15"/>
      <c r="N95" s="16"/>
    </row>
    <row r="96" spans="1:14" s="11" customFormat="1" ht="10.5" customHeight="1" x14ac:dyDescent="0.25">
      <c r="A96" s="26"/>
      <c r="B96" s="13"/>
      <c r="C96" s="14"/>
      <c r="D96" s="14"/>
      <c r="E96" s="15"/>
      <c r="F96" s="15"/>
      <c r="G96" s="14"/>
      <c r="H96" s="14"/>
      <c r="I96" s="14"/>
      <c r="J96" s="14"/>
      <c r="K96" s="14"/>
      <c r="L96" s="16"/>
      <c r="M96" s="16"/>
      <c r="N96" s="16"/>
    </row>
    <row r="97" spans="1:14" s="11" customFormat="1" ht="17.25" customHeight="1" x14ac:dyDescent="0.25">
      <c r="A97" s="6" t="s">
        <v>85</v>
      </c>
      <c r="B97" s="7"/>
      <c r="C97" s="8"/>
      <c r="D97" s="8"/>
      <c r="E97" s="9"/>
      <c r="F97" s="9"/>
      <c r="G97" s="8"/>
      <c r="H97" s="8"/>
      <c r="I97" s="8"/>
      <c r="J97" s="8"/>
      <c r="K97" s="8"/>
      <c r="L97" s="10"/>
      <c r="M97" s="10"/>
      <c r="N97" s="10"/>
    </row>
    <row r="98" spans="1:14" s="11" customFormat="1" ht="13.5" customHeight="1" x14ac:dyDescent="0.25">
      <c r="A98" s="26" t="s">
        <v>111</v>
      </c>
      <c r="B98" s="13" t="s">
        <v>173</v>
      </c>
      <c r="C98" s="14" t="s">
        <v>55</v>
      </c>
      <c r="D98" s="14" t="s">
        <v>113</v>
      </c>
      <c r="E98" s="15">
        <f t="shared" ref="E98:E99" si="13">+F98/30</f>
        <v>248.92999999999998</v>
      </c>
      <c r="F98" s="15">
        <f>VLOOKUP(A98,[1]Hoja1!$A$8:$AN$181,3,0)</f>
        <v>7467.9</v>
      </c>
      <c r="G98" s="15">
        <f>VLOOKUP($A98,[2]Hoja1!$A$9:$AM$276,8,0)</f>
        <v>3733.95</v>
      </c>
      <c r="H98" s="15">
        <v>0</v>
      </c>
      <c r="I98" s="15">
        <f>VLOOKUP(A98,[1]Hoja1!$A$8:$AN$181,5,0)</f>
        <v>0</v>
      </c>
      <c r="J98" s="15">
        <f>VLOOKUP(A98,[1]Hoja1!$A$8:$AN$181,8,0)</f>
        <v>0</v>
      </c>
      <c r="K98" s="15">
        <f>VLOOKUP(A98,[1]Hoja1!$A$8:$AN$181,6,0)</f>
        <v>1000</v>
      </c>
      <c r="L98" s="15">
        <f>VLOOKUP(A98,[1]Hoja1!$A$8:$AN$181,9,0)</f>
        <v>7467.9</v>
      </c>
      <c r="M98" s="15">
        <f>VLOOKUP(A98,[1]Hoja1!$A$8:$AN$181,28,0)</f>
        <v>0</v>
      </c>
      <c r="N98" s="15">
        <f>VLOOKUP(A98,[1]Hoja1!$A$8:$AN$181,29,0)</f>
        <v>7467.9</v>
      </c>
    </row>
    <row r="99" spans="1:14" s="11" customFormat="1" ht="13.5" customHeight="1" x14ac:dyDescent="0.25">
      <c r="A99" s="26" t="s">
        <v>131</v>
      </c>
      <c r="B99" s="13" t="s">
        <v>172</v>
      </c>
      <c r="C99" s="14" t="s">
        <v>132</v>
      </c>
      <c r="D99" s="14" t="s">
        <v>113</v>
      </c>
      <c r="E99" s="15">
        <f t="shared" si="13"/>
        <v>300</v>
      </c>
      <c r="F99" s="15">
        <f>VLOOKUP(A99,[1]Hoja1!$A$8:$AN$181,3,0)</f>
        <v>9000</v>
      </c>
      <c r="G99" s="15">
        <f>VLOOKUP($A99,[2]Hoja1!$A$9:$AM$276,8,0)</f>
        <v>7500</v>
      </c>
      <c r="H99" s="15">
        <v>0</v>
      </c>
      <c r="I99" s="15">
        <f>VLOOKUP(A99,[1]Hoja1!$A$8:$AN$181,5,0)</f>
        <v>0</v>
      </c>
      <c r="J99" s="15">
        <f>VLOOKUP(A99,[1]Hoja1!$A$8:$AN$181,8,0)</f>
        <v>0</v>
      </c>
      <c r="K99" s="15">
        <f>VLOOKUP(A99,[1]Hoja1!$A$8:$AN$181,6,0)</f>
        <v>1000</v>
      </c>
      <c r="L99" s="15">
        <f>VLOOKUP(A99,[1]Hoja1!$A$8:$AN$181,9,0)</f>
        <v>15000</v>
      </c>
      <c r="M99" s="15">
        <f>VLOOKUP(A99,[1]Hoja1!$A$8:$AN$181,28,0)</f>
        <v>1983.9</v>
      </c>
      <c r="N99" s="15">
        <f>VLOOKUP(A99,[1]Hoja1!$A$8:$AN$181,29,0)</f>
        <v>13016.1</v>
      </c>
    </row>
    <row r="100" spans="1:14" s="11" customFormat="1" ht="13.5" customHeight="1" x14ac:dyDescent="0.25">
      <c r="A100" s="26" t="s">
        <v>148</v>
      </c>
      <c r="B100" s="13" t="s">
        <v>149</v>
      </c>
      <c r="C100" s="14" t="s">
        <v>59</v>
      </c>
      <c r="D100" s="14" t="s">
        <v>113</v>
      </c>
      <c r="E100" s="15">
        <v>208</v>
      </c>
      <c r="F100" s="15">
        <f>VLOOKUP(A100,[1]Hoja1!$A$8:$AN$181,3,0)</f>
        <v>7467.9</v>
      </c>
      <c r="G100" s="15">
        <f>VLOOKUP($A100,[2]Hoja1!$A$9:$AM$276,8,0)</f>
        <v>3733.95</v>
      </c>
      <c r="H100" s="15">
        <v>0</v>
      </c>
      <c r="I100" s="15">
        <f>VLOOKUP(A100,[1]Hoja1!$A$8:$AN$181,5,0)</f>
        <v>0</v>
      </c>
      <c r="J100" s="15">
        <f>VLOOKUP(A100,[1]Hoja1!$A$8:$AN$181,8,0)</f>
        <v>0</v>
      </c>
      <c r="K100" s="15">
        <f>VLOOKUP(A100,[1]Hoja1!$A$8:$AN$181,6,0)</f>
        <v>1000</v>
      </c>
      <c r="L100" s="15">
        <f>VLOOKUP(A100,[1]Hoja1!$A$8:$AN$181,9,0)</f>
        <v>7467.9</v>
      </c>
      <c r="M100" s="15">
        <f>VLOOKUP(A100,[1]Hoja1!$A$8:$AN$181,28,0)</f>
        <v>0</v>
      </c>
      <c r="N100" s="15">
        <f>VLOOKUP(A100,[1]Hoja1!$A$8:$AN$181,29,0)</f>
        <v>7467.9</v>
      </c>
    </row>
    <row r="101" spans="1:14" s="11" customFormat="1" ht="13.5" customHeight="1" x14ac:dyDescent="0.25">
      <c r="A101" s="26" t="s">
        <v>150</v>
      </c>
      <c r="B101" s="13" t="s">
        <v>151</v>
      </c>
      <c r="C101" s="14" t="s">
        <v>59</v>
      </c>
      <c r="D101" s="14" t="s">
        <v>113</v>
      </c>
      <c r="E101" s="15">
        <v>208</v>
      </c>
      <c r="F101" s="15">
        <f>VLOOKUP(A101,[1]Hoja1!$A$8:$AN$181,3,0)</f>
        <v>7467.9</v>
      </c>
      <c r="G101" s="15">
        <f>VLOOKUP($A101,[2]Hoja1!$A$9:$AM$276,8,0)</f>
        <v>3733.95</v>
      </c>
      <c r="H101" s="15">
        <v>0</v>
      </c>
      <c r="I101" s="15">
        <f>VLOOKUP(A101,[1]Hoja1!$A$8:$AN$181,5,0)</f>
        <v>0</v>
      </c>
      <c r="J101" s="15">
        <f>VLOOKUP(A101,[1]Hoja1!$A$8:$AN$181,8,0)</f>
        <v>0</v>
      </c>
      <c r="K101" s="15">
        <f>VLOOKUP(A101,[1]Hoja1!$A$8:$AN$181,6,0)</f>
        <v>1000</v>
      </c>
      <c r="L101" s="15">
        <f>VLOOKUP(A101,[1]Hoja1!$A$8:$AN$181,9,0)</f>
        <v>7467.9</v>
      </c>
      <c r="M101" s="15">
        <f>VLOOKUP(A101,[1]Hoja1!$A$8:$AN$181,28,0)</f>
        <v>0</v>
      </c>
      <c r="N101" s="15">
        <f>VLOOKUP(A101,[1]Hoja1!$A$8:$AN$181,29,0)</f>
        <v>7467.9</v>
      </c>
    </row>
    <row r="102" spans="1:14" s="11" customFormat="1" ht="10.5" customHeight="1" x14ac:dyDescent="0.25">
      <c r="A102" s="26"/>
      <c r="B102" s="13"/>
      <c r="C102" s="14"/>
      <c r="D102" s="14"/>
      <c r="E102" s="15"/>
      <c r="F102" s="15"/>
      <c r="G102" s="14"/>
      <c r="H102" s="14"/>
      <c r="I102" s="14"/>
      <c r="J102" s="14"/>
      <c r="K102" s="14"/>
      <c r="L102" s="16"/>
      <c r="M102" s="16"/>
      <c r="N102" s="16"/>
    </row>
    <row r="103" spans="1:14" s="11" customFormat="1" ht="17.25" customHeight="1" x14ac:dyDescent="0.25">
      <c r="A103" s="6" t="s">
        <v>86</v>
      </c>
      <c r="B103" s="7"/>
      <c r="C103" s="8"/>
      <c r="D103" s="8"/>
      <c r="E103" s="9"/>
      <c r="F103" s="9"/>
      <c r="G103" s="8"/>
      <c r="H103" s="8"/>
      <c r="I103" s="8"/>
      <c r="J103" s="8"/>
      <c r="K103" s="8"/>
      <c r="L103" s="10"/>
      <c r="M103" s="10"/>
      <c r="N103" s="10"/>
    </row>
    <row r="104" spans="1:14" s="11" customFormat="1" ht="10.5" customHeight="1" x14ac:dyDescent="0.25">
      <c r="A104" s="26" t="s">
        <v>141</v>
      </c>
      <c r="B104" s="13" t="s">
        <v>142</v>
      </c>
      <c r="C104" s="14" t="s">
        <v>145</v>
      </c>
      <c r="D104" s="14" t="s">
        <v>113</v>
      </c>
      <c r="E104" s="15">
        <f t="shared" ref="E104:E105" si="14">+F104/30</f>
        <v>249</v>
      </c>
      <c r="F104" s="15">
        <f>VLOOKUP(A104,[1]Hoja1!$A$8:$AN$181,3,0)</f>
        <v>7470</v>
      </c>
      <c r="G104" s="15">
        <f>VLOOKUP($A104,[2]Hoja1!$A$9:$AM$276,8,0)</f>
        <v>4447.5</v>
      </c>
      <c r="H104" s="15">
        <v>0</v>
      </c>
      <c r="I104" s="15">
        <f>VLOOKUP(A104,[1]Hoja1!$A$8:$AN$181,5,0)</f>
        <v>0</v>
      </c>
      <c r="J104" s="15">
        <f>VLOOKUP(A104,[1]Hoja1!$A$8:$AN$181,8,0)</f>
        <v>0</v>
      </c>
      <c r="K104" s="15">
        <f>VLOOKUP(A104,[1]Hoja1!$A$8:$AN$181,6,0)</f>
        <v>1000</v>
      </c>
      <c r="L104" s="15">
        <f>VLOOKUP(A104,[1]Hoja1!$A$8:$AN$181,9,0)</f>
        <v>8895</v>
      </c>
      <c r="M104" s="15">
        <f>VLOOKUP(A104,[1]Hoja1!$A$8:$AN$181,28,0)</f>
        <v>510.12</v>
      </c>
      <c r="N104" s="15">
        <f>VLOOKUP(A104,[1]Hoja1!$A$8:$AN$181,29,0)</f>
        <v>8384.8799999999992</v>
      </c>
    </row>
    <row r="105" spans="1:14" s="11" customFormat="1" ht="10.5" customHeight="1" x14ac:dyDescent="0.25">
      <c r="A105" s="26" t="s">
        <v>143</v>
      </c>
      <c r="B105" s="13" t="s">
        <v>144</v>
      </c>
      <c r="C105" s="14" t="s">
        <v>145</v>
      </c>
      <c r="D105" s="14" t="s">
        <v>113</v>
      </c>
      <c r="E105" s="15">
        <f t="shared" si="14"/>
        <v>249</v>
      </c>
      <c r="F105" s="15">
        <f>VLOOKUP(A105,[1]Hoja1!$A$8:$AN$181,3,0)</f>
        <v>7470</v>
      </c>
      <c r="G105" s="15">
        <f>VLOOKUP($A105,[2]Hoja1!$A$9:$AM$276,8,0)</f>
        <v>4447.5</v>
      </c>
      <c r="H105" s="15">
        <v>0</v>
      </c>
      <c r="I105" s="15">
        <f>VLOOKUP(A105,[1]Hoja1!$A$8:$AN$181,5,0)</f>
        <v>0</v>
      </c>
      <c r="J105" s="15">
        <f>VLOOKUP(A105,[1]Hoja1!$A$8:$AN$181,8,0)</f>
        <v>0</v>
      </c>
      <c r="K105" s="15">
        <f>VLOOKUP(A105,[1]Hoja1!$A$8:$AN$181,6,0)</f>
        <v>1000</v>
      </c>
      <c r="L105" s="15">
        <f>VLOOKUP(A105,[1]Hoja1!$A$8:$AN$181,9,0)</f>
        <v>8895</v>
      </c>
      <c r="M105" s="15">
        <f>VLOOKUP(A105,[1]Hoja1!$A$8:$AN$181,28,0)</f>
        <v>510.12</v>
      </c>
      <c r="N105" s="15">
        <f>VLOOKUP(A105,[1]Hoja1!$A$8:$AN$181,29,0)</f>
        <v>8384.8799999999992</v>
      </c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s="11" customFormat="1" ht="17.25" customHeight="1" x14ac:dyDescent="0.25">
      <c r="A107" s="6" t="s">
        <v>87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s="11" customFormat="1" ht="10.5" customHeight="1" x14ac:dyDescent="0.25">
      <c r="A108" s="26" t="s">
        <v>190</v>
      </c>
      <c r="B108" s="13" t="s">
        <v>191</v>
      </c>
      <c r="C108" s="14" t="s">
        <v>16</v>
      </c>
      <c r="D108" s="14" t="s">
        <v>113</v>
      </c>
      <c r="E108" s="15">
        <f>+F108/30</f>
        <v>300</v>
      </c>
      <c r="F108" s="15">
        <f>VLOOKUP(A108,[1]Hoja1!$A$8:$AN$181,3,0)</f>
        <v>9000</v>
      </c>
      <c r="G108" s="15">
        <f>VLOOKUP($A108,[2]Hoja1!$A$9:$AM$276,8,0)</f>
        <v>6500</v>
      </c>
      <c r="H108" s="15">
        <v>0</v>
      </c>
      <c r="I108" s="15">
        <f>VLOOKUP(A108,[1]Hoja1!$A$8:$AN$181,5,0)</f>
        <v>0</v>
      </c>
      <c r="J108" s="15">
        <f>VLOOKUP(A108,[1]Hoja1!$A$8:$AN$181,8,0)</f>
        <v>0</v>
      </c>
      <c r="K108" s="15">
        <f>VLOOKUP(A108,[1]Hoja1!$A$8:$AN$181,6,0)</f>
        <v>1000</v>
      </c>
      <c r="L108" s="15">
        <f>VLOOKUP(A108,[1]Hoja1!$A$8:$AN$181,9,0)</f>
        <v>13000</v>
      </c>
      <c r="M108" s="15">
        <f>VLOOKUP(A108,[1]Hoja1!$A$8:$AN$181,28,0)</f>
        <v>1570</v>
      </c>
      <c r="N108" s="15">
        <f>VLOOKUP(A108,[1]Hoja1!$A$8:$AN$181,29,0)</f>
        <v>11430</v>
      </c>
    </row>
    <row r="109" spans="1:14" s="11" customFormat="1" ht="10.5" customHeight="1" x14ac:dyDescent="0.25">
      <c r="A109" s="26"/>
      <c r="B109" s="13"/>
      <c r="C109" s="14"/>
      <c r="D109" s="14"/>
      <c r="E109" s="15"/>
      <c r="F109" s="15"/>
      <c r="G109" s="14"/>
      <c r="H109" s="14"/>
      <c r="I109" s="14"/>
      <c r="J109" s="14"/>
      <c r="K109" s="14"/>
      <c r="L109" s="16"/>
      <c r="M109" s="16"/>
      <c r="N109" s="16"/>
    </row>
    <row r="110" spans="1:14" s="11" customFormat="1" ht="17.25" customHeight="1" x14ac:dyDescent="0.25">
      <c r="A110" s="6" t="s">
        <v>100</v>
      </c>
      <c r="B110" s="7"/>
      <c r="C110" s="8"/>
      <c r="D110" s="8"/>
      <c r="E110" s="9"/>
      <c r="F110" s="9"/>
      <c r="G110" s="8"/>
      <c r="H110" s="8"/>
      <c r="I110" s="8"/>
      <c r="J110" s="8"/>
      <c r="K110" s="8"/>
      <c r="L110" s="10"/>
      <c r="M110" s="10"/>
      <c r="N110" s="10"/>
    </row>
    <row r="111" spans="1:14" s="11" customFormat="1" ht="10.5" customHeight="1" x14ac:dyDescent="0.25">
      <c r="A111" s="26"/>
      <c r="B111" s="13"/>
      <c r="C111" s="14"/>
      <c r="D111" s="14"/>
      <c r="E111" s="15"/>
      <c r="F111" s="15"/>
      <c r="G111" s="14"/>
      <c r="H111" s="14"/>
      <c r="I111" s="14"/>
      <c r="J111" s="14"/>
      <c r="K111" s="14"/>
      <c r="L111" s="16"/>
      <c r="M111" s="16"/>
      <c r="N111" s="16"/>
    </row>
    <row r="112" spans="1:14" s="11" customFormat="1" ht="17.25" customHeight="1" x14ac:dyDescent="0.25">
      <c r="A112" s="6" t="s">
        <v>115</v>
      </c>
      <c r="B112" s="7"/>
      <c r="C112" s="8"/>
      <c r="D112" s="8"/>
      <c r="E112" s="9"/>
      <c r="F112" s="9"/>
      <c r="G112" s="8"/>
      <c r="H112" s="8"/>
      <c r="I112" s="8"/>
      <c r="J112" s="8"/>
      <c r="K112" s="8"/>
      <c r="L112" s="10"/>
      <c r="M112" s="10"/>
      <c r="N112" s="10"/>
    </row>
    <row r="113" spans="1:14" s="11" customFormat="1" ht="10.5" customHeight="1" x14ac:dyDescent="0.25">
      <c r="A113" s="26" t="s">
        <v>114</v>
      </c>
      <c r="B113" s="13" t="s">
        <v>171</v>
      </c>
      <c r="C113" s="14" t="s">
        <v>127</v>
      </c>
      <c r="D113" s="14" t="s">
        <v>113</v>
      </c>
      <c r="E113" s="15">
        <f>+F113/30</f>
        <v>580.98</v>
      </c>
      <c r="F113" s="15">
        <f>VLOOKUP(A113,[1]Hoja1!$A$8:$AN$181,3,0)</f>
        <v>17429.400000000001</v>
      </c>
      <c r="G113" s="15">
        <f>VLOOKUP($A113,[2]Hoja1!$A$9:$AM$276,8,0)</f>
        <v>9500</v>
      </c>
      <c r="H113" s="15">
        <v>0</v>
      </c>
      <c r="I113" s="15">
        <f>VLOOKUP(A113,[1]Hoja1!$A$8:$AN$181,5,0)</f>
        <v>0</v>
      </c>
      <c r="J113" s="15">
        <f>VLOOKUP(A113,[1]Hoja1!$A$8:$AN$181,8,0)</f>
        <v>0</v>
      </c>
      <c r="K113" s="15">
        <f>VLOOKUP(A113,[1]Hoja1!$A$8:$AN$181,6,0)</f>
        <v>1000</v>
      </c>
      <c r="L113" s="15">
        <f>VLOOKUP(A113,[1]Hoja1!$A$8:$AN$181,9,0)</f>
        <v>19000</v>
      </c>
      <c r="M113" s="15">
        <f>VLOOKUP(A113,[1]Hoja1!$A$8:$AN$181,28,0)</f>
        <v>2976.06</v>
      </c>
      <c r="N113" s="15">
        <f>VLOOKUP(A113,[1]Hoja1!$A$8:$AN$181,29,0)</f>
        <v>16023.94</v>
      </c>
    </row>
    <row r="114" spans="1:14" s="11" customFormat="1" ht="10.5" customHeight="1" x14ac:dyDescent="0.25">
      <c r="A114" s="26"/>
      <c r="B114" s="13"/>
      <c r="C114" s="14"/>
      <c r="D114" s="14"/>
      <c r="E114" s="15"/>
      <c r="F114" s="15"/>
      <c r="G114" s="14"/>
      <c r="H114" s="14"/>
      <c r="I114" s="14"/>
      <c r="J114" s="14"/>
      <c r="K114" s="14"/>
      <c r="L114" s="16"/>
      <c r="M114" s="16"/>
      <c r="N114" s="16"/>
    </row>
    <row r="115" spans="1:14" s="11" customFormat="1" ht="17.25" customHeight="1" x14ac:dyDescent="0.25">
      <c r="A115" s="6" t="s">
        <v>88</v>
      </c>
      <c r="B115" s="7"/>
      <c r="C115" s="8"/>
      <c r="D115" s="8"/>
      <c r="E115" s="9"/>
      <c r="F115" s="9"/>
      <c r="G115" s="8"/>
      <c r="H115" s="8"/>
      <c r="I115" s="8"/>
      <c r="J115" s="8"/>
      <c r="K115" s="8"/>
      <c r="L115" s="10"/>
      <c r="M115" s="10"/>
      <c r="N115" s="10"/>
    </row>
    <row r="116" spans="1:14" s="11" customFormat="1" ht="10.5" customHeight="1" x14ac:dyDescent="0.25">
      <c r="A116" s="26" t="s">
        <v>89</v>
      </c>
      <c r="B116" s="13" t="s">
        <v>90</v>
      </c>
      <c r="C116" s="14" t="s">
        <v>16</v>
      </c>
      <c r="D116" s="14" t="s">
        <v>17</v>
      </c>
      <c r="E116" s="15">
        <f>+F116/30</f>
        <v>248.92999999999998</v>
      </c>
      <c r="F116" s="15">
        <f>VLOOKUP(A116,[1]Hoja1!$A$8:$AN$181,3,0)</f>
        <v>7467.9</v>
      </c>
      <c r="G116" s="15">
        <f>VLOOKUP($A116,[2]Hoja1!$A$9:$AM$276,8,0)</f>
        <v>3733.95</v>
      </c>
      <c r="H116" s="15">
        <v>0</v>
      </c>
      <c r="I116" s="15">
        <f>VLOOKUP(A116,[1]Hoja1!$A$8:$AN$181,5,0)</f>
        <v>0</v>
      </c>
      <c r="J116" s="15">
        <f>VLOOKUP(A116,[1]Hoja1!$A$8:$AN$181,8,0)</f>
        <v>0</v>
      </c>
      <c r="K116" s="15">
        <f>VLOOKUP(A116,[1]Hoja1!$A$8:$AN$181,6,0)</f>
        <v>1000</v>
      </c>
      <c r="L116" s="15">
        <f>VLOOKUP(A116,[1]Hoja1!$A$8:$AN$181,9,0)</f>
        <v>7467.9</v>
      </c>
      <c r="M116" s="15">
        <f>VLOOKUP(A116,[1]Hoja1!$A$8:$AN$181,28,0)</f>
        <v>0</v>
      </c>
      <c r="N116" s="15">
        <f>VLOOKUP(A116,[1]Hoja1!$A$8:$AN$181,29,0)</f>
        <v>7467.9</v>
      </c>
    </row>
    <row r="117" spans="1:14" s="11" customFormat="1" ht="10.5" customHeight="1" x14ac:dyDescent="0.25">
      <c r="A117" s="26"/>
      <c r="B117" s="13"/>
      <c r="C117" s="14"/>
      <c r="D117" s="14"/>
      <c r="E117" s="15"/>
      <c r="F117" s="15"/>
      <c r="G117" s="14"/>
      <c r="H117" s="14"/>
      <c r="I117" s="14"/>
      <c r="J117" s="14"/>
      <c r="K117" s="14"/>
      <c r="L117" s="16"/>
      <c r="M117" s="16"/>
      <c r="N117" s="16"/>
    </row>
    <row r="118" spans="1:14" s="11" customFormat="1" ht="17.25" customHeight="1" x14ac:dyDescent="0.25">
      <c r="A118" s="6" t="s">
        <v>91</v>
      </c>
      <c r="B118" s="7"/>
      <c r="C118" s="8"/>
      <c r="D118" s="8"/>
      <c r="E118" s="9"/>
      <c r="F118" s="9"/>
      <c r="G118" s="8"/>
      <c r="H118" s="8"/>
      <c r="I118" s="8"/>
      <c r="J118" s="8"/>
      <c r="K118" s="8"/>
      <c r="L118" s="10"/>
      <c r="M118" s="10"/>
      <c r="N118" s="10"/>
    </row>
    <row r="119" spans="1:14" s="11" customFormat="1" ht="10.5" customHeight="1" x14ac:dyDescent="0.25">
      <c r="J119" s="32"/>
      <c r="N119" s="32"/>
    </row>
    <row r="120" spans="1:14" ht="15" customHeight="1" x14ac:dyDescent="0.25">
      <c r="E120" s="34"/>
      <c r="F120" s="34"/>
      <c r="J120" s="35"/>
      <c r="L120" s="21"/>
      <c r="M120" s="21"/>
      <c r="N120" s="33"/>
    </row>
    <row r="121" spans="1:14" s="11" customFormat="1" ht="17.25" customHeight="1" x14ac:dyDescent="0.25">
      <c r="A121" s="6" t="s">
        <v>138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ht="15" customHeight="1" x14ac:dyDescent="0.25">
      <c r="L122" s="21"/>
      <c r="M122" s="21"/>
      <c r="N122" s="33"/>
    </row>
    <row r="123" spans="1:14" s="11" customFormat="1" ht="17.25" customHeight="1" x14ac:dyDescent="0.25">
      <c r="A123" s="6" t="s">
        <v>134</v>
      </c>
      <c r="B123" s="7"/>
      <c r="C123" s="8"/>
      <c r="D123" s="8"/>
      <c r="E123" s="9"/>
      <c r="F123" s="9"/>
      <c r="G123" s="8"/>
      <c r="H123" s="8"/>
      <c r="I123" s="8"/>
      <c r="J123" s="8"/>
      <c r="K123" s="8"/>
      <c r="L123" s="10"/>
      <c r="M123" s="10"/>
      <c r="N123" s="10"/>
    </row>
    <row r="124" spans="1:14" s="11" customFormat="1" ht="10.5" customHeight="1" x14ac:dyDescent="0.25">
      <c r="A124" s="28" t="s">
        <v>135</v>
      </c>
      <c r="B124" s="29" t="s">
        <v>136</v>
      </c>
      <c r="C124" s="30" t="s">
        <v>137</v>
      </c>
      <c r="D124" s="30" t="s">
        <v>113</v>
      </c>
      <c r="E124" s="31">
        <v>208</v>
      </c>
      <c r="F124" s="15">
        <f>VLOOKUP(A124,[1]Hoja1!$A$8:$AN$181,3,0)</f>
        <v>7470</v>
      </c>
      <c r="G124" s="31">
        <f>VLOOKUP($A124,[2]Hoja1!$A$9:$AM$276,8,0)</f>
        <v>5612.88</v>
      </c>
      <c r="H124" s="31">
        <v>0</v>
      </c>
      <c r="I124" s="15">
        <f>VLOOKUP(A124,[1]Hoja1!$A$8:$AN$181,5,0)</f>
        <v>0</v>
      </c>
      <c r="J124" s="15">
        <f>VLOOKUP(A124,[1]Hoja1!$A$8:$AN$181,8,0)</f>
        <v>0</v>
      </c>
      <c r="K124" s="36">
        <f>VLOOKUP(A124,[1]Hoja1!$A$8:$AN$181,6,0)</f>
        <v>1000</v>
      </c>
      <c r="L124" s="15">
        <f>VLOOKUP(A124,[1]Hoja1!$A$8:$AN$181,9,0)</f>
        <v>11225.76</v>
      </c>
      <c r="M124" s="36">
        <f>VLOOKUP(A124,[1]Hoja1!$A$8:$AN$181,28,0)</f>
        <v>1225.76</v>
      </c>
      <c r="N124" s="36">
        <f>VLOOKUP(A124,[1]Hoja1!$A$8:$AN$181,29,0)</f>
        <v>10000</v>
      </c>
    </row>
    <row r="125" spans="1:14" ht="15" customHeight="1" x14ac:dyDescent="0.25">
      <c r="L125" s="21"/>
      <c r="M125" s="21"/>
      <c r="N125" s="21"/>
    </row>
    <row r="126" spans="1:14" ht="16.5" customHeight="1" x14ac:dyDescent="0.25">
      <c r="L126" s="21"/>
      <c r="M126" s="21"/>
      <c r="N126" s="21"/>
    </row>
    <row r="128" spans="1:14" ht="17.25" hidden="1" customHeight="1" x14ac:dyDescent="0.25">
      <c r="L128" s="22">
        <f>SUM(L7:L125)</f>
        <v>799702.88000000024</v>
      </c>
      <c r="M128" s="22">
        <f>SUM(M7:M125)</f>
        <v>149333.21000000002</v>
      </c>
      <c r="N128" s="22">
        <f>SUM(N7:N125)</f>
        <v>650369.67000000039</v>
      </c>
    </row>
    <row r="129" spans="10:14" ht="17.25" hidden="1" customHeight="1" x14ac:dyDescent="0.2">
      <c r="J129" s="20"/>
      <c r="K129" s="20"/>
      <c r="L129" s="25">
        <v>902008.1</v>
      </c>
      <c r="M129" s="25">
        <v>167732.31</v>
      </c>
      <c r="N129" s="25">
        <v>734275.79</v>
      </c>
    </row>
    <row r="130" spans="10:14" ht="17.25" hidden="1" customHeight="1" x14ac:dyDescent="0.2">
      <c r="L130" s="24">
        <f>+L128-L129</f>
        <v>-102305.21999999974</v>
      </c>
      <c r="M130" s="24">
        <f t="shared" ref="M130:N130" si="15">+M128-M129</f>
        <v>-18399.099999999977</v>
      </c>
      <c r="N130" s="24">
        <f t="shared" si="15"/>
        <v>-83906.119999999646</v>
      </c>
    </row>
    <row r="131" spans="10:14" ht="17.25" customHeight="1" x14ac:dyDescent="0.2">
      <c r="L131" s="25"/>
      <c r="M131" s="25"/>
      <c r="N131" s="25"/>
    </row>
    <row r="132" spans="10:14" ht="17.25" customHeight="1" x14ac:dyDescent="0.2">
      <c r="L132" s="25"/>
      <c r="M132" s="25"/>
      <c r="N132" s="25"/>
    </row>
    <row r="133" spans="10:14" ht="17.25" customHeight="1" x14ac:dyDescent="0.25">
      <c r="L133" s="23"/>
      <c r="M133" s="23"/>
      <c r="N133" s="23"/>
    </row>
    <row r="134" spans="10:14" ht="17.25" customHeight="1" x14ac:dyDescent="0.25"/>
    <row r="135" spans="10:14" ht="17.25" customHeight="1" x14ac:dyDescent="0.25"/>
    <row r="136" spans="10:14" ht="17.25" customHeight="1" x14ac:dyDescent="0.25"/>
    <row r="137" spans="10:14" ht="17.25" customHeight="1" x14ac:dyDescent="0.25"/>
    <row r="138" spans="10:14" ht="17.25" customHeight="1" x14ac:dyDescent="0.25"/>
    <row r="139" spans="10:14" ht="17.25" customHeight="1" x14ac:dyDescent="0.25"/>
    <row r="140" spans="10:14" ht="17.25" customHeight="1" x14ac:dyDescent="0.25"/>
    <row r="141" spans="10:14" ht="17.25" customHeight="1" x14ac:dyDescent="0.25"/>
    <row r="142" spans="10:14" ht="17.25" customHeight="1" x14ac:dyDescent="0.25"/>
    <row r="143" spans="10:14" ht="17.25" customHeight="1" x14ac:dyDescent="0.25"/>
    <row r="144" spans="10:1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</sheetData>
  <autoFilter ref="A6:N127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29:N129">
    <cfRule type="cellIs" dxfId="1" priority="1" operator="lessThan">
      <formula>0</formula>
    </cfRule>
  </conditionalFormatting>
  <conditionalFormatting sqref="L132:N132">
    <cfRule type="cellIs" dxfId="0" priority="1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JORGE SOLORZANO</cp:lastModifiedBy>
  <cp:lastPrinted>2023-06-28T18:53:41Z</cp:lastPrinted>
  <dcterms:created xsi:type="dcterms:W3CDTF">2019-06-26T21:08:16Z</dcterms:created>
  <dcterms:modified xsi:type="dcterms:W3CDTF">2025-01-16T22:42:12Z</dcterms:modified>
</cp:coreProperties>
</file>