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04F6C2F1-8BB6-460D-A1C9-12962F8F5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Ene" sheetId="1" r:id="rId1"/>
    <sheet name="2da Ene" sheetId="2" r:id="rId2"/>
  </sheets>
  <externalReferences>
    <externalReference r:id="rId3"/>
    <externalReference r:id="rId4"/>
  </externalReferences>
  <definedNames>
    <definedName name="_xlnm._FilterDatabase" localSheetId="1" hidden="1">'2da Ene'!$A$6:$G$62</definedName>
  </definedNames>
  <calcPr calcId="191029"/>
</workbook>
</file>

<file path=xl/calcChain.xml><?xml version="1.0" encoding="utf-8"?>
<calcChain xmlns="http://schemas.openxmlformats.org/spreadsheetml/2006/main">
  <c r="G78" i="2" l="1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0" i="2" l="1"/>
  <c r="G82" i="2" s="1"/>
  <c r="F80" i="2"/>
  <c r="F82" i="2" s="1"/>
  <c r="E80" i="2"/>
  <c r="E82" i="2" s="1"/>
  <c r="E80" i="1" l="1"/>
  <c r="E82" i="1" s="1"/>
  <c r="F80" i="1"/>
  <c r="F82" i="1" s="1"/>
  <c r="G80" i="1"/>
  <c r="G82" i="1" s="1"/>
</calcChain>
</file>

<file path=xl/sharedStrings.xml><?xml version="1.0" encoding="utf-8"?>
<sst xmlns="http://schemas.openxmlformats.org/spreadsheetml/2006/main" count="600" uniqueCount="180">
  <si>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</si>
  <si>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</si>
  <si>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</si>
  <si>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</si>
  <si>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</si>
  <si>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</si>
  <si>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</si>
  <si>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</si>
  <si>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</si>
  <si>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</si>
  <si>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</si>
  <si>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</si>
  <si>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</si>
  <si>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</si>
  <si>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</si>
  <si>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</si>
  <si>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</si>
  <si>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</si>
  <si>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</si>
  <si>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</si>
  <si>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</si>
  <si>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</si>
  <si>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</si>
  <si>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</si>
  <si>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</si>
  <si>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</si>
  <si>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</si>
  <si>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</si>
  <si>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</si>
  <si>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</si>
  <si>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</si>
  <si>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</si>
  <si>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</si>
  <si>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</si>
  <si>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</si>
  <si>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</si>
  <si>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</si>
  <si>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</si>
  <si>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</si>
  <si>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</si>
  <si>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</si>
  <si>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</si>
  <si>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</si>
  <si>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</si>
  <si>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</si>
  <si>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</si>
  <si>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</si>
  <si>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</si>
  <si>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</si>
  <si>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</si>
  <si>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</si>
  <si>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</si>
  <si>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</si>
  <si>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</si>
  <si>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</si>
  <si>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</si>
  <si>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</si>
  <si>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</si>
  <si>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</si>
  <si>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</si>
  <si>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</si>
  <si>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</si>
  <si>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</si>
  <si>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</si>
  <si>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</si>
  <si>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</si>
  <si>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</si>
  <si>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</si>
  <si>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</si>
  <si>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</si>
  <si>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</si>
  <si>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</si>
  <si>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</si>
  <si>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</si>
  <si>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</si>
  <si>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</si>
  <si>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</si>
  <si>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</si>
  <si>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</si>
  <si>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</si>
  <si>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</si>
  <si>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</si>
  <si>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</si>
  <si>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</si>
  <si>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</si>
  <si>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</si>
  <si>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</si>
  <si>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</si>
  <si>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</si>
  <si>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</si>
  <si>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</si>
  <si>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</si>
  <si>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</si>
  <si>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</si>
  <si>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</si>
  <si>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00970</t>
  </si>
  <si>
    <t>SAMAUE JIMENEZ JORGE SEBASTIAN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</si>
  <si>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</si>
  <si>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</si>
  <si>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</si>
  <si>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</si>
  <si>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</si>
  <si>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</si>
  <si>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</si>
  <si>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</si>
  <si>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</si>
  <si>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</si>
  <si>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</si>
  <si>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</si>
  <si>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</si>
  <si>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</si>
  <si>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</si>
  <si>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</si>
  <si>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</si>
  <si>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</si>
  <si>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</si>
  <si>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</si>
  <si>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</si>
  <si>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</si>
  <si>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</si>
  <si>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</si>
  <si>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</si>
  <si>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</si>
  <si>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</si>
  <si>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</si>
  <si>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</si>
  <si>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</si>
  <si>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</si>
  <si>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</si>
  <si>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</si>
  <si>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</si>
  <si>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</si>
  <si>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</si>
  <si>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</si>
  <si>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</si>
  <si>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</si>
  <si>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</si>
  <si>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</si>
  <si>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</si>
  <si>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</si>
  <si>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</si>
  <si>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</si>
  <si>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</si>
  <si>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</si>
  <si>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</si>
  <si>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</si>
  <si>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</si>
  <si>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</si>
  <si>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</si>
  <si>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</si>
  <si>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</si>
  <si>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</si>
  <si>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</si>
  <si>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</si>
  <si>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</si>
  <si>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</si>
  <si>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</si>
  <si>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</si>
  <si>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</si>
  <si>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</si>
  <si>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</si>
  <si>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</si>
  <si>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</si>
  <si>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</si>
  <si>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</si>
  <si>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</si>
  <si>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</si>
  <si>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</si>
  <si>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</si>
  <si>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</si>
  <si>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</si>
  <si>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</si>
  <si>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</si>
  <si>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</si>
  <si>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</si>
  <si>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</si>
  <si>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Enero 2024</t>
  </si>
  <si>
    <t>01 al 15 de Enero del 2024</t>
  </si>
  <si>
    <t>NOMINA DEL 16 al 31 de Enero del 2024</t>
  </si>
  <si>
    <t>16 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</si>
</sst>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1%201RA%20ENE%202024.xlsx" TargetMode="External"/><Relationship Id="rId1" Type="http://schemas.openxmlformats.org/officeDocument/2006/relationships/externalLinkPath" Target="/Users/Finanzas01/Documents/ARACELI/NOMINAS/2024/01%201RA%20EN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2%202DA%20ENE%202024.xlsx" TargetMode="External"/><Relationship Id="rId1" Type="http://schemas.openxmlformats.org/officeDocument/2006/relationships/externalLinkPath" Target="/Users/Finanzas01/Documents/ARACELI/NOMINAS/2024/02%202DA%20EN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4707</v>
          </cell>
          <cell r="D9">
            <v>1176.75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1098.3699999999999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50</v>
          </cell>
          <cell r="Y9">
            <v>0</v>
          </cell>
          <cell r="Z9">
            <v>1846.13</v>
          </cell>
          <cell r="AA9">
            <v>4037.62</v>
          </cell>
          <cell r="AB9">
            <v>124.63</v>
          </cell>
          <cell r="AC9">
            <v>379.65</v>
          </cell>
          <cell r="AD9">
            <v>469.06</v>
          </cell>
          <cell r="AE9">
            <v>142.43</v>
          </cell>
          <cell r="AF9">
            <v>117.67</v>
          </cell>
          <cell r="AG9">
            <v>12737.68</v>
          </cell>
          <cell r="AH9">
            <v>973.34</v>
          </cell>
          <cell r="AI9">
            <v>356.08</v>
          </cell>
          <cell r="AJ9">
            <v>71.22</v>
          </cell>
          <cell r="AK9">
            <v>0</v>
          </cell>
          <cell r="AL9">
            <v>14398.42</v>
          </cell>
        </row>
        <row r="10">
          <cell r="A10" t="str">
            <v>00005</v>
          </cell>
          <cell r="B10" t="str">
            <v>CONTRERAS GARCIA LUCILA</v>
          </cell>
          <cell r="C10">
            <v>6724.2</v>
          </cell>
          <cell r="D10">
            <v>480.3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15</v>
          </cell>
          <cell r="J10">
            <v>0</v>
          </cell>
          <cell r="K10">
            <v>2997.08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3955.46</v>
          </cell>
          <cell r="AA10">
            <v>3249.04</v>
          </cell>
          <cell r="AB10">
            <v>145.77000000000001</v>
          </cell>
          <cell r="AC10">
            <v>444.06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1093.32</v>
          </cell>
          <cell r="AI10">
            <v>416.49</v>
          </cell>
          <cell r="AJ10">
            <v>83.3</v>
          </cell>
          <cell r="AK10">
            <v>0</v>
          </cell>
          <cell r="AL10">
            <v>16802.560000000001</v>
          </cell>
        </row>
        <row r="11">
          <cell r="A11" t="str">
            <v>00007</v>
          </cell>
          <cell r="B11" t="str">
            <v>DE LEON CORONA JANE VANESSA</v>
          </cell>
          <cell r="C11">
            <v>5491.5</v>
          </cell>
          <cell r="D11">
            <v>392.25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1712.14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50</v>
          </cell>
          <cell r="Y11">
            <v>0</v>
          </cell>
          <cell r="Z11">
            <v>2727.32</v>
          </cell>
          <cell r="AA11">
            <v>4772.68</v>
          </cell>
          <cell r="AB11">
            <v>126.12</v>
          </cell>
          <cell r="AC11">
            <v>384.2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981.8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14598.69</v>
          </cell>
        </row>
        <row r="12">
          <cell r="A12" t="str">
            <v>00015</v>
          </cell>
          <cell r="B12" t="str">
            <v>LOPEZ HUESO TAYDE LUCINA</v>
          </cell>
          <cell r="C12">
            <v>6724.2</v>
          </cell>
          <cell r="D12">
            <v>480.3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15</v>
          </cell>
          <cell r="J12">
            <v>0</v>
          </cell>
          <cell r="K12">
            <v>2465.89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6.24</v>
          </cell>
          <cell r="Y12">
            <v>0</v>
          </cell>
          <cell r="Z12">
            <v>3430.51</v>
          </cell>
          <cell r="AA12">
            <v>3773.99</v>
          </cell>
          <cell r="AB12">
            <v>145.77000000000001</v>
          </cell>
          <cell r="AC12">
            <v>444.05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1093.3</v>
          </cell>
          <cell r="AI12">
            <v>416.48</v>
          </cell>
          <cell r="AJ12">
            <v>83.3</v>
          </cell>
          <cell r="AK12">
            <v>0</v>
          </cell>
          <cell r="AL12">
            <v>16802.25</v>
          </cell>
        </row>
        <row r="13">
          <cell r="A13" t="str">
            <v>00021</v>
          </cell>
          <cell r="B13" t="str">
            <v>ROJAS LOPEZ MIGUEL ANGEL</v>
          </cell>
          <cell r="C13">
            <v>3167.28</v>
          </cell>
          <cell r="D13">
            <v>791.82</v>
          </cell>
          <cell r="E13">
            <v>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121.17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395.46</v>
          </cell>
          <cell r="AA13">
            <v>3563.64</v>
          </cell>
          <cell r="AB13">
            <v>88.19</v>
          </cell>
          <cell r="AC13">
            <v>239.67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737.57</v>
          </cell>
          <cell r="AI13">
            <v>251.97</v>
          </cell>
          <cell r="AJ13">
            <v>50.39</v>
          </cell>
          <cell r="AK13">
            <v>0</v>
          </cell>
          <cell r="AL13">
            <v>10233.42</v>
          </cell>
        </row>
        <row r="14">
          <cell r="A14" t="str">
            <v>00042</v>
          </cell>
          <cell r="B14" t="str">
            <v>MUCIÑO VELAZQUEZ ERIKA VIVIANA</v>
          </cell>
          <cell r="C14">
            <v>4573.66</v>
          </cell>
          <cell r="D14">
            <v>326.69</v>
          </cell>
          <cell r="E14">
            <v>0</v>
          </cell>
          <cell r="F14">
            <v>0</v>
          </cell>
          <cell r="G14">
            <v>0</v>
          </cell>
          <cell r="H14">
            <v>4900.3500000000004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276.60000000000002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803.31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11488.5</v>
          </cell>
        </row>
        <row r="15">
          <cell r="A15" t="str">
            <v>00061</v>
          </cell>
          <cell r="B15" t="str">
            <v>ARREOLA CASTAÑEDA ALBERTO</v>
          </cell>
          <cell r="C15">
            <v>4666.62</v>
          </cell>
          <cell r="D15">
            <v>333.33</v>
          </cell>
          <cell r="E15">
            <v>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404.53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1019.69</v>
          </cell>
          <cell r="AI15">
            <v>379.42</v>
          </cell>
          <cell r="AJ15">
            <v>75.88</v>
          </cell>
          <cell r="AK15">
            <v>0</v>
          </cell>
          <cell r="AL15">
            <v>15389.36</v>
          </cell>
        </row>
        <row r="16">
          <cell r="A16" t="str">
            <v>00067</v>
          </cell>
          <cell r="B16" t="str">
            <v>FLORES DIAZ MARIA DE LA LUZ</v>
          </cell>
          <cell r="C16">
            <v>1244.6500000000001</v>
          </cell>
          <cell r="D16">
            <v>2489.3000000000002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3733.95</v>
          </cell>
          <cell r="AB16">
            <v>102.53</v>
          </cell>
          <cell r="AC16">
            <v>246.64</v>
          </cell>
          <cell r="AD16">
            <v>419.97</v>
          </cell>
          <cell r="AE16">
            <v>86.34</v>
          </cell>
          <cell r="AF16">
            <v>74.680000000000007</v>
          </cell>
          <cell r="AG16">
            <v>7721.7</v>
          </cell>
          <cell r="AH16">
            <v>769.14</v>
          </cell>
          <cell r="AI16">
            <v>215.86</v>
          </cell>
          <cell r="AJ16">
            <v>43.17</v>
          </cell>
          <cell r="AK16">
            <v>0</v>
          </cell>
          <cell r="AL16">
            <v>8910.89</v>
          </cell>
        </row>
        <row r="17">
          <cell r="A17" t="str">
            <v>00071</v>
          </cell>
          <cell r="B17" t="str">
            <v>HUERTA GOMEZ ELIZABETH</v>
          </cell>
          <cell r="C17">
            <v>6107.5</v>
          </cell>
          <cell r="D17">
            <v>436.25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1849.65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2653.43</v>
          </cell>
          <cell r="AA17">
            <v>3890.32</v>
          </cell>
          <cell r="AB17">
            <v>132.4</v>
          </cell>
          <cell r="AC17">
            <v>403.34</v>
          </cell>
          <cell r="AD17">
            <v>481.71</v>
          </cell>
          <cell r="AE17">
            <v>151.32</v>
          </cell>
          <cell r="AF17">
            <v>130.88</v>
          </cell>
          <cell r="AG17">
            <v>13532.35</v>
          </cell>
          <cell r="AH17">
            <v>1017.45</v>
          </cell>
          <cell r="AI17">
            <v>378.29</v>
          </cell>
          <cell r="AJ17">
            <v>75.66</v>
          </cell>
          <cell r="AK17">
            <v>0</v>
          </cell>
          <cell r="AL17">
            <v>15285.95</v>
          </cell>
        </row>
        <row r="18">
          <cell r="A18" t="str">
            <v>00080</v>
          </cell>
          <cell r="B18" t="str">
            <v>ROMERO ROMERO INGRID</v>
          </cell>
          <cell r="C18">
            <v>6718.4</v>
          </cell>
          <cell r="D18">
            <v>1033.5999999999999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15</v>
          </cell>
          <cell r="J18">
            <v>0</v>
          </cell>
          <cell r="K18">
            <v>2199.2600000000002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50</v>
          </cell>
          <cell r="Y18">
            <v>0</v>
          </cell>
          <cell r="Z18">
            <v>3327.11</v>
          </cell>
          <cell r="AA18">
            <v>4424.8900000000003</v>
          </cell>
          <cell r="AB18">
            <v>156.85</v>
          </cell>
          <cell r="AC18">
            <v>477.81</v>
          </cell>
          <cell r="AD18">
            <v>521.53</v>
          </cell>
          <cell r="AE18">
            <v>179.26</v>
          </cell>
          <cell r="AF18">
            <v>155.04</v>
          </cell>
          <cell r="AG18">
            <v>16030.95</v>
          </cell>
          <cell r="AH18">
            <v>1156.19</v>
          </cell>
          <cell r="AI18">
            <v>448.14</v>
          </cell>
          <cell r="AJ18">
            <v>89.63</v>
          </cell>
          <cell r="AK18">
            <v>0</v>
          </cell>
          <cell r="AL18">
            <v>18059.21</v>
          </cell>
        </row>
        <row r="19">
          <cell r="A19" t="str">
            <v>00093</v>
          </cell>
          <cell r="B19" t="str">
            <v>HERNANDEZ VIRGEN VERONICA</v>
          </cell>
          <cell r="C19">
            <v>4278.3999999999996</v>
          </cell>
          <cell r="D19">
            <v>305.60000000000002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252.07</v>
          </cell>
          <cell r="AD19">
            <v>417.14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761.96</v>
          </cell>
          <cell r="AI19">
            <v>265</v>
          </cell>
          <cell r="AJ19">
            <v>53</v>
          </cell>
          <cell r="AK19">
            <v>0</v>
          </cell>
          <cell r="AL19">
            <v>10757.18</v>
          </cell>
        </row>
        <row r="20">
          <cell r="A20" t="str">
            <v>00113</v>
          </cell>
          <cell r="B20" t="str">
            <v>HERNANDEZ MURILLO JOSE ADRIAN</v>
          </cell>
          <cell r="C20">
            <v>8133.72</v>
          </cell>
          <cell r="D20">
            <v>580.98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277.05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568.12</v>
          </cell>
          <cell r="AD20">
            <v>569.80999999999995</v>
          </cell>
          <cell r="AE20">
            <v>213.14</v>
          </cell>
          <cell r="AF20">
            <v>174.29</v>
          </cell>
          <cell r="AG20">
            <v>19061.04</v>
          </cell>
          <cell r="AH20">
            <v>1324.43</v>
          </cell>
          <cell r="AI20">
            <v>532.85</v>
          </cell>
          <cell r="AJ20">
            <v>106.57</v>
          </cell>
          <cell r="AK20">
            <v>0</v>
          </cell>
          <cell r="AL20">
            <v>21412.32</v>
          </cell>
        </row>
        <row r="21">
          <cell r="A21" t="str">
            <v>00118</v>
          </cell>
          <cell r="B21" t="str">
            <v>RAMIREZ GALLEGOS LORENA</v>
          </cell>
          <cell r="C21">
            <v>3990</v>
          </cell>
          <cell r="D21">
            <v>285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15</v>
          </cell>
          <cell r="J21">
            <v>0</v>
          </cell>
          <cell r="K21">
            <v>1540.73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166.35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2244.4899999999998</v>
          </cell>
          <cell r="AA21">
            <v>3755.51</v>
          </cell>
          <cell r="AB21">
            <v>116.69</v>
          </cell>
          <cell r="AC21">
            <v>355.46</v>
          </cell>
          <cell r="AD21">
            <v>456.11</v>
          </cell>
          <cell r="AE21">
            <v>133.36000000000001</v>
          </cell>
          <cell r="AF21">
            <v>120</v>
          </cell>
          <cell r="AG21">
            <v>11926.09</v>
          </cell>
          <cell r="AH21">
            <v>928.26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13507.78</v>
          </cell>
        </row>
        <row r="22">
          <cell r="A22" t="str">
            <v>00156</v>
          </cell>
          <cell r="B22" t="str">
            <v>CARRILLO CARRILLO SANDRA LUZ</v>
          </cell>
          <cell r="C22">
            <v>3695.16</v>
          </cell>
          <cell r="D22">
            <v>263.94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210.02</v>
          </cell>
          <cell r="AD22">
            <v>397.54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687.67</v>
          </cell>
          <cell r="AI22">
            <v>228.88</v>
          </cell>
          <cell r="AJ22">
            <v>45.78</v>
          </cell>
          <cell r="AK22">
            <v>0</v>
          </cell>
          <cell r="AL22">
            <v>9320.51</v>
          </cell>
        </row>
        <row r="23">
          <cell r="A23" t="str">
            <v>00165</v>
          </cell>
          <cell r="B23" t="str">
            <v>GOMEZ DUEÑAS ROSELIA</v>
          </cell>
          <cell r="C23">
            <v>2987.16</v>
          </cell>
          <cell r="D23">
            <v>746.79</v>
          </cell>
          <cell r="E23">
            <v>0</v>
          </cell>
          <cell r="F23">
            <v>0</v>
          </cell>
          <cell r="G23">
            <v>0</v>
          </cell>
          <cell r="H23">
            <v>3733.95</v>
          </cell>
          <cell r="I23">
            <v>15</v>
          </cell>
          <cell r="J23">
            <v>0</v>
          </cell>
          <cell r="K23">
            <v>863.43</v>
          </cell>
          <cell r="L23">
            <v>0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878.43</v>
          </cell>
          <cell r="AA23">
            <v>2855.52</v>
          </cell>
          <cell r="AB23">
            <v>102.53</v>
          </cell>
          <cell r="AC23">
            <v>246.64</v>
          </cell>
          <cell r="AD23">
            <v>419.97</v>
          </cell>
          <cell r="AE23">
            <v>86.34</v>
          </cell>
          <cell r="AF23">
            <v>74.680000000000007</v>
          </cell>
          <cell r="AG23">
            <v>7721.7</v>
          </cell>
          <cell r="AH23">
            <v>769.14</v>
          </cell>
          <cell r="AI23">
            <v>215.86</v>
          </cell>
          <cell r="AJ23">
            <v>43.17</v>
          </cell>
          <cell r="AK23">
            <v>0</v>
          </cell>
          <cell r="AL23">
            <v>8910.89</v>
          </cell>
        </row>
        <row r="24">
          <cell r="A24" t="str">
            <v>00169</v>
          </cell>
          <cell r="B24" t="str">
            <v>TOVAR LOPEZ ROGELIO</v>
          </cell>
          <cell r="C24">
            <v>7350</v>
          </cell>
          <cell r="D24">
            <v>525</v>
          </cell>
          <cell r="E24">
            <v>0</v>
          </cell>
          <cell r="F24">
            <v>925.4</v>
          </cell>
          <cell r="G24">
            <v>0</v>
          </cell>
          <cell r="H24">
            <v>8800.4</v>
          </cell>
          <cell r="I24">
            <v>0</v>
          </cell>
          <cell r="J24">
            <v>0</v>
          </cell>
          <cell r="K24">
            <v>1038.02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233.99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80</v>
          </cell>
          <cell r="Y24">
            <v>0</v>
          </cell>
          <cell r="Z24">
            <v>2408.75</v>
          </cell>
          <cell r="AA24">
            <v>6391.65</v>
          </cell>
          <cell r="AB24">
            <v>159.34</v>
          </cell>
          <cell r="AC24">
            <v>485.4</v>
          </cell>
          <cell r="AD24">
            <v>525.59</v>
          </cell>
          <cell r="AE24">
            <v>182.1</v>
          </cell>
          <cell r="AF24">
            <v>176.01</v>
          </cell>
          <cell r="AG24">
            <v>16285.56</v>
          </cell>
          <cell r="AH24">
            <v>1170.33</v>
          </cell>
          <cell r="AI24">
            <v>455.26</v>
          </cell>
          <cell r="AJ24">
            <v>91.05</v>
          </cell>
          <cell r="AK24">
            <v>0</v>
          </cell>
          <cell r="AL24">
            <v>18360.310000000001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1244.6500000000001</v>
          </cell>
          <cell r="D25">
            <v>746.79</v>
          </cell>
          <cell r="E25">
            <v>0</v>
          </cell>
          <cell r="F25">
            <v>746.79</v>
          </cell>
          <cell r="G25">
            <v>0</v>
          </cell>
          <cell r="H25">
            <v>2738.23</v>
          </cell>
          <cell r="I25">
            <v>0</v>
          </cell>
          <cell r="J25">
            <v>0</v>
          </cell>
          <cell r="K25">
            <v>460.5</v>
          </cell>
          <cell r="L25">
            <v>-145.38</v>
          </cell>
          <cell r="M25">
            <v>0</v>
          </cell>
          <cell r="N25">
            <v>158.75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50</v>
          </cell>
          <cell r="Y25">
            <v>0</v>
          </cell>
          <cell r="Z25">
            <v>510.5</v>
          </cell>
          <cell r="AA25">
            <v>2227.73</v>
          </cell>
          <cell r="AB25">
            <v>54.68</v>
          </cell>
          <cell r="AC25">
            <v>131.54</v>
          </cell>
          <cell r="AD25">
            <v>223.98</v>
          </cell>
          <cell r="AE25">
            <v>86.34</v>
          </cell>
          <cell r="AF25">
            <v>54.76</v>
          </cell>
          <cell r="AG25">
            <v>4118.24</v>
          </cell>
          <cell r="AH25">
            <v>410.2</v>
          </cell>
          <cell r="AI25">
            <v>215.86</v>
          </cell>
          <cell r="AJ25">
            <v>23.02</v>
          </cell>
          <cell r="AK25">
            <v>0</v>
          </cell>
          <cell r="AL25">
            <v>4908.42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4628.54</v>
          </cell>
          <cell r="D26">
            <v>330.61</v>
          </cell>
          <cell r="E26">
            <v>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153.62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588.39</v>
          </cell>
          <cell r="AA26">
            <v>4845.76</v>
          </cell>
          <cell r="AB26">
            <v>108.65</v>
          </cell>
          <cell r="AC26">
            <v>303.11</v>
          </cell>
          <cell r="AD26">
            <v>443.04</v>
          </cell>
          <cell r="AE26">
            <v>124.18</v>
          </cell>
          <cell r="AF26">
            <v>108.68</v>
          </cell>
          <cell r="AG26">
            <v>11105.12</v>
          </cell>
          <cell r="AH26">
            <v>854.8</v>
          </cell>
          <cell r="AI26">
            <v>310.44</v>
          </cell>
          <cell r="AJ26">
            <v>62.09</v>
          </cell>
          <cell r="AK26">
            <v>0</v>
          </cell>
          <cell r="AL26">
            <v>12565.31</v>
          </cell>
        </row>
        <row r="27">
          <cell r="A27" t="str">
            <v>00199</v>
          </cell>
          <cell r="B27" t="str">
            <v>MEZA ARANA MAYRA GISELA</v>
          </cell>
          <cell r="C27">
            <v>5491.5</v>
          </cell>
          <cell r="D27">
            <v>392.25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214.95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448.82</v>
          </cell>
          <cell r="AD27">
            <v>506.03</v>
          </cell>
          <cell r="AE27">
            <v>168.38</v>
          </cell>
          <cell r="AF27">
            <v>150</v>
          </cell>
          <cell r="AG27">
            <v>15058.4</v>
          </cell>
          <cell r="AH27">
            <v>1102.18</v>
          </cell>
          <cell r="AI27">
            <v>420.95</v>
          </cell>
          <cell r="AJ27">
            <v>84.19</v>
          </cell>
          <cell r="AK27">
            <v>0</v>
          </cell>
          <cell r="AL27">
            <v>16984.099999999999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4278.3999999999996</v>
          </cell>
          <cell r="D28">
            <v>305.60000000000002</v>
          </cell>
          <cell r="E28">
            <v>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1708.42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139.96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50</v>
          </cell>
          <cell r="Y28">
            <v>0</v>
          </cell>
          <cell r="Z28">
            <v>2285.92</v>
          </cell>
          <cell r="AA28">
            <v>2714.08</v>
          </cell>
          <cell r="AB28">
            <v>100.03</v>
          </cell>
          <cell r="AC28">
            <v>279.06</v>
          </cell>
          <cell r="AD28">
            <v>429</v>
          </cell>
          <cell r="AE28">
            <v>114.32</v>
          </cell>
          <cell r="AF28">
            <v>100</v>
          </cell>
          <cell r="AG28">
            <v>10223.780000000001</v>
          </cell>
          <cell r="AH28">
            <v>808.09</v>
          </cell>
          <cell r="AI28">
            <v>285.8</v>
          </cell>
          <cell r="AJ28">
            <v>57.16</v>
          </cell>
          <cell r="AK28">
            <v>0</v>
          </cell>
          <cell r="AL28">
            <v>11589.15</v>
          </cell>
        </row>
        <row r="29">
          <cell r="A29" t="str">
            <v>00276</v>
          </cell>
          <cell r="B29" t="str">
            <v>MATA AVILA JESUS</v>
          </cell>
          <cell r="C29">
            <v>4795</v>
          </cell>
          <cell r="D29">
            <v>342.5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15</v>
          </cell>
          <cell r="J29">
            <v>717.39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172.87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50</v>
          </cell>
          <cell r="Y29">
            <v>0</v>
          </cell>
          <cell r="Z29">
            <v>1493.67</v>
          </cell>
          <cell r="AA29">
            <v>4606.33</v>
          </cell>
          <cell r="AB29">
            <v>120.79</v>
          </cell>
          <cell r="AC29">
            <v>367.97</v>
          </cell>
          <cell r="AD29">
            <v>462.82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951.58</v>
          </cell>
          <cell r="AI29">
            <v>345.13</v>
          </cell>
          <cell r="AJ29">
            <v>69.03</v>
          </cell>
          <cell r="AK29">
            <v>0</v>
          </cell>
          <cell r="AL29">
            <v>13971.76</v>
          </cell>
        </row>
        <row r="30">
          <cell r="A30" t="str">
            <v>00279</v>
          </cell>
          <cell r="B30" t="str">
            <v>BRAVO GARCIA ANDREA NALLELY</v>
          </cell>
          <cell r="C30">
            <v>1244.6500000000001</v>
          </cell>
          <cell r="D30">
            <v>2489.3000000000002</v>
          </cell>
          <cell r="E30">
            <v>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3733.95</v>
          </cell>
          <cell r="AB30">
            <v>102.53</v>
          </cell>
          <cell r="AC30">
            <v>246.64</v>
          </cell>
          <cell r="AD30">
            <v>419.97</v>
          </cell>
          <cell r="AE30">
            <v>86.34</v>
          </cell>
          <cell r="AF30">
            <v>74.680000000000007</v>
          </cell>
          <cell r="AG30">
            <v>7721.7</v>
          </cell>
          <cell r="AH30">
            <v>769.14</v>
          </cell>
          <cell r="AI30">
            <v>215.86</v>
          </cell>
          <cell r="AJ30">
            <v>43.17</v>
          </cell>
          <cell r="AK30">
            <v>0</v>
          </cell>
          <cell r="AL30">
            <v>8910.89</v>
          </cell>
        </row>
        <row r="31">
          <cell r="A31" t="str">
            <v>00451</v>
          </cell>
          <cell r="B31" t="str">
            <v>PARTIDA CEJA FRANCISCO JAVIER</v>
          </cell>
          <cell r="C31">
            <v>3667.2</v>
          </cell>
          <cell r="D31">
            <v>916.8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1847.69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156.16999999999999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50</v>
          </cell>
          <cell r="Y31">
            <v>0</v>
          </cell>
          <cell r="Z31">
            <v>2509.71</v>
          </cell>
          <cell r="AA31">
            <v>3074.29</v>
          </cell>
          <cell r="AB31">
            <v>110.25</v>
          </cell>
          <cell r="AC31">
            <v>335.85</v>
          </cell>
          <cell r="AD31">
            <v>445.64</v>
          </cell>
          <cell r="AE31">
            <v>126</v>
          </cell>
          <cell r="AF31">
            <v>111.68</v>
          </cell>
          <cell r="AG31">
            <v>11268.24</v>
          </cell>
          <cell r="AH31">
            <v>891.74</v>
          </cell>
          <cell r="AI31">
            <v>315</v>
          </cell>
          <cell r="AJ31">
            <v>63</v>
          </cell>
          <cell r="AK31">
            <v>0</v>
          </cell>
          <cell r="AL31">
            <v>12775.66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2987.16</v>
          </cell>
          <cell r="D32">
            <v>746.79</v>
          </cell>
          <cell r="E32">
            <v>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3733.95</v>
          </cell>
          <cell r="AB32">
            <v>102.53</v>
          </cell>
          <cell r="AC32">
            <v>246.64</v>
          </cell>
          <cell r="AD32">
            <v>419.97</v>
          </cell>
          <cell r="AE32">
            <v>86.34</v>
          </cell>
          <cell r="AF32">
            <v>74.680000000000007</v>
          </cell>
          <cell r="AG32">
            <v>7721.7</v>
          </cell>
          <cell r="AH32">
            <v>769.14</v>
          </cell>
          <cell r="AI32">
            <v>215.86</v>
          </cell>
          <cell r="AJ32">
            <v>43.17</v>
          </cell>
          <cell r="AK32">
            <v>0</v>
          </cell>
          <cell r="AL32">
            <v>8910.89</v>
          </cell>
        </row>
        <row r="33">
          <cell r="A33" t="str">
            <v>00836</v>
          </cell>
          <cell r="B33" t="str">
            <v>ARREDONDO ZUÑIGA VICTOR MANUEL</v>
          </cell>
          <cell r="C33">
            <v>1244.6500000000001</v>
          </cell>
          <cell r="D33">
            <v>2489.3000000000002</v>
          </cell>
          <cell r="E33">
            <v>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3733.95</v>
          </cell>
          <cell r="AB33">
            <v>102.53</v>
          </cell>
          <cell r="AC33">
            <v>246.64</v>
          </cell>
          <cell r="AD33">
            <v>419.97</v>
          </cell>
          <cell r="AE33">
            <v>86.34</v>
          </cell>
          <cell r="AF33">
            <v>74.680000000000007</v>
          </cell>
          <cell r="AG33">
            <v>7721.7</v>
          </cell>
          <cell r="AH33">
            <v>769.14</v>
          </cell>
          <cell r="AI33">
            <v>215.86</v>
          </cell>
          <cell r="AJ33">
            <v>43.17</v>
          </cell>
          <cell r="AK33">
            <v>0</v>
          </cell>
          <cell r="AL33">
            <v>8910.89</v>
          </cell>
        </row>
        <row r="34">
          <cell r="A34" t="str">
            <v>00837</v>
          </cell>
          <cell r="B34" t="str">
            <v>ORTIZ MORA JOSE ALBERTO</v>
          </cell>
          <cell r="C34">
            <v>5599.86</v>
          </cell>
          <cell r="D34">
            <v>399.99</v>
          </cell>
          <cell r="E34">
            <v>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218.33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1267.99</v>
          </cell>
          <cell r="AA34">
            <v>7499.26</v>
          </cell>
          <cell r="AB34">
            <v>149.44999999999999</v>
          </cell>
          <cell r="AC34">
            <v>455.28</v>
          </cell>
          <cell r="AD34">
            <v>509.48</v>
          </cell>
          <cell r="AE34">
            <v>170.81</v>
          </cell>
          <cell r="AF34">
            <v>175.34</v>
          </cell>
          <cell r="AG34">
            <v>15275.18</v>
          </cell>
          <cell r="AH34">
            <v>1114.21</v>
          </cell>
          <cell r="AI34">
            <v>427.01</v>
          </cell>
          <cell r="AJ34">
            <v>85.4</v>
          </cell>
          <cell r="AK34">
            <v>0</v>
          </cell>
          <cell r="AL34">
            <v>17247.95</v>
          </cell>
        </row>
        <row r="35">
          <cell r="A35" t="str">
            <v>00839</v>
          </cell>
          <cell r="B35" t="str">
            <v>REYES GRANADA ARACELI JANETH</v>
          </cell>
          <cell r="C35">
            <v>7482.02</v>
          </cell>
          <cell r="D35">
            <v>534.42999999999995</v>
          </cell>
          <cell r="E35">
            <v>0</v>
          </cell>
          <cell r="F35">
            <v>3000</v>
          </cell>
          <cell r="G35">
            <v>0</v>
          </cell>
          <cell r="H35">
            <v>11016.45</v>
          </cell>
          <cell r="I35">
            <v>15</v>
          </cell>
          <cell r="J35">
            <v>0</v>
          </cell>
          <cell r="K35">
            <v>1410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321.77999999999997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3276.87</v>
          </cell>
          <cell r="AA35">
            <v>7739.58</v>
          </cell>
          <cell r="AB35">
            <v>214.7</v>
          </cell>
          <cell r="AC35">
            <v>654.04</v>
          </cell>
          <cell r="AD35">
            <v>615.74</v>
          </cell>
          <cell r="AE35">
            <v>245.37</v>
          </cell>
          <cell r="AF35">
            <v>220.33</v>
          </cell>
          <cell r="AG35">
            <v>21943.83</v>
          </cell>
          <cell r="AH35">
            <v>1484.48</v>
          </cell>
          <cell r="AI35">
            <v>613.42999999999995</v>
          </cell>
          <cell r="AJ35">
            <v>122.69</v>
          </cell>
          <cell r="AK35">
            <v>0</v>
          </cell>
          <cell r="AL35">
            <v>24630.13</v>
          </cell>
        </row>
        <row r="36">
          <cell r="A36" t="str">
            <v>00840</v>
          </cell>
          <cell r="B36" t="str">
            <v>NAVARRO VILLA LORENA</v>
          </cell>
          <cell r="C36">
            <v>6251.42</v>
          </cell>
          <cell r="D36">
            <v>446.53</v>
          </cell>
          <cell r="E36">
            <v>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273.92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1479.66</v>
          </cell>
          <cell r="AA36">
            <v>8018.29</v>
          </cell>
          <cell r="AB36">
            <v>184.52</v>
          </cell>
          <cell r="AC36">
            <v>562.11</v>
          </cell>
          <cell r="AD36">
            <v>566.59</v>
          </cell>
          <cell r="AE36">
            <v>210.88</v>
          </cell>
          <cell r="AF36">
            <v>189.96</v>
          </cell>
          <cell r="AG36">
            <v>18859.28</v>
          </cell>
          <cell r="AH36">
            <v>1313.22</v>
          </cell>
          <cell r="AI36">
            <v>527.21</v>
          </cell>
          <cell r="AJ36">
            <v>105.44</v>
          </cell>
          <cell r="AK36">
            <v>0</v>
          </cell>
          <cell r="AL36">
            <v>21205.99</v>
          </cell>
        </row>
        <row r="37">
          <cell r="A37" t="str">
            <v>00842</v>
          </cell>
          <cell r="B37" t="str">
            <v>MENDEZ SALCEDO JORGE ALBERTO</v>
          </cell>
          <cell r="C37">
            <v>8133.72</v>
          </cell>
          <cell r="D37">
            <v>580.98</v>
          </cell>
          <cell r="E37">
            <v>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324.76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1854.48</v>
          </cell>
          <cell r="AA37">
            <v>9160.2199999999993</v>
          </cell>
          <cell r="AB37">
            <v>216.58</v>
          </cell>
          <cell r="AC37">
            <v>659.76</v>
          </cell>
          <cell r="AD37">
            <v>618.79999999999995</v>
          </cell>
          <cell r="AE37">
            <v>247.52</v>
          </cell>
          <cell r="AF37">
            <v>220.29</v>
          </cell>
          <cell r="AG37">
            <v>22135.66</v>
          </cell>
          <cell r="AH37">
            <v>1495.14</v>
          </cell>
          <cell r="AI37">
            <v>618.79999999999995</v>
          </cell>
          <cell r="AJ37">
            <v>123.76</v>
          </cell>
          <cell r="AK37">
            <v>0</v>
          </cell>
          <cell r="AL37">
            <v>24841.17</v>
          </cell>
        </row>
        <row r="38">
          <cell r="A38" t="str">
            <v>00843</v>
          </cell>
          <cell r="B38" t="str">
            <v>DOMINGUEZ VAZQUEZ FERNANDO</v>
          </cell>
          <cell r="C38">
            <v>2988</v>
          </cell>
          <cell r="D38">
            <v>747</v>
          </cell>
          <cell r="E38">
            <v>0</v>
          </cell>
          <cell r="F38">
            <v>1650</v>
          </cell>
          <cell r="G38">
            <v>0</v>
          </cell>
          <cell r="H38">
            <v>5385</v>
          </cell>
          <cell r="I38">
            <v>0</v>
          </cell>
          <cell r="J38">
            <v>0</v>
          </cell>
          <cell r="K38">
            <v>1600.06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143.34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50</v>
          </cell>
          <cell r="Y38">
            <v>0</v>
          </cell>
          <cell r="Z38">
            <v>2222.83</v>
          </cell>
          <cell r="AA38">
            <v>3162.17</v>
          </cell>
          <cell r="AB38">
            <v>102.18</v>
          </cell>
          <cell r="AC38">
            <v>285.04000000000002</v>
          </cell>
          <cell r="AD38">
            <v>432.49</v>
          </cell>
          <cell r="AE38">
            <v>116.77</v>
          </cell>
          <cell r="AF38">
            <v>107.7</v>
          </cell>
          <cell r="AG38">
            <v>10442.98</v>
          </cell>
          <cell r="AH38">
            <v>819.71</v>
          </cell>
          <cell r="AI38">
            <v>291.93</v>
          </cell>
          <cell r="AJ38">
            <v>58.39</v>
          </cell>
          <cell r="AK38">
            <v>0</v>
          </cell>
          <cell r="AL38">
            <v>11837.48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1244.6500000000001</v>
          </cell>
          <cell r="D39">
            <v>2489.3000000000002</v>
          </cell>
          <cell r="E39">
            <v>0</v>
          </cell>
          <cell r="F39">
            <v>0</v>
          </cell>
          <cell r="G39">
            <v>0</v>
          </cell>
          <cell r="H39">
            <v>3733.95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3733.95</v>
          </cell>
          <cell r="AB39">
            <v>102.53</v>
          </cell>
          <cell r="AC39">
            <v>246.64</v>
          </cell>
          <cell r="AD39">
            <v>419.97</v>
          </cell>
          <cell r="AE39">
            <v>86.34</v>
          </cell>
          <cell r="AF39">
            <v>74.680000000000007</v>
          </cell>
          <cell r="AG39">
            <v>7721.7</v>
          </cell>
          <cell r="AH39">
            <v>769.14</v>
          </cell>
          <cell r="AI39">
            <v>215.86</v>
          </cell>
          <cell r="AJ39">
            <v>43.17</v>
          </cell>
          <cell r="AK39">
            <v>0</v>
          </cell>
          <cell r="AL39">
            <v>8910.89</v>
          </cell>
        </row>
        <row r="40">
          <cell r="A40" t="str">
            <v>00848</v>
          </cell>
          <cell r="B40" t="str">
            <v>RIVAS PADILLA MARGARITA</v>
          </cell>
          <cell r="C40">
            <v>1666.65</v>
          </cell>
          <cell r="D40">
            <v>3333.3</v>
          </cell>
          <cell r="E40">
            <v>0</v>
          </cell>
          <cell r="F40">
            <v>3301.52</v>
          </cell>
          <cell r="G40">
            <v>0</v>
          </cell>
          <cell r="H40">
            <v>8301.4699999999993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950.17</v>
          </cell>
          <cell r="O40">
            <v>950.17</v>
          </cell>
          <cell r="P40">
            <v>233.38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1183.55</v>
          </cell>
          <cell r="AA40">
            <v>7117.92</v>
          </cell>
          <cell r="AB40">
            <v>158.94</v>
          </cell>
          <cell r="AC40">
            <v>484.19</v>
          </cell>
          <cell r="AD40">
            <v>524.95000000000005</v>
          </cell>
          <cell r="AE40">
            <v>181.65</v>
          </cell>
          <cell r="AF40">
            <v>166.03</v>
          </cell>
          <cell r="AG40">
            <v>16245.05</v>
          </cell>
          <cell r="AH40">
            <v>1168.08</v>
          </cell>
          <cell r="AI40">
            <v>454.13</v>
          </cell>
          <cell r="AJ40">
            <v>90.83</v>
          </cell>
          <cell r="AK40">
            <v>0</v>
          </cell>
          <cell r="AL40">
            <v>18305.77</v>
          </cell>
        </row>
        <row r="41">
          <cell r="A41" t="str">
            <v>00855</v>
          </cell>
          <cell r="B41" t="str">
            <v>LUNA MEDRANO CESAR ALEJANDRO</v>
          </cell>
          <cell r="C41">
            <v>6020</v>
          </cell>
          <cell r="D41">
            <v>430</v>
          </cell>
          <cell r="E41">
            <v>0</v>
          </cell>
          <cell r="F41">
            <v>0</v>
          </cell>
          <cell r="G41">
            <v>0</v>
          </cell>
          <cell r="H41">
            <v>6450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595.70000000000005</v>
          </cell>
          <cell r="O41">
            <v>595.70000000000005</v>
          </cell>
          <cell r="P41">
            <v>188.28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783.98</v>
          </cell>
          <cell r="AA41">
            <v>5666.02</v>
          </cell>
          <cell r="AB41">
            <v>130.51</v>
          </cell>
          <cell r="AC41">
            <v>397.56</v>
          </cell>
          <cell r="AD41">
            <v>478.62</v>
          </cell>
          <cell r="AE41">
            <v>149.15</v>
          </cell>
          <cell r="AF41">
            <v>129</v>
          </cell>
          <cell r="AG41">
            <v>13338.65</v>
          </cell>
          <cell r="AH41">
            <v>1006.69</v>
          </cell>
          <cell r="AI41">
            <v>372.88</v>
          </cell>
          <cell r="AJ41">
            <v>74.58</v>
          </cell>
          <cell r="AK41">
            <v>0</v>
          </cell>
          <cell r="AL41">
            <v>15070.95</v>
          </cell>
        </row>
        <row r="42">
          <cell r="A42" t="str">
            <v>00856</v>
          </cell>
          <cell r="B42" t="str">
            <v>IÑIGUEZ IBARRA GUSTAVO</v>
          </cell>
          <cell r="C42">
            <v>4662</v>
          </cell>
          <cell r="D42">
            <v>333</v>
          </cell>
          <cell r="E42">
            <v>0</v>
          </cell>
          <cell r="F42">
            <v>560.37</v>
          </cell>
          <cell r="G42">
            <v>0</v>
          </cell>
          <cell r="H42">
            <v>5555.37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451.27</v>
          </cell>
          <cell r="O42">
            <v>451.27</v>
          </cell>
          <cell r="P42">
            <v>157.13999999999999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608.41</v>
          </cell>
          <cell r="AA42">
            <v>4946.96</v>
          </cell>
          <cell r="AB42">
            <v>110.87</v>
          </cell>
          <cell r="AC42">
            <v>337.75</v>
          </cell>
          <cell r="AD42">
            <v>446.65</v>
          </cell>
          <cell r="AE42">
            <v>126.71</v>
          </cell>
          <cell r="AF42">
            <v>111.11</v>
          </cell>
          <cell r="AG42">
            <v>11331.83</v>
          </cell>
          <cell r="AH42">
            <v>895.27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12845.06</v>
          </cell>
        </row>
        <row r="43">
          <cell r="A43" t="str">
            <v>00857</v>
          </cell>
          <cell r="B43" t="str">
            <v>DELGADO VALENZUELA ROBERTO</v>
          </cell>
          <cell r="C43">
            <v>1244.6500000000001</v>
          </cell>
          <cell r="D43">
            <v>2489.3000000000002</v>
          </cell>
          <cell r="E43">
            <v>0</v>
          </cell>
          <cell r="F43">
            <v>0</v>
          </cell>
          <cell r="G43">
            <v>0</v>
          </cell>
          <cell r="H43">
            <v>3733.95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249.79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3733.95</v>
          </cell>
          <cell r="AB43">
            <v>102.53</v>
          </cell>
          <cell r="AC43">
            <v>246.64</v>
          </cell>
          <cell r="AD43">
            <v>419.97</v>
          </cell>
          <cell r="AE43">
            <v>86.34</v>
          </cell>
          <cell r="AF43">
            <v>74.680000000000007</v>
          </cell>
          <cell r="AG43">
            <v>7721.7</v>
          </cell>
          <cell r="AH43">
            <v>769.14</v>
          </cell>
          <cell r="AI43">
            <v>215.86</v>
          </cell>
          <cell r="AJ43">
            <v>43.17</v>
          </cell>
          <cell r="AK43">
            <v>0</v>
          </cell>
          <cell r="AL43">
            <v>8910.89</v>
          </cell>
        </row>
        <row r="44">
          <cell r="A44" t="str">
            <v>00863</v>
          </cell>
          <cell r="B44" t="str">
            <v>LARIOS CALVARIO MANUEL</v>
          </cell>
          <cell r="C44">
            <v>3735</v>
          </cell>
          <cell r="D44">
            <v>0</v>
          </cell>
          <cell r="E44">
            <v>0</v>
          </cell>
          <cell r="F44">
            <v>503.16</v>
          </cell>
          <cell r="G44">
            <v>0</v>
          </cell>
          <cell r="H44">
            <v>4238.16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304.64999999999998</v>
          </cell>
          <cell r="O44">
            <v>304.64999999999998</v>
          </cell>
          <cell r="P44">
            <v>114.11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418.76</v>
          </cell>
          <cell r="AA44">
            <v>3819.4</v>
          </cell>
          <cell r="AB44">
            <v>83.73</v>
          </cell>
          <cell r="AC44">
            <v>227.57</v>
          </cell>
          <cell r="AD44">
            <v>402.45</v>
          </cell>
          <cell r="AE44">
            <v>95.7</v>
          </cell>
          <cell r="AF44">
            <v>84.76</v>
          </cell>
          <cell r="AG44">
            <v>8558.23</v>
          </cell>
          <cell r="AH44">
            <v>713.75</v>
          </cell>
          <cell r="AI44">
            <v>239.24</v>
          </cell>
          <cell r="AJ44">
            <v>47.85</v>
          </cell>
          <cell r="AK44">
            <v>0</v>
          </cell>
          <cell r="AL44">
            <v>9739.5300000000007</v>
          </cell>
        </row>
        <row r="45">
          <cell r="A45" t="str">
            <v>00864</v>
          </cell>
          <cell r="B45" t="str">
            <v>GONZALEZ RAMIREZ MIRIAM NOEMI</v>
          </cell>
          <cell r="C45">
            <v>1245</v>
          </cell>
          <cell r="D45">
            <v>2490</v>
          </cell>
          <cell r="E45">
            <v>0</v>
          </cell>
          <cell r="F45">
            <v>450</v>
          </cell>
          <cell r="G45">
            <v>0</v>
          </cell>
          <cell r="H45">
            <v>4185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298.87</v>
          </cell>
          <cell r="O45">
            <v>298.87</v>
          </cell>
          <cell r="P45">
            <v>108.19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407.06</v>
          </cell>
          <cell r="AA45">
            <v>3777.94</v>
          </cell>
          <cell r="AB45">
            <v>79.73</v>
          </cell>
          <cell r="AC45">
            <v>209.03</v>
          </cell>
          <cell r="AD45">
            <v>397.17</v>
          </cell>
          <cell r="AE45">
            <v>91.12</v>
          </cell>
          <cell r="AF45">
            <v>83.7</v>
          </cell>
          <cell r="AG45">
            <v>8148.82</v>
          </cell>
          <cell r="AH45">
            <v>685.93</v>
          </cell>
          <cell r="AI45">
            <v>227.8</v>
          </cell>
          <cell r="AJ45">
            <v>45.56</v>
          </cell>
          <cell r="AK45">
            <v>0</v>
          </cell>
          <cell r="AL45">
            <v>9282.93</v>
          </cell>
        </row>
        <row r="46">
          <cell r="A46" t="str">
            <v>00870</v>
          </cell>
          <cell r="B46" t="str">
            <v>GIL MEDINA MIRIAM ELYADA</v>
          </cell>
          <cell r="C46">
            <v>2500</v>
          </cell>
          <cell r="D46">
            <v>1250</v>
          </cell>
          <cell r="E46">
            <v>0</v>
          </cell>
          <cell r="F46">
            <v>719.5</v>
          </cell>
          <cell r="G46">
            <v>0</v>
          </cell>
          <cell r="H46">
            <v>4469.5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329.82</v>
          </cell>
          <cell r="O46">
            <v>329.82</v>
          </cell>
          <cell r="P46">
            <v>121.62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451.44</v>
          </cell>
          <cell r="AA46">
            <v>4018.06</v>
          </cell>
          <cell r="AB46">
            <v>88.47</v>
          </cell>
          <cell r="AC46">
            <v>240.44</v>
          </cell>
          <cell r="AD46">
            <v>410.17</v>
          </cell>
          <cell r="AE46">
            <v>101.11</v>
          </cell>
          <cell r="AF46">
            <v>89.39</v>
          </cell>
          <cell r="AG46">
            <v>9042.23</v>
          </cell>
          <cell r="AH46">
            <v>739.08</v>
          </cell>
          <cell r="AI46">
            <v>252.77</v>
          </cell>
          <cell r="AJ46">
            <v>50.55</v>
          </cell>
          <cell r="AK46">
            <v>0</v>
          </cell>
          <cell r="AL46">
            <v>10275.129999999999</v>
          </cell>
        </row>
        <row r="47">
          <cell r="A47" t="str">
            <v>00871</v>
          </cell>
          <cell r="B47" t="str">
            <v>GONZALEZ VIZCAINO MARIA LUCIA</v>
          </cell>
          <cell r="C47">
            <v>3999.96</v>
          </cell>
          <cell r="D47">
            <v>999.99</v>
          </cell>
          <cell r="E47">
            <v>0</v>
          </cell>
          <cell r="F47">
            <v>555.41999999999996</v>
          </cell>
          <cell r="G47">
            <v>0</v>
          </cell>
          <cell r="H47">
            <v>5555.37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451.27</v>
          </cell>
          <cell r="O47">
            <v>451.27</v>
          </cell>
          <cell r="P47">
            <v>157.15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608.41999999999996</v>
          </cell>
          <cell r="AA47">
            <v>4946.95</v>
          </cell>
          <cell r="AB47">
            <v>110.89</v>
          </cell>
          <cell r="AC47">
            <v>337.79</v>
          </cell>
          <cell r="AD47">
            <v>446.67</v>
          </cell>
          <cell r="AE47">
            <v>126.73</v>
          </cell>
          <cell r="AF47">
            <v>111.11</v>
          </cell>
          <cell r="AG47">
            <v>11333.17</v>
          </cell>
          <cell r="AH47">
            <v>895.35</v>
          </cell>
          <cell r="AI47">
            <v>316.82</v>
          </cell>
          <cell r="AJ47">
            <v>63.36</v>
          </cell>
          <cell r="AK47">
            <v>0</v>
          </cell>
          <cell r="AL47">
            <v>12846.54</v>
          </cell>
        </row>
        <row r="48">
          <cell r="A48" t="str">
            <v>00873</v>
          </cell>
          <cell r="B48" t="str">
            <v>GONZALEZ REAL BLANCA LUCERO</v>
          </cell>
          <cell r="C48">
            <v>1244.6500000000001</v>
          </cell>
          <cell r="D48">
            <v>2489.3000000000002</v>
          </cell>
          <cell r="E48">
            <v>0</v>
          </cell>
          <cell r="F48">
            <v>0</v>
          </cell>
          <cell r="G48">
            <v>0</v>
          </cell>
          <cell r="H48">
            <v>3733.95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249.79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3733.95</v>
          </cell>
          <cell r="AB48">
            <v>102.53</v>
          </cell>
          <cell r="AC48">
            <v>246.64</v>
          </cell>
          <cell r="AD48">
            <v>419.97</v>
          </cell>
          <cell r="AE48">
            <v>86.34</v>
          </cell>
          <cell r="AF48">
            <v>74.680000000000007</v>
          </cell>
          <cell r="AG48">
            <v>7721.7</v>
          </cell>
          <cell r="AH48">
            <v>769.14</v>
          </cell>
          <cell r="AI48">
            <v>215.86</v>
          </cell>
          <cell r="AJ48">
            <v>43.17</v>
          </cell>
          <cell r="AK48">
            <v>0</v>
          </cell>
          <cell r="AL48">
            <v>8910.89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3486</v>
          </cell>
          <cell r="D49">
            <v>249</v>
          </cell>
          <cell r="E49">
            <v>0</v>
          </cell>
          <cell r="F49">
            <v>1300</v>
          </cell>
          <cell r="G49">
            <v>0</v>
          </cell>
          <cell r="H49">
            <v>5035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391.35</v>
          </cell>
          <cell r="O49">
            <v>391.35</v>
          </cell>
          <cell r="P49">
            <v>131.91999999999999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523.27</v>
          </cell>
          <cell r="AA49">
            <v>4511.7299999999996</v>
          </cell>
          <cell r="AB49">
            <v>94.96</v>
          </cell>
          <cell r="AC49">
            <v>258.08</v>
          </cell>
          <cell r="AD49">
            <v>420.74</v>
          </cell>
          <cell r="AE49">
            <v>108.53</v>
          </cell>
          <cell r="AF49">
            <v>100.7</v>
          </cell>
          <cell r="AG49">
            <v>9705.7099999999991</v>
          </cell>
          <cell r="AH49">
            <v>773.78</v>
          </cell>
          <cell r="AI49">
            <v>271.32</v>
          </cell>
          <cell r="AJ49">
            <v>54.26</v>
          </cell>
          <cell r="AK49">
            <v>0</v>
          </cell>
          <cell r="AL49">
            <v>11014.3</v>
          </cell>
        </row>
        <row r="50">
          <cell r="A50" t="str">
            <v>00879</v>
          </cell>
          <cell r="B50" t="str">
            <v>SANTANA AGUILAR MARIA FELIX</v>
          </cell>
          <cell r="C50">
            <v>1500</v>
          </cell>
          <cell r="D50">
            <v>3000</v>
          </cell>
          <cell r="E50">
            <v>0</v>
          </cell>
          <cell r="F50">
            <v>2100</v>
          </cell>
          <cell r="G50">
            <v>0</v>
          </cell>
          <cell r="H50">
            <v>6600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622.58000000000004</v>
          </cell>
          <cell r="O50">
            <v>622.58000000000004</v>
          </cell>
          <cell r="P50">
            <v>183.99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806.57</v>
          </cell>
          <cell r="AA50">
            <v>5793.43</v>
          </cell>
          <cell r="AB50">
            <v>127.8</v>
          </cell>
          <cell r="AC50">
            <v>389.32</v>
          </cell>
          <cell r="AD50">
            <v>474.22</v>
          </cell>
          <cell r="AE50">
            <v>146.06</v>
          </cell>
          <cell r="AF50">
            <v>132</v>
          </cell>
          <cell r="AG50">
            <v>13062.04</v>
          </cell>
          <cell r="AH50">
            <v>991.34</v>
          </cell>
          <cell r="AI50">
            <v>365.15</v>
          </cell>
          <cell r="AJ50">
            <v>73.03</v>
          </cell>
          <cell r="AK50">
            <v>0</v>
          </cell>
          <cell r="AL50">
            <v>14769.62</v>
          </cell>
        </row>
        <row r="51">
          <cell r="A51" t="str">
            <v>00880</v>
          </cell>
          <cell r="B51" t="str">
            <v>MACIAS LOPEZ ROBERTO</v>
          </cell>
          <cell r="C51">
            <v>1244.6500000000001</v>
          </cell>
          <cell r="D51">
            <v>2489.3000000000002</v>
          </cell>
          <cell r="E51">
            <v>0</v>
          </cell>
          <cell r="F51">
            <v>0</v>
          </cell>
          <cell r="G51">
            <v>0</v>
          </cell>
          <cell r="H51">
            <v>3733.95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249.79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3733.95</v>
          </cell>
          <cell r="AB51">
            <v>102.53</v>
          </cell>
          <cell r="AC51">
            <v>246.64</v>
          </cell>
          <cell r="AD51">
            <v>419.97</v>
          </cell>
          <cell r="AE51">
            <v>86.34</v>
          </cell>
          <cell r="AF51">
            <v>74.680000000000007</v>
          </cell>
          <cell r="AG51">
            <v>7721.7</v>
          </cell>
          <cell r="AH51">
            <v>769.14</v>
          </cell>
          <cell r="AI51">
            <v>215.86</v>
          </cell>
          <cell r="AJ51">
            <v>43.17</v>
          </cell>
          <cell r="AK51">
            <v>0</v>
          </cell>
          <cell r="AL51">
            <v>8910.89</v>
          </cell>
        </row>
        <row r="52">
          <cell r="A52" t="str">
            <v>00887</v>
          </cell>
          <cell r="B52" t="str">
            <v>DE LEON MEZA HUGO FIDENCIO</v>
          </cell>
          <cell r="C52">
            <v>8133.72</v>
          </cell>
          <cell r="D52">
            <v>580.98</v>
          </cell>
          <cell r="E52">
            <v>0</v>
          </cell>
          <cell r="F52">
            <v>785.3</v>
          </cell>
          <cell r="G52">
            <v>0</v>
          </cell>
          <cell r="H52">
            <v>9500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1206.18</v>
          </cell>
          <cell r="O52">
            <v>1206.18</v>
          </cell>
          <cell r="P52">
            <v>282.72000000000003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1488.9</v>
          </cell>
          <cell r="AA52">
            <v>8011.1</v>
          </cell>
          <cell r="AB52">
            <v>190.07</v>
          </cell>
          <cell r="AC52">
            <v>579.01</v>
          </cell>
          <cell r="AD52">
            <v>575.63</v>
          </cell>
          <cell r="AE52">
            <v>217.22</v>
          </cell>
          <cell r="AF52">
            <v>190</v>
          </cell>
          <cell r="AG52">
            <v>19426.45</v>
          </cell>
          <cell r="AH52">
            <v>1344.71</v>
          </cell>
          <cell r="AI52">
            <v>543.05999999999995</v>
          </cell>
          <cell r="AJ52">
            <v>108.61</v>
          </cell>
          <cell r="AK52">
            <v>0</v>
          </cell>
          <cell r="AL52">
            <v>21830.05</v>
          </cell>
        </row>
        <row r="53">
          <cell r="A53" t="str">
            <v>00951</v>
          </cell>
          <cell r="B53" t="str">
            <v>PEREZ MURILLO VERONICA DEL CARMEN</v>
          </cell>
          <cell r="C53">
            <v>6650</v>
          </cell>
          <cell r="D53">
            <v>475</v>
          </cell>
          <cell r="E53">
            <v>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342.25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2059.7399999999998</v>
          </cell>
          <cell r="AA53">
            <v>9834.0400000000009</v>
          </cell>
          <cell r="AB53">
            <v>227.62</v>
          </cell>
          <cell r="AC53">
            <v>693.38</v>
          </cell>
          <cell r="AD53">
            <v>636.78</v>
          </cell>
          <cell r="AE53">
            <v>260.13</v>
          </cell>
          <cell r="AF53">
            <v>237.88</v>
          </cell>
          <cell r="AG53">
            <v>23263.82</v>
          </cell>
          <cell r="AH53">
            <v>1557.78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26100.01</v>
          </cell>
        </row>
        <row r="54">
          <cell r="A54" t="str">
            <v>00952</v>
          </cell>
          <cell r="B54" t="str">
            <v>PADILLA CRUZ PABLO ANTONIO</v>
          </cell>
          <cell r="C54">
            <v>9100</v>
          </cell>
          <cell r="D54">
            <v>650</v>
          </cell>
          <cell r="E54">
            <v>0</v>
          </cell>
          <cell r="F54">
            <v>5250</v>
          </cell>
          <cell r="G54">
            <v>0</v>
          </cell>
          <cell r="H54">
            <v>15000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2380.98</v>
          </cell>
          <cell r="O54">
            <v>2380.98</v>
          </cell>
          <cell r="P54">
            <v>348.95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2729.93</v>
          </cell>
          <cell r="AA54">
            <v>12270.07</v>
          </cell>
          <cell r="AB54">
            <v>231.83</v>
          </cell>
          <cell r="AC54">
            <v>706.21</v>
          </cell>
          <cell r="AD54">
            <v>643.64</v>
          </cell>
          <cell r="AE54">
            <v>264.94</v>
          </cell>
          <cell r="AF54">
            <v>300</v>
          </cell>
          <cell r="AG54">
            <v>23694.16</v>
          </cell>
          <cell r="AH54">
            <v>1581.68</v>
          </cell>
          <cell r="AI54">
            <v>662.36</v>
          </cell>
          <cell r="AJ54">
            <v>132.47</v>
          </cell>
          <cell r="AK54">
            <v>0</v>
          </cell>
          <cell r="AL54">
            <v>26635.61</v>
          </cell>
        </row>
        <row r="55">
          <cell r="A55" t="str">
            <v>00954</v>
          </cell>
          <cell r="B55" t="str">
            <v>ORTEGA VILLELA ALEJANDRO</v>
          </cell>
          <cell r="C55">
            <v>1245</v>
          </cell>
          <cell r="D55">
            <v>2490</v>
          </cell>
          <cell r="E55">
            <v>0</v>
          </cell>
          <cell r="F55">
            <v>1350</v>
          </cell>
          <cell r="G55">
            <v>0</v>
          </cell>
          <cell r="H55">
            <v>5085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396.79</v>
          </cell>
          <cell r="O55">
            <v>396.79</v>
          </cell>
          <cell r="P55">
            <v>133.57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530.36</v>
          </cell>
          <cell r="AA55">
            <v>4554.6400000000003</v>
          </cell>
          <cell r="AB55">
            <v>96.01</v>
          </cell>
          <cell r="AC55">
            <v>267.83</v>
          </cell>
          <cell r="AD55">
            <v>422.44</v>
          </cell>
          <cell r="AE55">
            <v>109.72</v>
          </cell>
          <cell r="AF55">
            <v>101.7</v>
          </cell>
          <cell r="AG55">
            <v>9812.49</v>
          </cell>
          <cell r="AH55">
            <v>786.28</v>
          </cell>
          <cell r="AI55">
            <v>274.31</v>
          </cell>
          <cell r="AJ55">
            <v>54.86</v>
          </cell>
          <cell r="AK55">
            <v>0</v>
          </cell>
          <cell r="AL55">
            <v>11139.36</v>
          </cell>
        </row>
        <row r="56">
          <cell r="A56" t="str">
            <v>00956</v>
          </cell>
          <cell r="B56" t="str">
            <v>FUENTES NUÑEZ EDUARDO</v>
          </cell>
          <cell r="C56">
            <v>6650</v>
          </cell>
          <cell r="D56">
            <v>475</v>
          </cell>
          <cell r="E56">
            <v>0</v>
          </cell>
          <cell r="F56">
            <v>4768.78</v>
          </cell>
          <cell r="G56">
            <v>0</v>
          </cell>
          <cell r="H56">
            <v>11893.78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1717.49</v>
          </cell>
          <cell r="O56">
            <v>1717.49</v>
          </cell>
          <cell r="P56">
            <v>342.25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693.38</v>
          </cell>
          <cell r="AD56">
            <v>636.78</v>
          </cell>
          <cell r="AE56">
            <v>260.13</v>
          </cell>
          <cell r="AF56">
            <v>237.88</v>
          </cell>
          <cell r="AG56">
            <v>23263.82</v>
          </cell>
          <cell r="AH56">
            <v>1557.78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26100.01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4935</v>
          </cell>
          <cell r="D57">
            <v>352.5</v>
          </cell>
          <cell r="E57">
            <v>0</v>
          </cell>
          <cell r="F57">
            <v>3519.21</v>
          </cell>
          <cell r="G57">
            <v>0</v>
          </cell>
          <cell r="H57">
            <v>8806.7099999999991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1058.0899999999999</v>
          </cell>
          <cell r="O57">
            <v>1058.0899999999999</v>
          </cell>
          <cell r="P57">
            <v>248.62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1306.71</v>
          </cell>
          <cell r="AA57">
            <v>7500</v>
          </cell>
          <cell r="AB57">
            <v>168.57</v>
          </cell>
          <cell r="AC57">
            <v>513.5</v>
          </cell>
          <cell r="AD57">
            <v>540.62</v>
          </cell>
          <cell r="AE57">
            <v>192.65</v>
          </cell>
          <cell r="AF57">
            <v>176.13</v>
          </cell>
          <cell r="AG57">
            <v>17228.61</v>
          </cell>
          <cell r="AH57">
            <v>1222.69</v>
          </cell>
          <cell r="AI57">
            <v>481.62</v>
          </cell>
          <cell r="AJ57">
            <v>96.32</v>
          </cell>
          <cell r="AK57">
            <v>0</v>
          </cell>
          <cell r="AL57">
            <v>19398.02</v>
          </cell>
        </row>
        <row r="58">
          <cell r="A58" t="str">
            <v>00958</v>
          </cell>
          <cell r="B58" t="str">
            <v>GARCIA GARCIA IVAN TONATHIU</v>
          </cell>
          <cell r="C58">
            <v>6790</v>
          </cell>
          <cell r="D58">
            <v>485</v>
          </cell>
          <cell r="E58">
            <v>0</v>
          </cell>
          <cell r="F58">
            <v>4838.3999999999996</v>
          </cell>
          <cell r="G58">
            <v>0</v>
          </cell>
          <cell r="H58">
            <v>12113.4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1764.4</v>
          </cell>
          <cell r="O58">
            <v>1764.4</v>
          </cell>
          <cell r="P58">
            <v>349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2113.4</v>
          </cell>
          <cell r="AA58">
            <v>10000</v>
          </cell>
          <cell r="AB58">
            <v>231.87</v>
          </cell>
          <cell r="AC58">
            <v>706.33</v>
          </cell>
          <cell r="AD58">
            <v>643.70000000000005</v>
          </cell>
          <cell r="AE58">
            <v>264.99</v>
          </cell>
          <cell r="AF58">
            <v>242.27</v>
          </cell>
          <cell r="AG58">
            <v>23698.19</v>
          </cell>
          <cell r="AH58">
            <v>1581.9</v>
          </cell>
          <cell r="AI58">
            <v>662.48</v>
          </cell>
          <cell r="AJ58">
            <v>132.5</v>
          </cell>
          <cell r="AK58">
            <v>0</v>
          </cell>
          <cell r="AL58">
            <v>26582.33</v>
          </cell>
        </row>
        <row r="59">
          <cell r="A59" t="str">
            <v>00959</v>
          </cell>
          <cell r="B59" t="str">
            <v>CERVANTES RAMIREZ MARCO ANTONIO</v>
          </cell>
          <cell r="C59">
            <v>1245</v>
          </cell>
          <cell r="D59">
            <v>2490</v>
          </cell>
          <cell r="E59">
            <v>0</v>
          </cell>
          <cell r="F59">
            <v>706.25</v>
          </cell>
          <cell r="G59">
            <v>0</v>
          </cell>
          <cell r="H59">
            <v>4441.25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326.75</v>
          </cell>
          <cell r="O59">
            <v>326.75</v>
          </cell>
          <cell r="P59">
            <v>114.5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441.25</v>
          </cell>
          <cell r="AA59">
            <v>4000</v>
          </cell>
          <cell r="AB59">
            <v>83.98</v>
          </cell>
          <cell r="AC59">
            <v>228.23</v>
          </cell>
          <cell r="AD59">
            <v>402.86</v>
          </cell>
          <cell r="AE59">
            <v>95.98</v>
          </cell>
          <cell r="AF59">
            <v>88.83</v>
          </cell>
          <cell r="AG59">
            <v>8583.18</v>
          </cell>
          <cell r="AH59">
            <v>715.07</v>
          </cell>
          <cell r="AI59">
            <v>239.94</v>
          </cell>
          <cell r="AJ59">
            <v>47.99</v>
          </cell>
          <cell r="AK59">
            <v>0</v>
          </cell>
          <cell r="AL59">
            <v>9770.99</v>
          </cell>
        </row>
        <row r="60">
          <cell r="A60" t="str">
            <v>00960</v>
          </cell>
          <cell r="B60" t="str">
            <v>TORRES DE LA ROSA MARIA GUADALUPE</v>
          </cell>
          <cell r="C60">
            <v>1500</v>
          </cell>
          <cell r="D60">
            <v>3000</v>
          </cell>
          <cell r="E60">
            <v>0</v>
          </cell>
          <cell r="F60">
            <v>3000</v>
          </cell>
          <cell r="G60">
            <v>0</v>
          </cell>
          <cell r="H60">
            <v>7500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783.86</v>
          </cell>
          <cell r="O60">
            <v>783.86</v>
          </cell>
          <cell r="P60">
            <v>208.96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992.82</v>
          </cell>
          <cell r="AA60">
            <v>6507.18</v>
          </cell>
          <cell r="AB60">
            <v>143.55000000000001</v>
          </cell>
          <cell r="AC60">
            <v>437.3</v>
          </cell>
          <cell r="AD60">
            <v>499.87</v>
          </cell>
          <cell r="AE60">
            <v>164.06</v>
          </cell>
          <cell r="AF60">
            <v>150</v>
          </cell>
          <cell r="AG60">
            <v>14671.79</v>
          </cell>
          <cell r="AH60">
            <v>1080.72</v>
          </cell>
          <cell r="AI60">
            <v>410.14</v>
          </cell>
          <cell r="AJ60">
            <v>82.03</v>
          </cell>
          <cell r="AK60">
            <v>0</v>
          </cell>
          <cell r="AL60">
            <v>16558.740000000002</v>
          </cell>
        </row>
        <row r="61">
          <cell r="A61" t="str">
            <v>00961</v>
          </cell>
          <cell r="B61" t="str">
            <v>VELAZQUEZ MONROY ARLENE</v>
          </cell>
          <cell r="C61">
            <v>1762.5</v>
          </cell>
          <cell r="D61">
            <v>3525</v>
          </cell>
          <cell r="E61">
            <v>0</v>
          </cell>
          <cell r="F61">
            <v>3519.22</v>
          </cell>
          <cell r="G61">
            <v>0</v>
          </cell>
          <cell r="H61">
            <v>8806.7199999999993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1058.0899999999999</v>
          </cell>
          <cell r="O61">
            <v>1058.0899999999999</v>
          </cell>
          <cell r="P61">
            <v>248.63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1306.72</v>
          </cell>
          <cell r="AA61">
            <v>7500</v>
          </cell>
          <cell r="AB61">
            <v>168.57</v>
          </cell>
          <cell r="AC61">
            <v>513.51</v>
          </cell>
          <cell r="AD61">
            <v>540.62</v>
          </cell>
          <cell r="AE61">
            <v>192.65</v>
          </cell>
          <cell r="AF61">
            <v>176.13</v>
          </cell>
          <cell r="AG61">
            <v>17228.88</v>
          </cell>
          <cell r="AH61">
            <v>1222.7</v>
          </cell>
          <cell r="AI61">
            <v>481.63</v>
          </cell>
          <cell r="AJ61">
            <v>96.33</v>
          </cell>
          <cell r="AK61">
            <v>0</v>
          </cell>
          <cell r="AL61">
            <v>19398.32</v>
          </cell>
        </row>
        <row r="62">
          <cell r="A62" t="str">
            <v>00963</v>
          </cell>
          <cell r="B62" t="str">
            <v>MARTINEZ GONZALEZ REGINA</v>
          </cell>
          <cell r="C62">
            <v>5600</v>
          </cell>
          <cell r="D62">
            <v>400</v>
          </cell>
          <cell r="E62">
            <v>0</v>
          </cell>
          <cell r="F62">
            <v>4000</v>
          </cell>
          <cell r="G62">
            <v>0</v>
          </cell>
          <cell r="H62">
            <v>10000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1312.98</v>
          </cell>
          <cell r="O62">
            <v>1312.98</v>
          </cell>
          <cell r="P62">
            <v>261.98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1574.96</v>
          </cell>
          <cell r="AA62">
            <v>8425.0400000000009</v>
          </cell>
          <cell r="AB62">
            <v>176.99</v>
          </cell>
          <cell r="AC62">
            <v>539.15</v>
          </cell>
          <cell r="AD62">
            <v>554.32000000000005</v>
          </cell>
          <cell r="AE62">
            <v>202.27</v>
          </cell>
          <cell r="AF62">
            <v>200</v>
          </cell>
          <cell r="AG62">
            <v>18089.02</v>
          </cell>
          <cell r="AH62">
            <v>1270.46</v>
          </cell>
          <cell r="AI62">
            <v>505.67</v>
          </cell>
          <cell r="AJ62">
            <v>101.13</v>
          </cell>
          <cell r="AK62">
            <v>0</v>
          </cell>
          <cell r="AL62">
            <v>20368.55</v>
          </cell>
        </row>
        <row r="63">
          <cell r="A63" t="str">
            <v>00966</v>
          </cell>
          <cell r="B63" t="str">
            <v>RUIZ MEJIA MARIA MAGDALENA</v>
          </cell>
          <cell r="C63">
            <v>1245</v>
          </cell>
          <cell r="D63">
            <v>2490</v>
          </cell>
          <cell r="E63">
            <v>0</v>
          </cell>
          <cell r="F63">
            <v>1875.65</v>
          </cell>
          <cell r="G63">
            <v>0</v>
          </cell>
          <cell r="H63">
            <v>5610.65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460.11</v>
          </cell>
          <cell r="O63">
            <v>460.11</v>
          </cell>
          <cell r="P63">
            <v>150.54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610.65</v>
          </cell>
          <cell r="AA63">
            <v>5000</v>
          </cell>
          <cell r="AB63">
            <v>106.71</v>
          </cell>
          <cell r="AC63">
            <v>297.7</v>
          </cell>
          <cell r="AD63">
            <v>439.89</v>
          </cell>
          <cell r="AE63">
            <v>121.96</v>
          </cell>
          <cell r="AF63">
            <v>112.21</v>
          </cell>
          <cell r="AG63">
            <v>10906.85</v>
          </cell>
          <cell r="AH63">
            <v>844.3</v>
          </cell>
          <cell r="AI63">
            <v>304.89999999999998</v>
          </cell>
          <cell r="AJ63">
            <v>60.98</v>
          </cell>
          <cell r="AK63">
            <v>0</v>
          </cell>
          <cell r="AL63">
            <v>12351.2</v>
          </cell>
        </row>
        <row r="64">
          <cell r="A64" t="str">
            <v>00967</v>
          </cell>
          <cell r="B64" t="str">
            <v>DIAZ DIAZ ANGELICA NAYELI</v>
          </cell>
          <cell r="C64">
            <v>2467.5</v>
          </cell>
          <cell r="D64">
            <v>2820</v>
          </cell>
          <cell r="E64">
            <v>0</v>
          </cell>
          <cell r="F64">
            <v>3519.22</v>
          </cell>
          <cell r="G64">
            <v>0</v>
          </cell>
          <cell r="H64">
            <v>8806.7199999999993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1058.0899999999999</v>
          </cell>
          <cell r="O64">
            <v>1058.0899999999999</v>
          </cell>
          <cell r="P64">
            <v>248.63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1306.72</v>
          </cell>
          <cell r="AA64">
            <v>7500</v>
          </cell>
          <cell r="AB64">
            <v>168.57</v>
          </cell>
          <cell r="AC64">
            <v>513.51</v>
          </cell>
          <cell r="AD64">
            <v>540.62</v>
          </cell>
          <cell r="AE64">
            <v>192.65</v>
          </cell>
          <cell r="AF64">
            <v>176.13</v>
          </cell>
          <cell r="AG64">
            <v>17228.88</v>
          </cell>
          <cell r="AH64">
            <v>1222.7</v>
          </cell>
          <cell r="AI64">
            <v>481.63</v>
          </cell>
          <cell r="AJ64">
            <v>96.33</v>
          </cell>
          <cell r="AK64">
            <v>0</v>
          </cell>
          <cell r="AL64">
            <v>19398.32</v>
          </cell>
        </row>
        <row r="65">
          <cell r="A65" t="str">
            <v>00969</v>
          </cell>
          <cell r="B65" t="str">
            <v>GONZALEZ VALENZUELA LUIS GEOVANNI</v>
          </cell>
          <cell r="C65">
            <v>2490</v>
          </cell>
          <cell r="D65">
            <v>1245</v>
          </cell>
          <cell r="E65">
            <v>0</v>
          </cell>
          <cell r="F65">
            <v>1877.27</v>
          </cell>
          <cell r="G65">
            <v>0</v>
          </cell>
          <cell r="H65">
            <v>5612.27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460.37</v>
          </cell>
          <cell r="O65">
            <v>460.37</v>
          </cell>
          <cell r="P65">
            <v>151.9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612.27</v>
          </cell>
          <cell r="AA65">
            <v>5000</v>
          </cell>
          <cell r="AB65">
            <v>107.56</v>
          </cell>
          <cell r="AC65">
            <v>300.07</v>
          </cell>
          <cell r="AD65">
            <v>441.26</v>
          </cell>
          <cell r="AE65">
            <v>122.93</v>
          </cell>
          <cell r="AF65">
            <v>112.25</v>
          </cell>
          <cell r="AG65">
            <v>10993.51</v>
          </cell>
          <cell r="AH65">
            <v>848.89</v>
          </cell>
          <cell r="AI65">
            <v>307.32</v>
          </cell>
          <cell r="AJ65">
            <v>61.46</v>
          </cell>
          <cell r="AK65">
            <v>0</v>
          </cell>
          <cell r="AL65">
            <v>12446.36</v>
          </cell>
        </row>
        <row r="66">
          <cell r="A66" t="str">
            <v>00970</v>
          </cell>
          <cell r="B66" t="str">
            <v>SAMAUE JIMENEZ JORGE SEBASTIAN</v>
          </cell>
          <cell r="C66">
            <v>4935</v>
          </cell>
          <cell r="D66">
            <v>352.5</v>
          </cell>
          <cell r="E66">
            <v>0</v>
          </cell>
          <cell r="F66">
            <v>3519.22</v>
          </cell>
          <cell r="G66">
            <v>0</v>
          </cell>
          <cell r="H66">
            <v>8806.7199999999993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1058.0899999999999</v>
          </cell>
          <cell r="O66">
            <v>1058.0899999999999</v>
          </cell>
          <cell r="P66">
            <v>248.63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1306.72</v>
          </cell>
          <cell r="AA66">
            <v>7500</v>
          </cell>
          <cell r="AB66">
            <v>168.57</v>
          </cell>
          <cell r="AC66">
            <v>513.51</v>
          </cell>
          <cell r="AD66">
            <v>540.62</v>
          </cell>
          <cell r="AE66">
            <v>192.65</v>
          </cell>
          <cell r="AF66">
            <v>176.13</v>
          </cell>
          <cell r="AG66">
            <v>17228.88</v>
          </cell>
          <cell r="AH66">
            <v>1222.7</v>
          </cell>
          <cell r="AI66">
            <v>481.63</v>
          </cell>
          <cell r="AJ66">
            <v>96.33</v>
          </cell>
          <cell r="AK66">
            <v>0</v>
          </cell>
          <cell r="AL66">
            <v>19398.32</v>
          </cell>
        </row>
        <row r="67">
          <cell r="A67" t="str">
            <v>00973</v>
          </cell>
          <cell r="B67" t="str">
            <v>MARTINEZ SANCHEZ JOSUE</v>
          </cell>
          <cell r="C67">
            <v>1245</v>
          </cell>
          <cell r="D67">
            <v>2490</v>
          </cell>
          <cell r="E67">
            <v>0</v>
          </cell>
          <cell r="F67">
            <v>1875.65</v>
          </cell>
          <cell r="G67">
            <v>0</v>
          </cell>
          <cell r="H67">
            <v>5610.65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460.11</v>
          </cell>
          <cell r="O67">
            <v>460.11</v>
          </cell>
          <cell r="P67">
            <v>150.54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610.65</v>
          </cell>
          <cell r="AA67">
            <v>5000</v>
          </cell>
          <cell r="AB67">
            <v>106.71</v>
          </cell>
          <cell r="AC67">
            <v>297.7</v>
          </cell>
          <cell r="AD67">
            <v>439.89</v>
          </cell>
          <cell r="AE67">
            <v>121.96</v>
          </cell>
          <cell r="AF67">
            <v>112.21</v>
          </cell>
          <cell r="AG67">
            <v>10906.85</v>
          </cell>
          <cell r="AH67">
            <v>844.3</v>
          </cell>
          <cell r="AI67">
            <v>304.89999999999998</v>
          </cell>
          <cell r="AJ67">
            <v>60.98</v>
          </cell>
          <cell r="AK67">
            <v>0</v>
          </cell>
          <cell r="AL67">
            <v>12351.2</v>
          </cell>
        </row>
        <row r="68">
          <cell r="A68" t="str">
            <v>00974</v>
          </cell>
          <cell r="B68" t="str">
            <v>CARRILLO MARTINEZ DIEGO ALBERTO</v>
          </cell>
          <cell r="C68">
            <v>1762.5</v>
          </cell>
          <cell r="D68">
            <v>3525</v>
          </cell>
          <cell r="E68">
            <v>0</v>
          </cell>
          <cell r="F68">
            <v>3519.22</v>
          </cell>
          <cell r="G68">
            <v>0</v>
          </cell>
          <cell r="H68">
            <v>8806.7199999999993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1058.0899999999999</v>
          </cell>
          <cell r="O68">
            <v>1058.0899999999999</v>
          </cell>
          <cell r="P68">
            <v>248.63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1306.72</v>
          </cell>
          <cell r="AA68">
            <v>7500</v>
          </cell>
          <cell r="AB68">
            <v>168.57</v>
          </cell>
          <cell r="AC68">
            <v>513.52</v>
          </cell>
          <cell r="AD68">
            <v>540.62</v>
          </cell>
          <cell r="AE68">
            <v>192.65</v>
          </cell>
          <cell r="AF68">
            <v>176.13</v>
          </cell>
          <cell r="AG68">
            <v>17229.14</v>
          </cell>
          <cell r="AH68">
            <v>1222.71</v>
          </cell>
          <cell r="AI68">
            <v>481.63</v>
          </cell>
          <cell r="AJ68">
            <v>96.33</v>
          </cell>
          <cell r="AK68">
            <v>0</v>
          </cell>
          <cell r="AL68">
            <v>19398.59</v>
          </cell>
        </row>
        <row r="69">
          <cell r="A69" t="str">
            <v>00975</v>
          </cell>
          <cell r="B69" t="str">
            <v>RAMIREZ ROSAS JORGE EDUARDO</v>
          </cell>
          <cell r="C69">
            <v>1245</v>
          </cell>
          <cell r="D69">
            <v>2490</v>
          </cell>
          <cell r="E69">
            <v>0</v>
          </cell>
          <cell r="F69">
            <v>710.42</v>
          </cell>
          <cell r="G69">
            <v>0</v>
          </cell>
          <cell r="H69">
            <v>4445.42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327.2</v>
          </cell>
          <cell r="O69">
            <v>327.2</v>
          </cell>
          <cell r="P69">
            <v>118.22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445.42</v>
          </cell>
          <cell r="AA69">
            <v>4000</v>
          </cell>
          <cell r="AB69">
            <v>86.33</v>
          </cell>
          <cell r="AC69">
            <v>234.61</v>
          </cell>
          <cell r="AD69">
            <v>406.68</v>
          </cell>
          <cell r="AE69">
            <v>98.66</v>
          </cell>
          <cell r="AF69">
            <v>88.91</v>
          </cell>
          <cell r="AG69">
            <v>8823.0300000000007</v>
          </cell>
          <cell r="AH69">
            <v>727.62</v>
          </cell>
          <cell r="AI69">
            <v>246.65</v>
          </cell>
          <cell r="AJ69">
            <v>49.33</v>
          </cell>
          <cell r="AK69">
            <v>0</v>
          </cell>
          <cell r="AL69">
            <v>10034.200000000001</v>
          </cell>
        </row>
        <row r="70">
          <cell r="A70" t="str">
            <v>00976</v>
          </cell>
          <cell r="B70" t="str">
            <v>REYES LEON MARGARITA</v>
          </cell>
          <cell r="C70">
            <v>1245</v>
          </cell>
          <cell r="D70">
            <v>2490</v>
          </cell>
          <cell r="E70">
            <v>0</v>
          </cell>
          <cell r="F70">
            <v>710.42</v>
          </cell>
          <cell r="G70">
            <v>0</v>
          </cell>
          <cell r="H70">
            <v>4445.42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327.2</v>
          </cell>
          <cell r="O70">
            <v>327.2</v>
          </cell>
          <cell r="P70">
            <v>118.22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445.42</v>
          </cell>
          <cell r="AA70">
            <v>4000</v>
          </cell>
          <cell r="AB70">
            <v>86.33</v>
          </cell>
          <cell r="AC70">
            <v>234.61</v>
          </cell>
          <cell r="AD70">
            <v>406.68</v>
          </cell>
          <cell r="AE70">
            <v>98.66</v>
          </cell>
          <cell r="AF70">
            <v>88.91</v>
          </cell>
          <cell r="AG70">
            <v>8823.0300000000007</v>
          </cell>
          <cell r="AH70">
            <v>727.62</v>
          </cell>
          <cell r="AI70">
            <v>246.65</v>
          </cell>
          <cell r="AJ70">
            <v>49.33</v>
          </cell>
          <cell r="AK70">
            <v>0</v>
          </cell>
          <cell r="AL70">
            <v>10034.200000000001</v>
          </cell>
        </row>
        <row r="71">
          <cell r="A71" t="str">
            <v>00977</v>
          </cell>
          <cell r="B71" t="str">
            <v>VALLEJO SANCHEZ IVAN ALEJANDRO</v>
          </cell>
          <cell r="C71">
            <v>3360</v>
          </cell>
          <cell r="D71">
            <v>840</v>
          </cell>
          <cell r="E71">
            <v>0</v>
          </cell>
          <cell r="F71">
            <v>1300</v>
          </cell>
          <cell r="G71">
            <v>0</v>
          </cell>
          <cell r="H71">
            <v>5500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442.41</v>
          </cell>
          <cell r="O71">
            <v>442.41</v>
          </cell>
          <cell r="P71">
            <v>152.16999999999999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594.58000000000004</v>
          </cell>
          <cell r="AA71">
            <v>4905.42</v>
          </cell>
          <cell r="AB71">
            <v>107.73</v>
          </cell>
          <cell r="AC71">
            <v>300.54000000000002</v>
          </cell>
          <cell r="AD71">
            <v>441.53</v>
          </cell>
          <cell r="AE71">
            <v>123.12</v>
          </cell>
          <cell r="AF71">
            <v>110</v>
          </cell>
          <cell r="AG71">
            <v>11010.68</v>
          </cell>
          <cell r="AH71">
            <v>849.8</v>
          </cell>
          <cell r="AI71">
            <v>307.8</v>
          </cell>
          <cell r="AJ71">
            <v>61.56</v>
          </cell>
          <cell r="AK71">
            <v>0</v>
          </cell>
          <cell r="AL71">
            <v>12462.96</v>
          </cell>
        </row>
        <row r="72">
          <cell r="A72" t="str">
            <v>00978</v>
          </cell>
          <cell r="B72" t="str">
            <v>CARRILLO BORRAYO LESLEE DAYHANA</v>
          </cell>
          <cell r="C72">
            <v>4480</v>
          </cell>
          <cell r="D72">
            <v>320</v>
          </cell>
          <cell r="E72">
            <v>0</v>
          </cell>
          <cell r="F72">
            <v>3344.87</v>
          </cell>
          <cell r="G72">
            <v>0</v>
          </cell>
          <cell r="H72">
            <v>8144.87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916.72</v>
          </cell>
          <cell r="O72">
            <v>916.72</v>
          </cell>
          <cell r="P72">
            <v>228.15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1144.8699999999999</v>
          </cell>
          <cell r="AA72">
            <v>7000</v>
          </cell>
          <cell r="AB72">
            <v>155.65</v>
          </cell>
          <cell r="AC72">
            <v>474.17</v>
          </cell>
          <cell r="AD72">
            <v>519.58000000000004</v>
          </cell>
          <cell r="AE72">
            <v>177.89</v>
          </cell>
          <cell r="AF72">
            <v>162.9</v>
          </cell>
          <cell r="AG72">
            <v>15908.88</v>
          </cell>
          <cell r="AH72">
            <v>1149.4000000000001</v>
          </cell>
          <cell r="AI72">
            <v>444.73</v>
          </cell>
          <cell r="AJ72">
            <v>88.95</v>
          </cell>
          <cell r="AK72">
            <v>0</v>
          </cell>
          <cell r="AL72">
            <v>17932.75</v>
          </cell>
        </row>
        <row r="73">
          <cell r="A73" t="str">
            <v>00979</v>
          </cell>
          <cell r="B73" t="str">
            <v>SANCHEZ MARTINEZ YAMILET</v>
          </cell>
          <cell r="C73">
            <v>3200</v>
          </cell>
          <cell r="D73">
            <v>1600</v>
          </cell>
          <cell r="E73">
            <v>0</v>
          </cell>
          <cell r="F73">
            <v>3344.91</v>
          </cell>
          <cell r="G73">
            <v>0</v>
          </cell>
          <cell r="H73">
            <v>8144.91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916.73</v>
          </cell>
          <cell r="O73">
            <v>916.73</v>
          </cell>
          <cell r="P73">
            <v>228.18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1144.9100000000001</v>
          </cell>
          <cell r="AA73">
            <v>7000</v>
          </cell>
          <cell r="AB73">
            <v>155.66999999999999</v>
          </cell>
          <cell r="AC73">
            <v>474.21</v>
          </cell>
          <cell r="AD73">
            <v>519.61</v>
          </cell>
          <cell r="AE73">
            <v>177.91</v>
          </cell>
          <cell r="AF73">
            <v>162.9</v>
          </cell>
          <cell r="AG73">
            <v>15910.22</v>
          </cell>
          <cell r="AH73">
            <v>1149.49</v>
          </cell>
          <cell r="AI73">
            <v>444.76</v>
          </cell>
          <cell r="AJ73">
            <v>88.95</v>
          </cell>
          <cell r="AK73">
            <v>0</v>
          </cell>
          <cell r="AL73">
            <v>17934.23</v>
          </cell>
        </row>
        <row r="74">
          <cell r="A74" t="str">
            <v>00980</v>
          </cell>
          <cell r="B74" t="str">
            <v>TORRES CAMPOS MARTHA YOLANDA</v>
          </cell>
          <cell r="C74">
            <v>1244.6500000000001</v>
          </cell>
          <cell r="D74">
            <v>2489.3000000000002</v>
          </cell>
          <cell r="E74">
            <v>0</v>
          </cell>
          <cell r="F74">
            <v>0</v>
          </cell>
          <cell r="G74">
            <v>0</v>
          </cell>
          <cell r="H74">
            <v>3733.95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249.79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3733.95</v>
          </cell>
          <cell r="AB74">
            <v>102.53</v>
          </cell>
          <cell r="AC74">
            <v>246.64</v>
          </cell>
          <cell r="AD74">
            <v>419.97</v>
          </cell>
          <cell r="AE74">
            <v>86.34</v>
          </cell>
          <cell r="AF74">
            <v>74.680000000000007</v>
          </cell>
          <cell r="AG74">
            <v>7721.7</v>
          </cell>
          <cell r="AH74">
            <v>769.14</v>
          </cell>
          <cell r="AI74">
            <v>215.86</v>
          </cell>
          <cell r="AJ74">
            <v>43.17</v>
          </cell>
          <cell r="AK74">
            <v>0</v>
          </cell>
          <cell r="AL74">
            <v>8910.89</v>
          </cell>
        </row>
        <row r="75">
          <cell r="A75" t="str">
            <v>00981</v>
          </cell>
          <cell r="B75" t="str">
            <v>GONZALEZ GONZALEZ NOE</v>
          </cell>
          <cell r="C75">
            <v>1244.6500000000001</v>
          </cell>
          <cell r="D75">
            <v>2489.3000000000002</v>
          </cell>
          <cell r="E75">
            <v>0</v>
          </cell>
          <cell r="F75">
            <v>0</v>
          </cell>
          <cell r="G75">
            <v>0</v>
          </cell>
          <cell r="H75">
            <v>3733.95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249.79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3733.95</v>
          </cell>
          <cell r="AB75">
            <v>102.53</v>
          </cell>
          <cell r="AC75">
            <v>246.64</v>
          </cell>
          <cell r="AD75">
            <v>419.97</v>
          </cell>
          <cell r="AE75">
            <v>86.34</v>
          </cell>
          <cell r="AF75">
            <v>74.680000000000007</v>
          </cell>
          <cell r="AG75">
            <v>7721.7</v>
          </cell>
          <cell r="AH75">
            <v>769.14</v>
          </cell>
          <cell r="AI75">
            <v>215.86</v>
          </cell>
          <cell r="AJ75">
            <v>43.17</v>
          </cell>
          <cell r="AK75">
            <v>0</v>
          </cell>
          <cell r="AL75">
            <v>8910.89</v>
          </cell>
        </row>
        <row r="76">
          <cell r="A76" t="str">
            <v>00982</v>
          </cell>
          <cell r="B76" t="str">
            <v>MENDEZ PEREZ MIGUEL ANGEL</v>
          </cell>
          <cell r="C76">
            <v>1244.6500000000001</v>
          </cell>
          <cell r="D76">
            <v>2489.3000000000002</v>
          </cell>
          <cell r="E76">
            <v>0</v>
          </cell>
          <cell r="F76">
            <v>0</v>
          </cell>
          <cell r="G76">
            <v>0</v>
          </cell>
          <cell r="H76">
            <v>3733.95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249.79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3733.95</v>
          </cell>
          <cell r="AB76">
            <v>102.53</v>
          </cell>
          <cell r="AC76">
            <v>246.64</v>
          </cell>
          <cell r="AD76">
            <v>419.97</v>
          </cell>
          <cell r="AE76">
            <v>86.34</v>
          </cell>
          <cell r="AF76">
            <v>74.680000000000007</v>
          </cell>
          <cell r="AG76">
            <v>7721.7</v>
          </cell>
          <cell r="AH76">
            <v>769.14</v>
          </cell>
          <cell r="AI76">
            <v>215.86</v>
          </cell>
          <cell r="AJ76">
            <v>43.17</v>
          </cell>
          <cell r="AK76">
            <v>0</v>
          </cell>
          <cell r="AL76">
            <v>8910.89</v>
          </cell>
        </row>
        <row r="77">
          <cell r="A77" t="str">
            <v>00984</v>
          </cell>
          <cell r="B77" t="str">
            <v>ROSALIO TORRES MARCOS</v>
          </cell>
          <cell r="C77">
            <v>4560</v>
          </cell>
          <cell r="D77">
            <v>2280</v>
          </cell>
          <cell r="E77">
            <v>0</v>
          </cell>
          <cell r="F77">
            <v>4611.8599999999997</v>
          </cell>
          <cell r="G77">
            <v>0</v>
          </cell>
          <cell r="H77">
            <v>11451.86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1623.09</v>
          </cell>
          <cell r="O77">
            <v>1623.09</v>
          </cell>
          <cell r="P77">
            <v>328.77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1951.86</v>
          </cell>
          <cell r="AA77">
            <v>9500</v>
          </cell>
          <cell r="AB77">
            <v>219.11</v>
          </cell>
          <cell r="AC77">
            <v>667.47</v>
          </cell>
          <cell r="AD77">
            <v>622.91999999999996</v>
          </cell>
          <cell r="AE77">
            <v>250.41</v>
          </cell>
          <cell r="AF77">
            <v>229.04</v>
          </cell>
          <cell r="AG77">
            <v>22394.29</v>
          </cell>
          <cell r="AH77">
            <v>1509.5</v>
          </cell>
          <cell r="AI77">
            <v>626.03</v>
          </cell>
          <cell r="AJ77">
            <v>125.2</v>
          </cell>
          <cell r="AK77">
            <v>0</v>
          </cell>
          <cell r="AL77">
            <v>25134.47</v>
          </cell>
        </row>
        <row r="78">
          <cell r="A78" t="str">
            <v>00985</v>
          </cell>
          <cell r="B78" t="str">
            <v>DOMINGUEZ REYES MARIA DE JESUS</v>
          </cell>
          <cell r="C78">
            <v>1245</v>
          </cell>
          <cell r="D78">
            <v>2490</v>
          </cell>
          <cell r="E78">
            <v>0</v>
          </cell>
          <cell r="F78">
            <v>450</v>
          </cell>
          <cell r="G78">
            <v>0</v>
          </cell>
          <cell r="H78">
            <v>4185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298.87</v>
          </cell>
          <cell r="O78">
            <v>298.87</v>
          </cell>
          <cell r="P78">
            <v>108.19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407.06</v>
          </cell>
          <cell r="AA78">
            <v>3777.94</v>
          </cell>
          <cell r="AB78">
            <v>79.73</v>
          </cell>
          <cell r="AC78">
            <v>209.03</v>
          </cell>
          <cell r="AD78">
            <v>397.17</v>
          </cell>
          <cell r="AE78">
            <v>91.12</v>
          </cell>
          <cell r="AF78">
            <v>83.7</v>
          </cell>
          <cell r="AG78">
            <v>8148.82</v>
          </cell>
          <cell r="AH78">
            <v>685.93</v>
          </cell>
          <cell r="AI78">
            <v>227.8</v>
          </cell>
          <cell r="AJ78">
            <v>45.56</v>
          </cell>
          <cell r="AK78">
            <v>0</v>
          </cell>
          <cell r="AL78">
            <v>9282.93</v>
          </cell>
        </row>
        <row r="79">
          <cell r="A79" t="str">
            <v>00986</v>
          </cell>
          <cell r="B79" t="str">
            <v>ACOSTA BUSTAMANTE BRAULIO ANTONIO</v>
          </cell>
          <cell r="C79">
            <v>2375</v>
          </cell>
          <cell r="D79">
            <v>4750</v>
          </cell>
          <cell r="E79">
            <v>0</v>
          </cell>
          <cell r="F79">
            <v>4768.78</v>
          </cell>
          <cell r="G79">
            <v>0</v>
          </cell>
          <cell r="H79">
            <v>11893.78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1717.49</v>
          </cell>
          <cell r="O79">
            <v>1717.49</v>
          </cell>
          <cell r="P79">
            <v>342.27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2059.7600000000002</v>
          </cell>
          <cell r="AA79">
            <v>9834.02</v>
          </cell>
          <cell r="AB79">
            <v>227.62</v>
          </cell>
          <cell r="AC79">
            <v>693.39</v>
          </cell>
          <cell r="AD79">
            <v>636.78</v>
          </cell>
          <cell r="AE79">
            <v>260.14</v>
          </cell>
          <cell r="AF79">
            <v>237.88</v>
          </cell>
          <cell r="AG79">
            <v>23264.09</v>
          </cell>
          <cell r="AH79">
            <v>1557.79</v>
          </cell>
          <cell r="AI79">
            <v>650.34</v>
          </cell>
          <cell r="AJ79">
            <v>130.07</v>
          </cell>
          <cell r="AK79">
            <v>0</v>
          </cell>
          <cell r="AL79">
            <v>26100.31</v>
          </cell>
        </row>
        <row r="82">
          <cell r="A82"/>
          <cell r="B82"/>
          <cell r="C82" t="str">
            <v xml:space="preserve">  =============</v>
          </cell>
          <cell r="D82" t="str">
            <v xml:space="preserve">  =============</v>
          </cell>
          <cell r="E82" t="str">
            <v xml:space="preserve">  =============</v>
          </cell>
          <cell r="F82" t="str">
            <v xml:space="preserve">  =============</v>
          </cell>
          <cell r="G82" t="str">
            <v xml:space="preserve">  =============</v>
          </cell>
          <cell r="H82" t="str">
            <v xml:space="preserve">  =============</v>
          </cell>
          <cell r="I82" t="str">
            <v xml:space="preserve">  =============</v>
          </cell>
          <cell r="J82" t="str">
            <v xml:space="preserve">  =============</v>
          </cell>
          <cell r="K82" t="str">
            <v xml:space="preserve">  =============</v>
          </cell>
          <cell r="L82" t="str">
            <v xml:space="preserve">  =============</v>
          </cell>
          <cell r="M82" t="str">
            <v xml:space="preserve">  =============</v>
          </cell>
          <cell r="N82" t="str">
            <v xml:space="preserve">  =============</v>
          </cell>
          <cell r="O82" t="str">
            <v xml:space="preserve">  =============</v>
          </cell>
          <cell r="P82" t="str">
            <v xml:space="preserve">  =============</v>
          </cell>
          <cell r="Q82" t="str">
            <v xml:space="preserve">  =============</v>
          </cell>
          <cell r="R82" t="str">
            <v xml:space="preserve">  =============</v>
          </cell>
          <cell r="S82" t="str">
            <v xml:space="preserve">  =============</v>
          </cell>
          <cell r="T82" t="str">
            <v xml:space="preserve">  =============</v>
          </cell>
          <cell r="U82" t="str">
            <v xml:space="preserve">  =============</v>
          </cell>
          <cell r="V82" t="str">
            <v xml:space="preserve">  =============</v>
          </cell>
          <cell r="W82" t="str">
            <v xml:space="preserve">  =============</v>
          </cell>
          <cell r="X82" t="str">
            <v xml:space="preserve">  =============</v>
          </cell>
          <cell r="Y82" t="str">
            <v xml:space="preserve">  =============</v>
          </cell>
          <cell r="Z82" t="str">
            <v xml:space="preserve">  =============</v>
          </cell>
          <cell r="AA82" t="str">
            <v xml:space="preserve">  =============</v>
          </cell>
          <cell r="AB82" t="str">
            <v xml:space="preserve">  =============</v>
          </cell>
          <cell r="AC82" t="str">
            <v xml:space="preserve">  =============</v>
          </cell>
          <cell r="AD82" t="str">
            <v xml:space="preserve">  =============</v>
          </cell>
          <cell r="AE82" t="str">
            <v xml:space="preserve">  =============</v>
          </cell>
          <cell r="AF82" t="str">
            <v xml:space="preserve">  =============</v>
          </cell>
          <cell r="AG82" t="str">
            <v xml:space="preserve">  =============</v>
          </cell>
          <cell r="AH82" t="str">
            <v xml:space="preserve">  =============</v>
          </cell>
          <cell r="AI82" t="str">
            <v xml:space="preserve">  =============</v>
          </cell>
          <cell r="AJ82" t="str">
            <v xml:space="preserve">  =============</v>
          </cell>
          <cell r="AK82" t="str">
            <v xml:space="preserve">  =============</v>
          </cell>
          <cell r="AL82" t="str">
            <v xml:space="preserve">  =============</v>
          </cell>
        </row>
        <row r="83">
          <cell r="A83" t="str">
            <v>Total Gral.</v>
          </cell>
          <cell r="B83" t="str">
            <v xml:space="preserve"> </v>
          </cell>
          <cell r="C83">
            <v>267589.59999999998</v>
          </cell>
          <cell r="D83">
            <v>96733.14</v>
          </cell>
          <cell r="E83">
            <v>0</v>
          </cell>
          <cell r="F83">
            <v>107924.04</v>
          </cell>
          <cell r="G83">
            <v>0</v>
          </cell>
          <cell r="H83">
            <v>472246.78</v>
          </cell>
          <cell r="I83">
            <v>120</v>
          </cell>
          <cell r="J83">
            <v>1815.76</v>
          </cell>
          <cell r="K83">
            <v>21692.87</v>
          </cell>
          <cell r="L83">
            <v>-145.38</v>
          </cell>
          <cell r="M83">
            <v>0</v>
          </cell>
          <cell r="N83">
            <v>50030.75</v>
          </cell>
          <cell r="O83">
            <v>46874.52</v>
          </cell>
          <cell r="P83">
            <v>11792.64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486.24</v>
          </cell>
          <cell r="Y83">
            <v>0</v>
          </cell>
          <cell r="Z83">
            <v>82782.03</v>
          </cell>
          <cell r="AA83">
            <v>389464.75</v>
          </cell>
          <cell r="AB83">
            <v>9404.0300000000007</v>
          </cell>
          <cell r="AC83">
            <v>27250.84</v>
          </cell>
          <cell r="AD83">
            <v>33922.57</v>
          </cell>
          <cell r="AE83">
            <v>10401.280000000001</v>
          </cell>
          <cell r="AF83">
            <v>9444.94</v>
          </cell>
          <cell r="AG83">
            <v>926588.64</v>
          </cell>
          <cell r="AH83">
            <v>70577.440000000002</v>
          </cell>
          <cell r="AI83">
            <v>26003.3</v>
          </cell>
          <cell r="AJ83">
            <v>5180.5200000000004</v>
          </cell>
          <cell r="AK83">
            <v>0</v>
          </cell>
          <cell r="AL83">
            <v>1048196.12</v>
          </cell>
        </row>
        <row r="85">
          <cell r="A85"/>
          <cell r="B85"/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  <cell r="T85" t="str">
            <v xml:space="preserve"> </v>
          </cell>
          <cell r="U85" t="str">
            <v xml:space="preserve"> </v>
          </cell>
          <cell r="V85" t="str">
            <v xml:space="preserve"> </v>
          </cell>
          <cell r="W85" t="str">
            <v xml:space="preserve"> 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 xml:space="preserve"> </v>
          </cell>
          <cell r="AC85" t="str">
            <v xml:space="preserve"> </v>
          </cell>
          <cell r="AD85" t="str">
            <v xml:space="preserve"> </v>
          </cell>
          <cell r="AE85" t="str">
            <v xml:space="preserve"> </v>
          </cell>
          <cell r="AF85" t="str">
            <v xml:space="preserve"> </v>
          </cell>
          <cell r="AG85" t="str">
            <v xml:space="preserve"> </v>
          </cell>
          <cell r="AH85" t="str">
            <v xml:space="preserve"> </v>
          </cell>
          <cell r="AI85" t="str">
            <v xml:space="preserve"> </v>
          </cell>
          <cell r="AJ85" t="str">
            <v xml:space="preserve"> </v>
          </cell>
          <cell r="AK85" t="str">
            <v xml:space="preserve"> </v>
          </cell>
          <cell r="AL85"/>
        </row>
        <row r="86">
          <cell r="A86" t="str">
            <v xml:space="preserve"> </v>
          </cell>
          <cell r="B86" t="str">
            <v xml:space="preserve"> 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1226.2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20.07</v>
          </cell>
          <cell r="Y9">
            <v>0</v>
          </cell>
          <cell r="Z9">
            <v>1929.03</v>
          </cell>
          <cell r="AA9">
            <v>3954.72</v>
          </cell>
          <cell r="AB9">
            <v>124.63</v>
          </cell>
          <cell r="AC9">
            <v>379.65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973.34</v>
          </cell>
          <cell r="AI9">
            <v>356.08</v>
          </cell>
          <cell r="AJ9">
            <v>71.22</v>
          </cell>
          <cell r="AK9">
            <v>0</v>
          </cell>
          <cell r="AL9">
            <v>14418.43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3196.89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4140.2700000000004</v>
          </cell>
          <cell r="AA10">
            <v>3064.23</v>
          </cell>
          <cell r="AB10">
            <v>145.77000000000001</v>
          </cell>
          <cell r="AC10">
            <v>444.06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1093.32</v>
          </cell>
          <cell r="AI10">
            <v>416.49</v>
          </cell>
          <cell r="AJ10">
            <v>83.3</v>
          </cell>
          <cell r="AK10">
            <v>0</v>
          </cell>
          <cell r="AL10">
            <v>16822.560000000001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1826.28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40.04</v>
          </cell>
          <cell r="Y11">
            <v>0</v>
          </cell>
          <cell r="Z11">
            <v>2831.5</v>
          </cell>
          <cell r="AA11">
            <v>4668.5</v>
          </cell>
          <cell r="AB11">
            <v>126.12</v>
          </cell>
          <cell r="AC11">
            <v>384.2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981.8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14618.69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2630.28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3573.66</v>
          </cell>
          <cell r="AA12">
            <v>3630.84</v>
          </cell>
          <cell r="AB12">
            <v>145.77000000000001</v>
          </cell>
          <cell r="AC12">
            <v>444.05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1093.3</v>
          </cell>
          <cell r="AI12">
            <v>416.48</v>
          </cell>
          <cell r="AJ12">
            <v>83.3</v>
          </cell>
          <cell r="AK12">
            <v>0</v>
          </cell>
          <cell r="AL12">
            <v>16822.25</v>
          </cell>
        </row>
        <row r="13">
          <cell r="A13" t="str">
            <v>00021</v>
          </cell>
          <cell r="B13" t="str">
            <v>ROJAS LOPEZ MIGUEL ANGEL</v>
          </cell>
          <cell r="C13">
            <v>3167.28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3167.28</v>
          </cell>
          <cell r="I13">
            <v>0</v>
          </cell>
          <cell r="J13">
            <v>0</v>
          </cell>
          <cell r="K13">
            <v>0</v>
          </cell>
          <cell r="L13">
            <v>-125.1</v>
          </cell>
          <cell r="M13">
            <v>0</v>
          </cell>
          <cell r="N13">
            <v>188.14</v>
          </cell>
          <cell r="O13">
            <v>0</v>
          </cell>
          <cell r="P13">
            <v>103.53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103.53</v>
          </cell>
          <cell r="AA13">
            <v>3063.75</v>
          </cell>
          <cell r="AB13">
            <v>70.55</v>
          </cell>
          <cell r="AC13">
            <v>191.74</v>
          </cell>
          <cell r="AD13">
            <v>409.71</v>
          </cell>
          <cell r="AE13">
            <v>80.63</v>
          </cell>
          <cell r="AF13">
            <v>83.35</v>
          </cell>
          <cell r="AG13">
            <v>7210.82</v>
          </cell>
          <cell r="AH13">
            <v>672</v>
          </cell>
          <cell r="AI13">
            <v>201.58</v>
          </cell>
          <cell r="AJ13">
            <v>40.32</v>
          </cell>
          <cell r="AK13">
            <v>0</v>
          </cell>
          <cell r="AL13">
            <v>8288.7000000000007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4900.3500000000004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276.60000000000002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803.31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11508.5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404.53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1019.69</v>
          </cell>
          <cell r="AI15">
            <v>379.42</v>
          </cell>
          <cell r="AJ15">
            <v>75.88</v>
          </cell>
          <cell r="AK15">
            <v>0</v>
          </cell>
          <cell r="AL15">
            <v>15409.36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3733.95</v>
          </cell>
          <cell r="AB16">
            <v>102.53</v>
          </cell>
          <cell r="AC16">
            <v>246.64</v>
          </cell>
          <cell r="AD16">
            <v>419.97</v>
          </cell>
          <cell r="AE16">
            <v>86.34</v>
          </cell>
          <cell r="AF16">
            <v>94.68</v>
          </cell>
          <cell r="AG16">
            <v>7721.7</v>
          </cell>
          <cell r="AH16">
            <v>769.14</v>
          </cell>
          <cell r="AI16">
            <v>215.86</v>
          </cell>
          <cell r="AJ16">
            <v>43.17</v>
          </cell>
          <cell r="AK16">
            <v>0</v>
          </cell>
          <cell r="AL16">
            <v>8930.89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1972.97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2776.75</v>
          </cell>
          <cell r="AA17">
            <v>3767</v>
          </cell>
          <cell r="AB17">
            <v>132.4</v>
          </cell>
          <cell r="AC17">
            <v>403.34</v>
          </cell>
          <cell r="AD17">
            <v>481.71</v>
          </cell>
          <cell r="AE17">
            <v>151.32</v>
          </cell>
          <cell r="AF17">
            <v>150.88</v>
          </cell>
          <cell r="AG17">
            <v>13532.35</v>
          </cell>
          <cell r="AH17">
            <v>1017.45</v>
          </cell>
          <cell r="AI17">
            <v>378.29</v>
          </cell>
          <cell r="AJ17">
            <v>75.66</v>
          </cell>
          <cell r="AK17">
            <v>0</v>
          </cell>
          <cell r="AL17">
            <v>15305.95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2345.88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48.54</v>
          </cell>
          <cell r="Y18">
            <v>0</v>
          </cell>
          <cell r="Z18">
            <v>3457.27</v>
          </cell>
          <cell r="AA18">
            <v>4294.7299999999996</v>
          </cell>
          <cell r="AB18">
            <v>156.85</v>
          </cell>
          <cell r="AC18">
            <v>477.81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1156.19</v>
          </cell>
          <cell r="AI18">
            <v>448.14</v>
          </cell>
          <cell r="AJ18">
            <v>89.63</v>
          </cell>
          <cell r="AK18">
            <v>0</v>
          </cell>
          <cell r="AL18">
            <v>18079.21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252.07</v>
          </cell>
          <cell r="AD19">
            <v>417.14</v>
          </cell>
          <cell r="AE19">
            <v>106</v>
          </cell>
          <cell r="AF19">
            <v>111.68</v>
          </cell>
          <cell r="AG19">
            <v>9479.5400000000009</v>
          </cell>
          <cell r="AH19">
            <v>761.96</v>
          </cell>
          <cell r="AI19">
            <v>265</v>
          </cell>
          <cell r="AJ19">
            <v>53</v>
          </cell>
          <cell r="AK19">
            <v>0</v>
          </cell>
          <cell r="AL19">
            <v>10777.18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277.05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568.12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1324.43</v>
          </cell>
          <cell r="AI20">
            <v>532.85</v>
          </cell>
          <cell r="AJ20">
            <v>106.57</v>
          </cell>
          <cell r="AK20">
            <v>0</v>
          </cell>
          <cell r="AL20">
            <v>21432.32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1643.45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166.35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2332.21</v>
          </cell>
          <cell r="AA21">
            <v>3667.79</v>
          </cell>
          <cell r="AB21">
            <v>116.69</v>
          </cell>
          <cell r="AC21">
            <v>355.46</v>
          </cell>
          <cell r="AD21">
            <v>456.11</v>
          </cell>
          <cell r="AE21">
            <v>133.36000000000001</v>
          </cell>
          <cell r="AF21">
            <v>140</v>
          </cell>
          <cell r="AG21">
            <v>11926.09</v>
          </cell>
          <cell r="AH21">
            <v>928.26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13527.78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210.02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687.67</v>
          </cell>
          <cell r="AI22">
            <v>228.88</v>
          </cell>
          <cell r="AJ22">
            <v>45.78</v>
          </cell>
          <cell r="AK22">
            <v>0</v>
          </cell>
          <cell r="AL22">
            <v>9340.51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3733.95</v>
          </cell>
          <cell r="I23">
            <v>0</v>
          </cell>
          <cell r="J23">
            <v>0</v>
          </cell>
          <cell r="K23">
            <v>920.99</v>
          </cell>
          <cell r="L23">
            <v>0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920.99</v>
          </cell>
          <cell r="AA23">
            <v>2812.96</v>
          </cell>
          <cell r="AB23">
            <v>102.53</v>
          </cell>
          <cell r="AC23">
            <v>246.64</v>
          </cell>
          <cell r="AD23">
            <v>419.97</v>
          </cell>
          <cell r="AE23">
            <v>86.34</v>
          </cell>
          <cell r="AF23">
            <v>94.68</v>
          </cell>
          <cell r="AG23">
            <v>7721.7</v>
          </cell>
          <cell r="AH23">
            <v>769.14</v>
          </cell>
          <cell r="AI23">
            <v>215.86</v>
          </cell>
          <cell r="AJ23">
            <v>43.17</v>
          </cell>
          <cell r="AK23">
            <v>0</v>
          </cell>
          <cell r="AL23">
            <v>8930.89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1000</v>
          </cell>
          <cell r="F24">
            <v>925.4</v>
          </cell>
          <cell r="G24">
            <v>0</v>
          </cell>
          <cell r="H24">
            <v>8800.4</v>
          </cell>
          <cell r="I24">
            <v>0</v>
          </cell>
          <cell r="J24">
            <v>0</v>
          </cell>
          <cell r="K24">
            <v>1107.22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233.99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80</v>
          </cell>
          <cell r="Y24">
            <v>0</v>
          </cell>
          <cell r="Z24">
            <v>2477.9499999999998</v>
          </cell>
          <cell r="AA24">
            <v>6322.45</v>
          </cell>
          <cell r="AB24">
            <v>159.34</v>
          </cell>
          <cell r="AC24">
            <v>485.4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1170.33</v>
          </cell>
          <cell r="AI24">
            <v>455.26</v>
          </cell>
          <cell r="AJ24">
            <v>91.05</v>
          </cell>
          <cell r="AK24">
            <v>0</v>
          </cell>
          <cell r="AL24">
            <v>18380.310000000001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920.99</v>
          </cell>
          <cell r="L25">
            <v>0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50</v>
          </cell>
          <cell r="Y25">
            <v>0</v>
          </cell>
          <cell r="Z25">
            <v>970.99</v>
          </cell>
          <cell r="AA25">
            <v>2762.96</v>
          </cell>
          <cell r="AB25">
            <v>102.53</v>
          </cell>
          <cell r="AC25">
            <v>246.64</v>
          </cell>
          <cell r="AD25">
            <v>419.97</v>
          </cell>
          <cell r="AE25">
            <v>86.34</v>
          </cell>
          <cell r="AF25">
            <v>94.68</v>
          </cell>
          <cell r="AG25">
            <v>7721.7</v>
          </cell>
          <cell r="AH25">
            <v>769.14</v>
          </cell>
          <cell r="AI25">
            <v>215.86</v>
          </cell>
          <cell r="AJ25">
            <v>43.17</v>
          </cell>
          <cell r="AK25">
            <v>0</v>
          </cell>
          <cell r="AL25">
            <v>8930.89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3719.36</v>
          </cell>
          <cell r="D26">
            <v>0</v>
          </cell>
          <cell r="E26">
            <v>1000</v>
          </cell>
          <cell r="F26">
            <v>475</v>
          </cell>
          <cell r="G26">
            <v>0</v>
          </cell>
          <cell r="H26">
            <v>4194.3599999999997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299.88</v>
          </cell>
          <cell r="O26">
            <v>299.88</v>
          </cell>
          <cell r="P26">
            <v>102.42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402.3</v>
          </cell>
          <cell r="AA26">
            <v>3792.06</v>
          </cell>
          <cell r="AB26">
            <v>72.44</v>
          </cell>
          <cell r="AC26">
            <v>202.08</v>
          </cell>
          <cell r="AD26">
            <v>295.36</v>
          </cell>
          <cell r="AE26">
            <v>124.18</v>
          </cell>
          <cell r="AF26">
            <v>103.89</v>
          </cell>
          <cell r="AG26">
            <v>7403.41</v>
          </cell>
          <cell r="AH26">
            <v>569.88</v>
          </cell>
          <cell r="AI26">
            <v>310.44</v>
          </cell>
          <cell r="AJ26">
            <v>41.39</v>
          </cell>
          <cell r="AK26">
            <v>0</v>
          </cell>
          <cell r="AL26">
            <v>8553.19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1000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214.95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448.82</v>
          </cell>
          <cell r="AD27">
            <v>506.03</v>
          </cell>
          <cell r="AE27">
            <v>168.38</v>
          </cell>
          <cell r="AF27">
            <v>170</v>
          </cell>
          <cell r="AG27">
            <v>15058.4</v>
          </cell>
          <cell r="AH27">
            <v>1102.18</v>
          </cell>
          <cell r="AI27">
            <v>420.95</v>
          </cell>
          <cell r="AJ27">
            <v>84.19</v>
          </cell>
          <cell r="AK27">
            <v>0</v>
          </cell>
          <cell r="AL27">
            <v>17004.099999999999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1000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1822.31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139.96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40.03</v>
          </cell>
          <cell r="Y28">
            <v>0</v>
          </cell>
          <cell r="Z28">
            <v>2389.84</v>
          </cell>
          <cell r="AA28">
            <v>2610.16</v>
          </cell>
          <cell r="AB28">
            <v>100.03</v>
          </cell>
          <cell r="AC28">
            <v>279.06</v>
          </cell>
          <cell r="AD28">
            <v>429</v>
          </cell>
          <cell r="AE28">
            <v>114.32</v>
          </cell>
          <cell r="AF28">
            <v>120</v>
          </cell>
          <cell r="AG28">
            <v>10223.780000000001</v>
          </cell>
          <cell r="AH28">
            <v>808.09</v>
          </cell>
          <cell r="AI28">
            <v>285.8</v>
          </cell>
          <cell r="AJ28">
            <v>57.16</v>
          </cell>
          <cell r="AK28">
            <v>0</v>
          </cell>
          <cell r="AL28">
            <v>11609.15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1000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800.89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172.87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50</v>
          </cell>
          <cell r="Y29">
            <v>0</v>
          </cell>
          <cell r="Z29">
            <v>1562.17</v>
          </cell>
          <cell r="AA29">
            <v>4537.83</v>
          </cell>
          <cell r="AB29">
            <v>120.79</v>
          </cell>
          <cell r="AC29">
            <v>367.97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951.58</v>
          </cell>
          <cell r="AI29">
            <v>345.13</v>
          </cell>
          <cell r="AJ29">
            <v>69.03</v>
          </cell>
          <cell r="AK29">
            <v>0</v>
          </cell>
          <cell r="AL29">
            <v>13991.76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1000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3733.95</v>
          </cell>
          <cell r="AB30">
            <v>102.53</v>
          </cell>
          <cell r="AC30">
            <v>246.64</v>
          </cell>
          <cell r="AD30">
            <v>419.97</v>
          </cell>
          <cell r="AE30">
            <v>86.34</v>
          </cell>
          <cell r="AF30">
            <v>94.68</v>
          </cell>
          <cell r="AG30">
            <v>7721.7</v>
          </cell>
          <cell r="AH30">
            <v>769.14</v>
          </cell>
          <cell r="AI30">
            <v>215.86</v>
          </cell>
          <cell r="AJ30">
            <v>43.17</v>
          </cell>
          <cell r="AK30">
            <v>0</v>
          </cell>
          <cell r="AL30">
            <v>8930.89</v>
          </cell>
        </row>
        <row r="31">
          <cell r="A31" t="str">
            <v>00451</v>
          </cell>
          <cell r="B31" t="str">
            <v>PARTIDA CEJA FRANCISCO JAVIER</v>
          </cell>
          <cell r="C31">
            <v>3972.8</v>
          </cell>
          <cell r="D31">
            <v>611.20000000000005</v>
          </cell>
          <cell r="E31">
            <v>1000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1970.87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156.16999999999999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39.799999999999997</v>
          </cell>
          <cell r="Y31">
            <v>0</v>
          </cell>
          <cell r="Z31">
            <v>2622.69</v>
          </cell>
          <cell r="AA31">
            <v>2961.31</v>
          </cell>
          <cell r="AB31">
            <v>110.25</v>
          </cell>
          <cell r="AC31">
            <v>335.85</v>
          </cell>
          <cell r="AD31">
            <v>445.64</v>
          </cell>
          <cell r="AE31">
            <v>126</v>
          </cell>
          <cell r="AF31">
            <v>131.68</v>
          </cell>
          <cell r="AG31">
            <v>11268.24</v>
          </cell>
          <cell r="AH31">
            <v>891.74</v>
          </cell>
          <cell r="AI31">
            <v>315</v>
          </cell>
          <cell r="AJ31">
            <v>63</v>
          </cell>
          <cell r="AK31">
            <v>0</v>
          </cell>
          <cell r="AL31">
            <v>12795.66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1000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3733.95</v>
          </cell>
          <cell r="AB32">
            <v>102.53</v>
          </cell>
          <cell r="AC32">
            <v>246.64</v>
          </cell>
          <cell r="AD32">
            <v>419.97</v>
          </cell>
          <cell r="AE32">
            <v>86.34</v>
          </cell>
          <cell r="AF32">
            <v>94.68</v>
          </cell>
          <cell r="AG32">
            <v>7721.7</v>
          </cell>
          <cell r="AH32">
            <v>769.14</v>
          </cell>
          <cell r="AI32">
            <v>215.86</v>
          </cell>
          <cell r="AJ32">
            <v>43.17</v>
          </cell>
          <cell r="AK32">
            <v>0</v>
          </cell>
          <cell r="AL32">
            <v>8930.89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3733.95</v>
          </cell>
          <cell r="AB33">
            <v>102.53</v>
          </cell>
          <cell r="AC33">
            <v>246.64</v>
          </cell>
          <cell r="AD33">
            <v>419.97</v>
          </cell>
          <cell r="AE33">
            <v>86.34</v>
          </cell>
          <cell r="AF33">
            <v>94.68</v>
          </cell>
          <cell r="AG33">
            <v>7721.7</v>
          </cell>
          <cell r="AH33">
            <v>769.14</v>
          </cell>
          <cell r="AI33">
            <v>215.86</v>
          </cell>
          <cell r="AJ33">
            <v>43.17</v>
          </cell>
          <cell r="AK33">
            <v>0</v>
          </cell>
          <cell r="AL33">
            <v>8930.89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1000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218.33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1267.99</v>
          </cell>
          <cell r="AA34">
            <v>7499.26</v>
          </cell>
          <cell r="AB34">
            <v>149.44999999999999</v>
          </cell>
          <cell r="AC34">
            <v>455.28</v>
          </cell>
          <cell r="AD34">
            <v>509.48</v>
          </cell>
          <cell r="AE34">
            <v>170.81</v>
          </cell>
          <cell r="AF34">
            <v>195.35</v>
          </cell>
          <cell r="AG34">
            <v>15275.18</v>
          </cell>
          <cell r="AH34">
            <v>1114.21</v>
          </cell>
          <cell r="AI34">
            <v>427.01</v>
          </cell>
          <cell r="AJ34">
            <v>85.4</v>
          </cell>
          <cell r="AK34">
            <v>0</v>
          </cell>
          <cell r="AL34">
            <v>17267.96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1000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1504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321.77999999999997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3355.87</v>
          </cell>
          <cell r="AA35">
            <v>7660.58</v>
          </cell>
          <cell r="AB35">
            <v>214.7</v>
          </cell>
          <cell r="AC35">
            <v>654.04</v>
          </cell>
          <cell r="AD35">
            <v>615.74</v>
          </cell>
          <cell r="AE35">
            <v>245.37</v>
          </cell>
          <cell r="AF35">
            <v>240.33</v>
          </cell>
          <cell r="AG35">
            <v>21943.83</v>
          </cell>
          <cell r="AH35">
            <v>1484.48</v>
          </cell>
          <cell r="AI35">
            <v>613.42999999999995</v>
          </cell>
          <cell r="AJ35">
            <v>122.69</v>
          </cell>
          <cell r="AK35">
            <v>0</v>
          </cell>
          <cell r="AL35">
            <v>24650.13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1000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273.92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1479.66</v>
          </cell>
          <cell r="AA36">
            <v>8018.29</v>
          </cell>
          <cell r="AB36">
            <v>184.52</v>
          </cell>
          <cell r="AC36">
            <v>562.11</v>
          </cell>
          <cell r="AD36">
            <v>566.59</v>
          </cell>
          <cell r="AE36">
            <v>210.88</v>
          </cell>
          <cell r="AF36">
            <v>209.96</v>
          </cell>
          <cell r="AG36">
            <v>18859.28</v>
          </cell>
          <cell r="AH36">
            <v>1313.22</v>
          </cell>
          <cell r="AI36">
            <v>527.21</v>
          </cell>
          <cell r="AJ36">
            <v>105.44</v>
          </cell>
          <cell r="AK36">
            <v>0</v>
          </cell>
          <cell r="AL36">
            <v>21225.99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1000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324.76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1854.48</v>
          </cell>
          <cell r="AA37">
            <v>9160.2199999999993</v>
          </cell>
          <cell r="AB37">
            <v>216.58</v>
          </cell>
          <cell r="AC37">
            <v>659.76</v>
          </cell>
          <cell r="AD37">
            <v>618.79999999999995</v>
          </cell>
          <cell r="AE37">
            <v>247.52</v>
          </cell>
          <cell r="AF37">
            <v>240.29</v>
          </cell>
          <cell r="AG37">
            <v>22135.66</v>
          </cell>
          <cell r="AH37">
            <v>1495.14</v>
          </cell>
          <cell r="AI37">
            <v>618.79999999999995</v>
          </cell>
          <cell r="AJ37">
            <v>123.76</v>
          </cell>
          <cell r="AK37">
            <v>0</v>
          </cell>
          <cell r="AL37">
            <v>24861.17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0</v>
          </cell>
          <cell r="E38">
            <v>1000</v>
          </cell>
          <cell r="F38">
            <v>1650</v>
          </cell>
          <cell r="G38">
            <v>0</v>
          </cell>
          <cell r="H38">
            <v>5385</v>
          </cell>
          <cell r="I38">
            <v>0</v>
          </cell>
          <cell r="J38">
            <v>0</v>
          </cell>
          <cell r="K38">
            <v>1706.73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143.34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50</v>
          </cell>
          <cell r="Y38">
            <v>0</v>
          </cell>
          <cell r="Z38">
            <v>2329.5</v>
          </cell>
          <cell r="AA38">
            <v>3055.5</v>
          </cell>
          <cell r="AB38">
            <v>102.18</v>
          </cell>
          <cell r="AC38">
            <v>285.04000000000002</v>
          </cell>
          <cell r="AD38">
            <v>432.49</v>
          </cell>
          <cell r="AE38">
            <v>116.77</v>
          </cell>
          <cell r="AF38">
            <v>127.7</v>
          </cell>
          <cell r="AG38">
            <v>10442.98</v>
          </cell>
          <cell r="AH38">
            <v>819.71</v>
          </cell>
          <cell r="AI38">
            <v>291.93</v>
          </cell>
          <cell r="AJ38">
            <v>58.39</v>
          </cell>
          <cell r="AK38">
            <v>0</v>
          </cell>
          <cell r="AL38">
            <v>11857.48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0</v>
          </cell>
          <cell r="E39">
            <v>1000</v>
          </cell>
          <cell r="F39">
            <v>0</v>
          </cell>
          <cell r="G39">
            <v>0</v>
          </cell>
          <cell r="H39">
            <v>3733.95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3733.95</v>
          </cell>
          <cell r="AB39">
            <v>102.53</v>
          </cell>
          <cell r="AC39">
            <v>246.64</v>
          </cell>
          <cell r="AD39">
            <v>419.97</v>
          </cell>
          <cell r="AE39">
            <v>86.34</v>
          </cell>
          <cell r="AF39">
            <v>94.68</v>
          </cell>
          <cell r="AG39">
            <v>7721.7</v>
          </cell>
          <cell r="AH39">
            <v>769.14</v>
          </cell>
          <cell r="AI39">
            <v>215.86</v>
          </cell>
          <cell r="AJ39">
            <v>43.17</v>
          </cell>
          <cell r="AK39">
            <v>0</v>
          </cell>
          <cell r="AL39">
            <v>8930.89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1000</v>
          </cell>
          <cell r="F40">
            <v>3301.52</v>
          </cell>
          <cell r="G40">
            <v>0</v>
          </cell>
          <cell r="H40">
            <v>8301.4699999999993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950.17</v>
          </cell>
          <cell r="O40">
            <v>950.17</v>
          </cell>
          <cell r="P40">
            <v>233.38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1183.55</v>
          </cell>
          <cell r="AA40">
            <v>7117.92</v>
          </cell>
          <cell r="AB40">
            <v>158.94</v>
          </cell>
          <cell r="AC40">
            <v>484.19</v>
          </cell>
          <cell r="AD40">
            <v>524.95000000000005</v>
          </cell>
          <cell r="AE40">
            <v>181.65</v>
          </cell>
          <cell r="AF40">
            <v>186.03</v>
          </cell>
          <cell r="AG40">
            <v>16245.05</v>
          </cell>
          <cell r="AH40">
            <v>1168.08</v>
          </cell>
          <cell r="AI40">
            <v>454.13</v>
          </cell>
          <cell r="AJ40">
            <v>90.83</v>
          </cell>
          <cell r="AK40">
            <v>0</v>
          </cell>
          <cell r="AL40">
            <v>18325.77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6450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595.70000000000005</v>
          </cell>
          <cell r="O41">
            <v>595.70000000000005</v>
          </cell>
          <cell r="P41">
            <v>188.28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783.98</v>
          </cell>
          <cell r="AA41">
            <v>5666.02</v>
          </cell>
          <cell r="AB41">
            <v>130.51</v>
          </cell>
          <cell r="AC41">
            <v>397.56</v>
          </cell>
          <cell r="AD41">
            <v>478.62</v>
          </cell>
          <cell r="AE41">
            <v>149.15</v>
          </cell>
          <cell r="AF41">
            <v>149</v>
          </cell>
          <cell r="AG41">
            <v>13338.65</v>
          </cell>
          <cell r="AH41">
            <v>1006.69</v>
          </cell>
          <cell r="AI41">
            <v>372.88</v>
          </cell>
          <cell r="AJ41">
            <v>74.58</v>
          </cell>
          <cell r="AK41">
            <v>0</v>
          </cell>
          <cell r="AL41">
            <v>15090.95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1000</v>
          </cell>
          <cell r="F42">
            <v>560.37</v>
          </cell>
          <cell r="G42">
            <v>0</v>
          </cell>
          <cell r="H42">
            <v>5555.37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451.27</v>
          </cell>
          <cell r="O42">
            <v>451.27</v>
          </cell>
          <cell r="P42">
            <v>157.13999999999999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608.41</v>
          </cell>
          <cell r="AA42">
            <v>4946.96</v>
          </cell>
          <cell r="AB42">
            <v>110.87</v>
          </cell>
          <cell r="AC42">
            <v>337.75</v>
          </cell>
          <cell r="AD42">
            <v>446.65</v>
          </cell>
          <cell r="AE42">
            <v>126.71</v>
          </cell>
          <cell r="AF42">
            <v>131.11000000000001</v>
          </cell>
          <cell r="AG42">
            <v>11331.83</v>
          </cell>
          <cell r="AH42">
            <v>895.27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12865.06</v>
          </cell>
        </row>
        <row r="43">
          <cell r="A43" t="str">
            <v>00857</v>
          </cell>
          <cell r="B43" t="str">
            <v>DELGADO VALENZUELA ROBERTO</v>
          </cell>
          <cell r="C43">
            <v>3733.95</v>
          </cell>
          <cell r="D43">
            <v>0</v>
          </cell>
          <cell r="E43">
            <v>1000</v>
          </cell>
          <cell r="F43">
            <v>0</v>
          </cell>
          <cell r="G43">
            <v>0</v>
          </cell>
          <cell r="H43">
            <v>3733.95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249.79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3733.95</v>
          </cell>
          <cell r="AB43">
            <v>102.53</v>
          </cell>
          <cell r="AC43">
            <v>246.64</v>
          </cell>
          <cell r="AD43">
            <v>419.97</v>
          </cell>
          <cell r="AE43">
            <v>86.34</v>
          </cell>
          <cell r="AF43">
            <v>94.68</v>
          </cell>
          <cell r="AG43">
            <v>7721.7</v>
          </cell>
          <cell r="AH43">
            <v>769.14</v>
          </cell>
          <cell r="AI43">
            <v>215.86</v>
          </cell>
          <cell r="AJ43">
            <v>43.17</v>
          </cell>
          <cell r="AK43">
            <v>0</v>
          </cell>
          <cell r="AL43">
            <v>8930.89</v>
          </cell>
        </row>
        <row r="44">
          <cell r="A44" t="str">
            <v>00863</v>
          </cell>
          <cell r="B44" t="str">
            <v>LARIOS CALVARIO MANUEL</v>
          </cell>
          <cell r="C44">
            <v>2490</v>
          </cell>
          <cell r="D44">
            <v>0</v>
          </cell>
          <cell r="E44">
            <v>1000</v>
          </cell>
          <cell r="F44">
            <v>503.16</v>
          </cell>
          <cell r="G44">
            <v>0</v>
          </cell>
          <cell r="H44">
            <v>2993.16</v>
          </cell>
          <cell r="I44">
            <v>0</v>
          </cell>
          <cell r="J44">
            <v>0</v>
          </cell>
          <cell r="K44">
            <v>0</v>
          </cell>
          <cell r="L44">
            <v>-145.38</v>
          </cell>
          <cell r="M44">
            <v>0</v>
          </cell>
          <cell r="N44">
            <v>175.07</v>
          </cell>
          <cell r="O44">
            <v>0</v>
          </cell>
          <cell r="P44">
            <v>80.61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80.61</v>
          </cell>
          <cell r="AA44">
            <v>2912.55</v>
          </cell>
          <cell r="AB44">
            <v>50.24</v>
          </cell>
          <cell r="AC44">
            <v>136.54</v>
          </cell>
          <cell r="AD44">
            <v>402.45</v>
          </cell>
          <cell r="AE44">
            <v>57.42</v>
          </cell>
          <cell r="AF44">
            <v>79.86</v>
          </cell>
          <cell r="AG44">
            <v>5134.9399999999996</v>
          </cell>
          <cell r="AH44">
            <v>589.23</v>
          </cell>
          <cell r="AI44">
            <v>143.55000000000001</v>
          </cell>
          <cell r="AJ44">
            <v>28.71</v>
          </cell>
          <cell r="AK44">
            <v>0</v>
          </cell>
          <cell r="AL44">
            <v>6033.71</v>
          </cell>
        </row>
        <row r="45">
          <cell r="A45" t="str">
            <v>00864</v>
          </cell>
          <cell r="B45" t="str">
            <v>GONZALEZ RAMIREZ MIRIAM NOEMI</v>
          </cell>
          <cell r="C45">
            <v>3735</v>
          </cell>
          <cell r="D45">
            <v>0</v>
          </cell>
          <cell r="E45">
            <v>1000</v>
          </cell>
          <cell r="F45">
            <v>450</v>
          </cell>
          <cell r="G45">
            <v>0</v>
          </cell>
          <cell r="H45">
            <v>4185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298.87</v>
          </cell>
          <cell r="O45">
            <v>298.87</v>
          </cell>
          <cell r="P45">
            <v>108.19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407.06</v>
          </cell>
          <cell r="AA45">
            <v>3777.94</v>
          </cell>
          <cell r="AB45">
            <v>79.73</v>
          </cell>
          <cell r="AC45">
            <v>209.03</v>
          </cell>
          <cell r="AD45">
            <v>397.17</v>
          </cell>
          <cell r="AE45">
            <v>91.12</v>
          </cell>
          <cell r="AF45">
            <v>103.7</v>
          </cell>
          <cell r="AG45">
            <v>8148.82</v>
          </cell>
          <cell r="AH45">
            <v>685.93</v>
          </cell>
          <cell r="AI45">
            <v>227.8</v>
          </cell>
          <cell r="AJ45">
            <v>45.56</v>
          </cell>
          <cell r="AK45">
            <v>0</v>
          </cell>
          <cell r="AL45">
            <v>9302.93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1000</v>
          </cell>
          <cell r="F46">
            <v>719.5</v>
          </cell>
          <cell r="G46">
            <v>0</v>
          </cell>
          <cell r="H46">
            <v>4469.5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329.82</v>
          </cell>
          <cell r="O46">
            <v>329.82</v>
          </cell>
          <cell r="P46">
            <v>121.62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451.44</v>
          </cell>
          <cell r="AA46">
            <v>4018.06</v>
          </cell>
          <cell r="AB46">
            <v>88.47</v>
          </cell>
          <cell r="AC46">
            <v>240.44</v>
          </cell>
          <cell r="AD46">
            <v>410.17</v>
          </cell>
          <cell r="AE46">
            <v>101.11</v>
          </cell>
          <cell r="AF46">
            <v>109.39</v>
          </cell>
          <cell r="AG46">
            <v>9042.23</v>
          </cell>
          <cell r="AH46">
            <v>739.08</v>
          </cell>
          <cell r="AI46">
            <v>252.77</v>
          </cell>
          <cell r="AJ46">
            <v>50.55</v>
          </cell>
          <cell r="AK46">
            <v>0</v>
          </cell>
          <cell r="AL46">
            <v>10295.129999999999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1000</v>
          </cell>
          <cell r="F47">
            <v>555.41999999999996</v>
          </cell>
          <cell r="G47">
            <v>0</v>
          </cell>
          <cell r="H47">
            <v>5555.37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451.27</v>
          </cell>
          <cell r="O47">
            <v>451.27</v>
          </cell>
          <cell r="P47">
            <v>157.15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608.41999999999996</v>
          </cell>
          <cell r="AA47">
            <v>4946.95</v>
          </cell>
          <cell r="AB47">
            <v>110.89</v>
          </cell>
          <cell r="AC47">
            <v>337.79</v>
          </cell>
          <cell r="AD47">
            <v>446.67</v>
          </cell>
          <cell r="AE47">
            <v>126.73</v>
          </cell>
          <cell r="AF47">
            <v>131.11000000000001</v>
          </cell>
          <cell r="AG47">
            <v>11333.17</v>
          </cell>
          <cell r="AH47">
            <v>895.35</v>
          </cell>
          <cell r="AI47">
            <v>316.82</v>
          </cell>
          <cell r="AJ47">
            <v>63.36</v>
          </cell>
          <cell r="AK47">
            <v>0</v>
          </cell>
          <cell r="AL47">
            <v>12866.54</v>
          </cell>
        </row>
        <row r="48">
          <cell r="A48" t="str">
            <v>00873</v>
          </cell>
          <cell r="B48" t="str">
            <v>GONZALEZ REAL BLANCA LUCERO</v>
          </cell>
          <cell r="C48">
            <v>3733.95</v>
          </cell>
          <cell r="D48">
            <v>0</v>
          </cell>
          <cell r="E48">
            <v>1000</v>
          </cell>
          <cell r="F48">
            <v>0</v>
          </cell>
          <cell r="G48">
            <v>0</v>
          </cell>
          <cell r="H48">
            <v>3733.95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249.79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3733.95</v>
          </cell>
          <cell r="AB48">
            <v>102.53</v>
          </cell>
          <cell r="AC48">
            <v>246.64</v>
          </cell>
          <cell r="AD48">
            <v>419.97</v>
          </cell>
          <cell r="AE48">
            <v>86.34</v>
          </cell>
          <cell r="AF48">
            <v>94.68</v>
          </cell>
          <cell r="AG48">
            <v>7721.7</v>
          </cell>
          <cell r="AH48">
            <v>769.14</v>
          </cell>
          <cell r="AI48">
            <v>215.86</v>
          </cell>
          <cell r="AJ48">
            <v>43.17</v>
          </cell>
          <cell r="AK48">
            <v>0</v>
          </cell>
          <cell r="AL48">
            <v>8930.89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3735</v>
          </cell>
          <cell r="D49">
            <v>0</v>
          </cell>
          <cell r="E49">
            <v>1000</v>
          </cell>
          <cell r="F49">
            <v>1300</v>
          </cell>
          <cell r="G49">
            <v>0</v>
          </cell>
          <cell r="H49">
            <v>5035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391.35</v>
          </cell>
          <cell r="O49">
            <v>391.35</v>
          </cell>
          <cell r="P49">
            <v>131.91999999999999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523.27</v>
          </cell>
          <cell r="AA49">
            <v>4511.7299999999996</v>
          </cell>
          <cell r="AB49">
            <v>94.96</v>
          </cell>
          <cell r="AC49">
            <v>258.08</v>
          </cell>
          <cell r="AD49">
            <v>420.74</v>
          </cell>
          <cell r="AE49">
            <v>108.53</v>
          </cell>
          <cell r="AF49">
            <v>120.7</v>
          </cell>
          <cell r="AG49">
            <v>9705.7099999999991</v>
          </cell>
          <cell r="AH49">
            <v>773.78</v>
          </cell>
          <cell r="AI49">
            <v>271.32</v>
          </cell>
          <cell r="AJ49">
            <v>54.26</v>
          </cell>
          <cell r="AK49">
            <v>0</v>
          </cell>
          <cell r="AL49">
            <v>11034.3</v>
          </cell>
        </row>
        <row r="50">
          <cell r="A50" t="str">
            <v>00879</v>
          </cell>
          <cell r="B50" t="str">
            <v>SANTANA AGUILAR MARIA FELIX</v>
          </cell>
          <cell r="C50">
            <v>4500</v>
          </cell>
          <cell r="D50">
            <v>0</v>
          </cell>
          <cell r="E50">
            <v>1000</v>
          </cell>
          <cell r="F50">
            <v>2100</v>
          </cell>
          <cell r="G50">
            <v>0</v>
          </cell>
          <cell r="H50">
            <v>6600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622.58000000000004</v>
          </cell>
          <cell r="O50">
            <v>622.58000000000004</v>
          </cell>
          <cell r="P50">
            <v>183.99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806.57</v>
          </cell>
          <cell r="AA50">
            <v>5793.43</v>
          </cell>
          <cell r="AB50">
            <v>127.8</v>
          </cell>
          <cell r="AC50">
            <v>389.32</v>
          </cell>
          <cell r="AD50">
            <v>474.22</v>
          </cell>
          <cell r="AE50">
            <v>146.06</v>
          </cell>
          <cell r="AF50">
            <v>152</v>
          </cell>
          <cell r="AG50">
            <v>13062.04</v>
          </cell>
          <cell r="AH50">
            <v>991.34</v>
          </cell>
          <cell r="AI50">
            <v>365.15</v>
          </cell>
          <cell r="AJ50">
            <v>73.03</v>
          </cell>
          <cell r="AK50">
            <v>0</v>
          </cell>
          <cell r="AL50">
            <v>14789.62</v>
          </cell>
        </row>
        <row r="51">
          <cell r="A51" t="str">
            <v>00880</v>
          </cell>
          <cell r="B51" t="str">
            <v>MACIAS LOPEZ ROBERTO</v>
          </cell>
          <cell r="C51">
            <v>3733.95</v>
          </cell>
          <cell r="D51">
            <v>0</v>
          </cell>
          <cell r="E51">
            <v>1000</v>
          </cell>
          <cell r="F51">
            <v>0</v>
          </cell>
          <cell r="G51">
            <v>0</v>
          </cell>
          <cell r="H51">
            <v>3733.95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249.79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3733.95</v>
          </cell>
          <cell r="AB51">
            <v>102.53</v>
          </cell>
          <cell r="AC51">
            <v>246.64</v>
          </cell>
          <cell r="AD51">
            <v>419.97</v>
          </cell>
          <cell r="AE51">
            <v>86.34</v>
          </cell>
          <cell r="AF51">
            <v>94.68</v>
          </cell>
          <cell r="AG51">
            <v>7721.7</v>
          </cell>
          <cell r="AH51">
            <v>769.14</v>
          </cell>
          <cell r="AI51">
            <v>215.86</v>
          </cell>
          <cell r="AJ51">
            <v>43.17</v>
          </cell>
          <cell r="AK51">
            <v>0</v>
          </cell>
          <cell r="AL51">
            <v>8930.89</v>
          </cell>
        </row>
        <row r="52">
          <cell r="A52" t="str">
            <v>00887</v>
          </cell>
          <cell r="B52" t="str">
            <v>DE LEON MEZA HUGO FIDENCIO</v>
          </cell>
          <cell r="C52">
            <v>8714.7000000000007</v>
          </cell>
          <cell r="D52">
            <v>0</v>
          </cell>
          <cell r="E52">
            <v>1000</v>
          </cell>
          <cell r="F52">
            <v>785.3</v>
          </cell>
          <cell r="G52">
            <v>0</v>
          </cell>
          <cell r="H52">
            <v>9500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1206.18</v>
          </cell>
          <cell r="O52">
            <v>1206.18</v>
          </cell>
          <cell r="P52">
            <v>282.72000000000003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1488.9</v>
          </cell>
          <cell r="AA52">
            <v>8011.1</v>
          </cell>
          <cell r="AB52">
            <v>190.07</v>
          </cell>
          <cell r="AC52">
            <v>579.01</v>
          </cell>
          <cell r="AD52">
            <v>575.63</v>
          </cell>
          <cell r="AE52">
            <v>217.22</v>
          </cell>
          <cell r="AF52">
            <v>210</v>
          </cell>
          <cell r="AG52">
            <v>19426.45</v>
          </cell>
          <cell r="AH52">
            <v>1344.71</v>
          </cell>
          <cell r="AI52">
            <v>543.05999999999995</v>
          </cell>
          <cell r="AJ52">
            <v>108.61</v>
          </cell>
          <cell r="AK52">
            <v>0</v>
          </cell>
          <cell r="AL52">
            <v>21850.05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1000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342.25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2059.7399999999998</v>
          </cell>
          <cell r="AA53">
            <v>9834.0400000000009</v>
          </cell>
          <cell r="AB53">
            <v>227.62</v>
          </cell>
          <cell r="AC53">
            <v>693.38</v>
          </cell>
          <cell r="AD53">
            <v>636.78</v>
          </cell>
          <cell r="AE53">
            <v>260.13</v>
          </cell>
          <cell r="AF53">
            <v>257.88</v>
          </cell>
          <cell r="AG53">
            <v>23263.82</v>
          </cell>
          <cell r="AH53">
            <v>1557.78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26120.01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1000</v>
          </cell>
          <cell r="F54">
            <v>5250</v>
          </cell>
          <cell r="G54">
            <v>0</v>
          </cell>
          <cell r="H54">
            <v>15000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2380.98</v>
          </cell>
          <cell r="O54">
            <v>2380.98</v>
          </cell>
          <cell r="P54">
            <v>348.95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2729.93</v>
          </cell>
          <cell r="AA54">
            <v>12270.07</v>
          </cell>
          <cell r="AB54">
            <v>231.83</v>
          </cell>
          <cell r="AC54">
            <v>706.21</v>
          </cell>
          <cell r="AD54">
            <v>643.64</v>
          </cell>
          <cell r="AE54">
            <v>264.95</v>
          </cell>
          <cell r="AF54">
            <v>320</v>
          </cell>
          <cell r="AG54">
            <v>23694.16</v>
          </cell>
          <cell r="AH54">
            <v>1581.68</v>
          </cell>
          <cell r="AI54">
            <v>662.36</v>
          </cell>
          <cell r="AJ54">
            <v>132.47</v>
          </cell>
          <cell r="AK54">
            <v>0</v>
          </cell>
          <cell r="AL54">
            <v>26655.62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0</v>
          </cell>
          <cell r="E55">
            <v>1000</v>
          </cell>
          <cell r="F55">
            <v>1350</v>
          </cell>
          <cell r="G55">
            <v>0</v>
          </cell>
          <cell r="H55">
            <v>5085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396.79</v>
          </cell>
          <cell r="O55">
            <v>396.79</v>
          </cell>
          <cell r="P55">
            <v>133.57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530.36</v>
          </cell>
          <cell r="AA55">
            <v>4554.6400000000003</v>
          </cell>
          <cell r="AB55">
            <v>96.01</v>
          </cell>
          <cell r="AC55">
            <v>267.83</v>
          </cell>
          <cell r="AD55">
            <v>422.44</v>
          </cell>
          <cell r="AE55">
            <v>109.72</v>
          </cell>
          <cell r="AF55">
            <v>121.7</v>
          </cell>
          <cell r="AG55">
            <v>9812.49</v>
          </cell>
          <cell r="AH55">
            <v>786.28</v>
          </cell>
          <cell r="AI55">
            <v>274.31</v>
          </cell>
          <cell r="AJ55">
            <v>54.86</v>
          </cell>
          <cell r="AK55">
            <v>0</v>
          </cell>
          <cell r="AL55">
            <v>11159.36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1000</v>
          </cell>
          <cell r="F56">
            <v>4768.78</v>
          </cell>
          <cell r="G56">
            <v>0</v>
          </cell>
          <cell r="H56">
            <v>11893.78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1717.49</v>
          </cell>
          <cell r="O56">
            <v>1717.49</v>
          </cell>
          <cell r="P56">
            <v>342.25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693.38</v>
          </cell>
          <cell r="AD56">
            <v>636.78</v>
          </cell>
          <cell r="AE56">
            <v>260.13</v>
          </cell>
          <cell r="AF56">
            <v>257.88</v>
          </cell>
          <cell r="AG56">
            <v>23263.82</v>
          </cell>
          <cell r="AH56">
            <v>1557.78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26120.01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1000</v>
          </cell>
          <cell r="F57">
            <v>3519.21</v>
          </cell>
          <cell r="G57">
            <v>0</v>
          </cell>
          <cell r="H57">
            <v>8806.7099999999991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1058.0899999999999</v>
          </cell>
          <cell r="O57">
            <v>1058.0899999999999</v>
          </cell>
          <cell r="P57">
            <v>248.62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1306.71</v>
          </cell>
          <cell r="AA57">
            <v>7500</v>
          </cell>
          <cell r="AB57">
            <v>168.57</v>
          </cell>
          <cell r="AC57">
            <v>513.5</v>
          </cell>
          <cell r="AD57">
            <v>540.62</v>
          </cell>
          <cell r="AE57">
            <v>192.65</v>
          </cell>
          <cell r="AF57">
            <v>196.13</v>
          </cell>
          <cell r="AG57">
            <v>17228.61</v>
          </cell>
          <cell r="AH57">
            <v>1222.69</v>
          </cell>
          <cell r="AI57">
            <v>481.62</v>
          </cell>
          <cell r="AJ57">
            <v>96.32</v>
          </cell>
          <cell r="AK57">
            <v>0</v>
          </cell>
          <cell r="AL57">
            <v>19418.02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1000</v>
          </cell>
          <cell r="F58">
            <v>4838.3999999999996</v>
          </cell>
          <cell r="G58">
            <v>0</v>
          </cell>
          <cell r="H58">
            <v>12113.4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1764.4</v>
          </cell>
          <cell r="O58">
            <v>1764.4</v>
          </cell>
          <cell r="P58">
            <v>349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2113.4</v>
          </cell>
          <cell r="AA58">
            <v>10000</v>
          </cell>
          <cell r="AB58">
            <v>231.87</v>
          </cell>
          <cell r="AC58">
            <v>706.33</v>
          </cell>
          <cell r="AD58">
            <v>643.70000000000005</v>
          </cell>
          <cell r="AE58">
            <v>264.99</v>
          </cell>
          <cell r="AF58">
            <v>262.27</v>
          </cell>
          <cell r="AG58">
            <v>23698.19</v>
          </cell>
          <cell r="AH58">
            <v>1581.9</v>
          </cell>
          <cell r="AI58">
            <v>662.48</v>
          </cell>
          <cell r="AJ58">
            <v>132.5</v>
          </cell>
          <cell r="AK58">
            <v>0</v>
          </cell>
          <cell r="AL58">
            <v>26602.33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1000</v>
          </cell>
          <cell r="F59">
            <v>706.25</v>
          </cell>
          <cell r="G59">
            <v>0</v>
          </cell>
          <cell r="H59">
            <v>4441.25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326.75</v>
          </cell>
          <cell r="O59">
            <v>326.75</v>
          </cell>
          <cell r="P59">
            <v>114.5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441.25</v>
          </cell>
          <cell r="AA59">
            <v>4000</v>
          </cell>
          <cell r="AB59">
            <v>83.98</v>
          </cell>
          <cell r="AC59">
            <v>228.23</v>
          </cell>
          <cell r="AD59">
            <v>402.86</v>
          </cell>
          <cell r="AE59">
            <v>95.98</v>
          </cell>
          <cell r="AF59">
            <v>108.83</v>
          </cell>
          <cell r="AG59">
            <v>8583.18</v>
          </cell>
          <cell r="AH59">
            <v>715.07</v>
          </cell>
          <cell r="AI59">
            <v>239.94</v>
          </cell>
          <cell r="AJ59">
            <v>47.99</v>
          </cell>
          <cell r="AK59">
            <v>0</v>
          </cell>
          <cell r="AL59">
            <v>9790.99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1000</v>
          </cell>
          <cell r="F60">
            <v>3000</v>
          </cell>
          <cell r="G60">
            <v>0</v>
          </cell>
          <cell r="H60">
            <v>7500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783.86</v>
          </cell>
          <cell r="O60">
            <v>783.86</v>
          </cell>
          <cell r="P60">
            <v>208.96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992.82</v>
          </cell>
          <cell r="AA60">
            <v>6507.18</v>
          </cell>
          <cell r="AB60">
            <v>143.55000000000001</v>
          </cell>
          <cell r="AC60">
            <v>437.3</v>
          </cell>
          <cell r="AD60">
            <v>499.87</v>
          </cell>
          <cell r="AE60">
            <v>164.06</v>
          </cell>
          <cell r="AF60">
            <v>170</v>
          </cell>
          <cell r="AG60">
            <v>14671.79</v>
          </cell>
          <cell r="AH60">
            <v>1080.72</v>
          </cell>
          <cell r="AI60">
            <v>410.15</v>
          </cell>
          <cell r="AJ60">
            <v>82.03</v>
          </cell>
          <cell r="AK60">
            <v>0</v>
          </cell>
          <cell r="AL60">
            <v>16578.75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1000</v>
          </cell>
          <cell r="F61">
            <v>3519.22</v>
          </cell>
          <cell r="G61">
            <v>0</v>
          </cell>
          <cell r="H61">
            <v>8806.7199999999993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1058.0899999999999</v>
          </cell>
          <cell r="O61">
            <v>1058.0899999999999</v>
          </cell>
          <cell r="P61">
            <v>248.63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1306.72</v>
          </cell>
          <cell r="AA61">
            <v>7500</v>
          </cell>
          <cell r="AB61">
            <v>168.57</v>
          </cell>
          <cell r="AC61">
            <v>513.51</v>
          </cell>
          <cell r="AD61">
            <v>540.62</v>
          </cell>
          <cell r="AE61">
            <v>192.65</v>
          </cell>
          <cell r="AF61">
            <v>196.13</v>
          </cell>
          <cell r="AG61">
            <v>17228.88</v>
          </cell>
          <cell r="AH61">
            <v>1222.7</v>
          </cell>
          <cell r="AI61">
            <v>481.63</v>
          </cell>
          <cell r="AJ61">
            <v>96.33</v>
          </cell>
          <cell r="AK61">
            <v>0</v>
          </cell>
          <cell r="AL61">
            <v>19418.32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1000</v>
          </cell>
          <cell r="F62">
            <v>4000</v>
          </cell>
          <cell r="G62">
            <v>0</v>
          </cell>
          <cell r="H62">
            <v>10000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1312.98</v>
          </cell>
          <cell r="O62">
            <v>1312.98</v>
          </cell>
          <cell r="P62">
            <v>261.98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1574.96</v>
          </cell>
          <cell r="AA62">
            <v>8425.0400000000009</v>
          </cell>
          <cell r="AB62">
            <v>176.99</v>
          </cell>
          <cell r="AC62">
            <v>539.15</v>
          </cell>
          <cell r="AD62">
            <v>554.32000000000005</v>
          </cell>
          <cell r="AE62">
            <v>202.27</v>
          </cell>
          <cell r="AF62">
            <v>220</v>
          </cell>
          <cell r="AG62">
            <v>18089.02</v>
          </cell>
          <cell r="AH62">
            <v>1270.46</v>
          </cell>
          <cell r="AI62">
            <v>505.67</v>
          </cell>
          <cell r="AJ62">
            <v>101.13</v>
          </cell>
          <cell r="AK62">
            <v>0</v>
          </cell>
          <cell r="AL62">
            <v>20388.55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0</v>
          </cell>
          <cell r="E63">
            <v>1000</v>
          </cell>
          <cell r="F63">
            <v>1875.65</v>
          </cell>
          <cell r="G63">
            <v>0</v>
          </cell>
          <cell r="H63">
            <v>5610.65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460.11</v>
          </cell>
          <cell r="O63">
            <v>460.11</v>
          </cell>
          <cell r="P63">
            <v>150.54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610.65</v>
          </cell>
          <cell r="AA63">
            <v>5000</v>
          </cell>
          <cell r="AB63">
            <v>106.71</v>
          </cell>
          <cell r="AC63">
            <v>297.7</v>
          </cell>
          <cell r="AD63">
            <v>439.89</v>
          </cell>
          <cell r="AE63">
            <v>121.96</v>
          </cell>
          <cell r="AF63">
            <v>132.21</v>
          </cell>
          <cell r="AG63">
            <v>10906.85</v>
          </cell>
          <cell r="AH63">
            <v>844.3</v>
          </cell>
          <cell r="AI63">
            <v>304.89999999999998</v>
          </cell>
          <cell r="AJ63">
            <v>60.98</v>
          </cell>
          <cell r="AK63">
            <v>0</v>
          </cell>
          <cell r="AL63">
            <v>12371.2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0</v>
          </cell>
          <cell r="E64">
            <v>1000</v>
          </cell>
          <cell r="F64">
            <v>3519.22</v>
          </cell>
          <cell r="G64">
            <v>0</v>
          </cell>
          <cell r="H64">
            <v>8806.7199999999993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1058.0899999999999</v>
          </cell>
          <cell r="O64">
            <v>1058.0899999999999</v>
          </cell>
          <cell r="P64">
            <v>248.63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1306.72</v>
          </cell>
          <cell r="AA64">
            <v>7500</v>
          </cell>
          <cell r="AB64">
            <v>168.57</v>
          </cell>
          <cell r="AC64">
            <v>513.51</v>
          </cell>
          <cell r="AD64">
            <v>540.62</v>
          </cell>
          <cell r="AE64">
            <v>192.65</v>
          </cell>
          <cell r="AF64">
            <v>196.13</v>
          </cell>
          <cell r="AG64">
            <v>17228.88</v>
          </cell>
          <cell r="AH64">
            <v>1222.7</v>
          </cell>
          <cell r="AI64">
            <v>481.63</v>
          </cell>
          <cell r="AJ64">
            <v>96.33</v>
          </cell>
          <cell r="AK64">
            <v>0</v>
          </cell>
          <cell r="AL64">
            <v>19418.32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0</v>
          </cell>
          <cell r="E65">
            <v>1000</v>
          </cell>
          <cell r="F65">
            <v>1877.27</v>
          </cell>
          <cell r="G65">
            <v>0</v>
          </cell>
          <cell r="H65">
            <v>5612.27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460.37</v>
          </cell>
          <cell r="O65">
            <v>460.37</v>
          </cell>
          <cell r="P65">
            <v>151.9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612.27</v>
          </cell>
          <cell r="AA65">
            <v>5000</v>
          </cell>
          <cell r="AB65">
            <v>107.56</v>
          </cell>
          <cell r="AC65">
            <v>300.07</v>
          </cell>
          <cell r="AD65">
            <v>441.26</v>
          </cell>
          <cell r="AE65">
            <v>122.93</v>
          </cell>
          <cell r="AF65">
            <v>132.25</v>
          </cell>
          <cell r="AG65">
            <v>10993.51</v>
          </cell>
          <cell r="AH65">
            <v>848.89</v>
          </cell>
          <cell r="AI65">
            <v>307.32</v>
          </cell>
          <cell r="AJ65">
            <v>61.46</v>
          </cell>
          <cell r="AK65">
            <v>0</v>
          </cell>
          <cell r="AL65">
            <v>12466.36</v>
          </cell>
        </row>
        <row r="66">
          <cell r="A66" t="str">
            <v>00970</v>
          </cell>
          <cell r="B66" t="str">
            <v>SAMAUE JIMENEZ JORGE SEBASTIAN</v>
          </cell>
          <cell r="C66">
            <v>5287.5</v>
          </cell>
          <cell r="D66">
            <v>0</v>
          </cell>
          <cell r="E66">
            <v>1000</v>
          </cell>
          <cell r="F66">
            <v>3519.22</v>
          </cell>
          <cell r="G66">
            <v>0</v>
          </cell>
          <cell r="H66">
            <v>8806.7199999999993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1058.0899999999999</v>
          </cell>
          <cell r="O66">
            <v>1058.0899999999999</v>
          </cell>
          <cell r="P66">
            <v>248.63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1306.72</v>
          </cell>
          <cell r="AA66">
            <v>7500</v>
          </cell>
          <cell r="AB66">
            <v>168.57</v>
          </cell>
          <cell r="AC66">
            <v>513.51</v>
          </cell>
          <cell r="AD66">
            <v>540.62</v>
          </cell>
          <cell r="AE66">
            <v>192.65</v>
          </cell>
          <cell r="AF66">
            <v>196.13</v>
          </cell>
          <cell r="AG66">
            <v>17228.88</v>
          </cell>
          <cell r="AH66">
            <v>1222.7</v>
          </cell>
          <cell r="AI66">
            <v>481.63</v>
          </cell>
          <cell r="AJ66">
            <v>96.33</v>
          </cell>
          <cell r="AK66">
            <v>0</v>
          </cell>
          <cell r="AL66">
            <v>19418.32</v>
          </cell>
        </row>
        <row r="67">
          <cell r="A67" t="str">
            <v>00973</v>
          </cell>
          <cell r="B67" t="str">
            <v>MARTINEZ SANCHEZ JOSUE</v>
          </cell>
          <cell r="C67">
            <v>3735</v>
          </cell>
          <cell r="D67">
            <v>0</v>
          </cell>
          <cell r="E67">
            <v>1000</v>
          </cell>
          <cell r="F67">
            <v>1875.65</v>
          </cell>
          <cell r="G67">
            <v>0</v>
          </cell>
          <cell r="H67">
            <v>5610.65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460.11</v>
          </cell>
          <cell r="O67">
            <v>460.11</v>
          </cell>
          <cell r="P67">
            <v>150.54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610.65</v>
          </cell>
          <cell r="AA67">
            <v>5000</v>
          </cell>
          <cell r="AB67">
            <v>106.71</v>
          </cell>
          <cell r="AC67">
            <v>297.7</v>
          </cell>
          <cell r="AD67">
            <v>439.89</v>
          </cell>
          <cell r="AE67">
            <v>121.96</v>
          </cell>
          <cell r="AF67">
            <v>132.21</v>
          </cell>
          <cell r="AG67">
            <v>10906.85</v>
          </cell>
          <cell r="AH67">
            <v>844.3</v>
          </cell>
          <cell r="AI67">
            <v>304.89999999999998</v>
          </cell>
          <cell r="AJ67">
            <v>60.98</v>
          </cell>
          <cell r="AK67">
            <v>0</v>
          </cell>
          <cell r="AL67">
            <v>12371.2</v>
          </cell>
        </row>
        <row r="68">
          <cell r="A68" t="str">
            <v>00974</v>
          </cell>
          <cell r="B68" t="str">
            <v>CARRILLO MARTINEZ DIEGO ALBERTO</v>
          </cell>
          <cell r="C68">
            <v>5287.5</v>
          </cell>
          <cell r="D68">
            <v>0</v>
          </cell>
          <cell r="E68">
            <v>1000</v>
          </cell>
          <cell r="F68">
            <v>3519.22</v>
          </cell>
          <cell r="G68">
            <v>0</v>
          </cell>
          <cell r="H68">
            <v>8806.7199999999993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1058.0899999999999</v>
          </cell>
          <cell r="O68">
            <v>1058.0899999999999</v>
          </cell>
          <cell r="P68">
            <v>248.63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1306.72</v>
          </cell>
          <cell r="AA68">
            <v>7500</v>
          </cell>
          <cell r="AB68">
            <v>168.57</v>
          </cell>
          <cell r="AC68">
            <v>513.52</v>
          </cell>
          <cell r="AD68">
            <v>540.62</v>
          </cell>
          <cell r="AE68">
            <v>192.65</v>
          </cell>
          <cell r="AF68">
            <v>196.13</v>
          </cell>
          <cell r="AG68">
            <v>17229.14</v>
          </cell>
          <cell r="AH68">
            <v>1222.71</v>
          </cell>
          <cell r="AI68">
            <v>481.64</v>
          </cell>
          <cell r="AJ68">
            <v>96.33</v>
          </cell>
          <cell r="AK68">
            <v>0</v>
          </cell>
          <cell r="AL68">
            <v>19418.599999999999</v>
          </cell>
        </row>
        <row r="69">
          <cell r="A69" t="str">
            <v>00975</v>
          </cell>
          <cell r="B69" t="str">
            <v>RAMIREZ ROSAS JORGE EDUARDO</v>
          </cell>
          <cell r="C69">
            <v>3735</v>
          </cell>
          <cell r="D69">
            <v>0</v>
          </cell>
          <cell r="E69">
            <v>1000</v>
          </cell>
          <cell r="F69">
            <v>710.42</v>
          </cell>
          <cell r="G69">
            <v>0</v>
          </cell>
          <cell r="H69">
            <v>4445.42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327.2</v>
          </cell>
          <cell r="O69">
            <v>327.2</v>
          </cell>
          <cell r="P69">
            <v>118.22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445.42</v>
          </cell>
          <cell r="AA69">
            <v>4000</v>
          </cell>
          <cell r="AB69">
            <v>86.33</v>
          </cell>
          <cell r="AC69">
            <v>234.61</v>
          </cell>
          <cell r="AD69">
            <v>406.68</v>
          </cell>
          <cell r="AE69">
            <v>98.66</v>
          </cell>
          <cell r="AF69">
            <v>108.91</v>
          </cell>
          <cell r="AG69">
            <v>8823.0300000000007</v>
          </cell>
          <cell r="AH69">
            <v>727.62</v>
          </cell>
          <cell r="AI69">
            <v>246.65</v>
          </cell>
          <cell r="AJ69">
            <v>49.33</v>
          </cell>
          <cell r="AK69">
            <v>0</v>
          </cell>
          <cell r="AL69">
            <v>10054.200000000001</v>
          </cell>
        </row>
        <row r="70">
          <cell r="A70" t="str">
            <v>00976</v>
          </cell>
          <cell r="B70" t="str">
            <v>REYES LEON MARGARITA</v>
          </cell>
          <cell r="C70">
            <v>3735</v>
          </cell>
          <cell r="D70">
            <v>0</v>
          </cell>
          <cell r="E70">
            <v>1000</v>
          </cell>
          <cell r="F70">
            <v>710.42</v>
          </cell>
          <cell r="G70">
            <v>0</v>
          </cell>
          <cell r="H70">
            <v>4445.42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327.2</v>
          </cell>
          <cell r="O70">
            <v>327.2</v>
          </cell>
          <cell r="P70">
            <v>118.22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445.42</v>
          </cell>
          <cell r="AA70">
            <v>4000</v>
          </cell>
          <cell r="AB70">
            <v>86.33</v>
          </cell>
          <cell r="AC70">
            <v>234.61</v>
          </cell>
          <cell r="AD70">
            <v>406.68</v>
          </cell>
          <cell r="AE70">
            <v>98.66</v>
          </cell>
          <cell r="AF70">
            <v>108.91</v>
          </cell>
          <cell r="AG70">
            <v>8823.0300000000007</v>
          </cell>
          <cell r="AH70">
            <v>727.62</v>
          </cell>
          <cell r="AI70">
            <v>246.65</v>
          </cell>
          <cell r="AJ70">
            <v>49.33</v>
          </cell>
          <cell r="AK70">
            <v>0</v>
          </cell>
          <cell r="AL70">
            <v>10054.200000000001</v>
          </cell>
        </row>
        <row r="71">
          <cell r="A71" t="str">
            <v>00977</v>
          </cell>
          <cell r="B71" t="str">
            <v>VALLEJO SANCHEZ IVAN ALEJANDRO</v>
          </cell>
          <cell r="C71">
            <v>4200</v>
          </cell>
          <cell r="D71">
            <v>0</v>
          </cell>
          <cell r="E71">
            <v>1000</v>
          </cell>
          <cell r="F71">
            <v>1300</v>
          </cell>
          <cell r="G71">
            <v>0</v>
          </cell>
          <cell r="H71">
            <v>5500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442.41</v>
          </cell>
          <cell r="O71">
            <v>442.41</v>
          </cell>
          <cell r="P71">
            <v>152.16999999999999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594.58000000000004</v>
          </cell>
          <cell r="AA71">
            <v>4905.42</v>
          </cell>
          <cell r="AB71">
            <v>107.73</v>
          </cell>
          <cell r="AC71">
            <v>300.54000000000002</v>
          </cell>
          <cell r="AD71">
            <v>441.53</v>
          </cell>
          <cell r="AE71">
            <v>123.12</v>
          </cell>
          <cell r="AF71">
            <v>130</v>
          </cell>
          <cell r="AG71">
            <v>11010.68</v>
          </cell>
          <cell r="AH71">
            <v>849.8</v>
          </cell>
          <cell r="AI71">
            <v>307.8</v>
          </cell>
          <cell r="AJ71">
            <v>61.56</v>
          </cell>
          <cell r="AK71">
            <v>0</v>
          </cell>
          <cell r="AL71">
            <v>12482.96</v>
          </cell>
        </row>
        <row r="72">
          <cell r="A72" t="str">
            <v>00978</v>
          </cell>
          <cell r="B72" t="str">
            <v>CARRILLO BORRAYO LESLEE DAYHANA</v>
          </cell>
          <cell r="C72">
            <v>4800</v>
          </cell>
          <cell r="D72">
            <v>0</v>
          </cell>
          <cell r="E72">
            <v>1000</v>
          </cell>
          <cell r="F72">
            <v>3344.87</v>
          </cell>
          <cell r="G72">
            <v>0</v>
          </cell>
          <cell r="H72">
            <v>8144.87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916.72</v>
          </cell>
          <cell r="O72">
            <v>916.72</v>
          </cell>
          <cell r="P72">
            <v>228.15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1144.8699999999999</v>
          </cell>
          <cell r="AA72">
            <v>7000</v>
          </cell>
          <cell r="AB72">
            <v>155.65</v>
          </cell>
          <cell r="AC72">
            <v>474.17</v>
          </cell>
          <cell r="AD72">
            <v>519.58000000000004</v>
          </cell>
          <cell r="AE72">
            <v>177.89</v>
          </cell>
          <cell r="AF72">
            <v>182.9</v>
          </cell>
          <cell r="AG72">
            <v>15908.88</v>
          </cell>
          <cell r="AH72">
            <v>1149.4000000000001</v>
          </cell>
          <cell r="AI72">
            <v>444.73</v>
          </cell>
          <cell r="AJ72">
            <v>88.95</v>
          </cell>
          <cell r="AK72">
            <v>0</v>
          </cell>
          <cell r="AL72">
            <v>17952.75</v>
          </cell>
        </row>
        <row r="73">
          <cell r="A73" t="str">
            <v>00979</v>
          </cell>
          <cell r="B73" t="str">
            <v>SANCHEZ MARTINEZ YAMILET</v>
          </cell>
          <cell r="C73">
            <v>4800</v>
          </cell>
          <cell r="D73">
            <v>0</v>
          </cell>
          <cell r="E73">
            <v>1000</v>
          </cell>
          <cell r="F73">
            <v>3344.91</v>
          </cell>
          <cell r="G73">
            <v>0</v>
          </cell>
          <cell r="H73">
            <v>8144.91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916.73</v>
          </cell>
          <cell r="O73">
            <v>916.73</v>
          </cell>
          <cell r="P73">
            <v>228.18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1144.9100000000001</v>
          </cell>
          <cell r="AA73">
            <v>7000</v>
          </cell>
          <cell r="AB73">
            <v>155.66999999999999</v>
          </cell>
          <cell r="AC73">
            <v>474.21</v>
          </cell>
          <cell r="AD73">
            <v>519.61</v>
          </cell>
          <cell r="AE73">
            <v>177.91</v>
          </cell>
          <cell r="AF73">
            <v>182.9</v>
          </cell>
          <cell r="AG73">
            <v>15910.22</v>
          </cell>
          <cell r="AH73">
            <v>1149.49</v>
          </cell>
          <cell r="AI73">
            <v>444.77</v>
          </cell>
          <cell r="AJ73">
            <v>88.95</v>
          </cell>
          <cell r="AK73">
            <v>0</v>
          </cell>
          <cell r="AL73">
            <v>17954.240000000002</v>
          </cell>
        </row>
        <row r="74">
          <cell r="A74" t="str">
            <v>00980</v>
          </cell>
          <cell r="B74" t="str">
            <v>TORRES CAMPOS MARTHA YOLANDA</v>
          </cell>
          <cell r="C74">
            <v>3733.95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3733.95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249.79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3733.95</v>
          </cell>
          <cell r="AB74">
            <v>102.53</v>
          </cell>
          <cell r="AC74">
            <v>246.64</v>
          </cell>
          <cell r="AD74">
            <v>419.97</v>
          </cell>
          <cell r="AE74">
            <v>86.34</v>
          </cell>
          <cell r="AF74">
            <v>94.68</v>
          </cell>
          <cell r="AG74">
            <v>7721.7</v>
          </cell>
          <cell r="AH74">
            <v>769.14</v>
          </cell>
          <cell r="AI74">
            <v>215.86</v>
          </cell>
          <cell r="AJ74">
            <v>43.17</v>
          </cell>
          <cell r="AK74">
            <v>0</v>
          </cell>
          <cell r="AL74">
            <v>8930.89</v>
          </cell>
        </row>
        <row r="75">
          <cell r="A75" t="str">
            <v>00981</v>
          </cell>
          <cell r="B75" t="str">
            <v>GONZALEZ GONZALEZ NOE</v>
          </cell>
          <cell r="C75">
            <v>3733.95</v>
          </cell>
          <cell r="D75">
            <v>0</v>
          </cell>
          <cell r="E75">
            <v>1000</v>
          </cell>
          <cell r="F75">
            <v>0</v>
          </cell>
          <cell r="G75">
            <v>0</v>
          </cell>
          <cell r="H75">
            <v>3733.95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249.79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3733.95</v>
          </cell>
          <cell r="AB75">
            <v>102.53</v>
          </cell>
          <cell r="AC75">
            <v>246.64</v>
          </cell>
          <cell r="AD75">
            <v>419.97</v>
          </cell>
          <cell r="AE75">
            <v>86.34</v>
          </cell>
          <cell r="AF75">
            <v>94.68</v>
          </cell>
          <cell r="AG75">
            <v>7721.7</v>
          </cell>
          <cell r="AH75">
            <v>769.14</v>
          </cell>
          <cell r="AI75">
            <v>215.86</v>
          </cell>
          <cell r="AJ75">
            <v>43.17</v>
          </cell>
          <cell r="AK75">
            <v>0</v>
          </cell>
          <cell r="AL75">
            <v>8930.89</v>
          </cell>
        </row>
        <row r="76">
          <cell r="A76" t="str">
            <v>00982</v>
          </cell>
          <cell r="B76" t="str">
            <v>MENDEZ PEREZ MIGUEL ANGEL</v>
          </cell>
          <cell r="C76">
            <v>3733.95</v>
          </cell>
          <cell r="D76">
            <v>0</v>
          </cell>
          <cell r="E76">
            <v>1000</v>
          </cell>
          <cell r="F76">
            <v>0</v>
          </cell>
          <cell r="G76">
            <v>0</v>
          </cell>
          <cell r="H76">
            <v>3733.95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249.79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3733.95</v>
          </cell>
          <cell r="AB76">
            <v>102.53</v>
          </cell>
          <cell r="AC76">
            <v>246.64</v>
          </cell>
          <cell r="AD76">
            <v>419.97</v>
          </cell>
          <cell r="AE76">
            <v>86.34</v>
          </cell>
          <cell r="AF76">
            <v>94.68</v>
          </cell>
          <cell r="AG76">
            <v>7721.7</v>
          </cell>
          <cell r="AH76">
            <v>769.14</v>
          </cell>
          <cell r="AI76">
            <v>215.86</v>
          </cell>
          <cell r="AJ76">
            <v>43.17</v>
          </cell>
          <cell r="AK76">
            <v>0</v>
          </cell>
          <cell r="AL76">
            <v>8930.89</v>
          </cell>
        </row>
        <row r="77">
          <cell r="A77" t="str">
            <v>00984</v>
          </cell>
          <cell r="B77" t="str">
            <v>ROSALIO TORRES MARCOS</v>
          </cell>
          <cell r="C77">
            <v>6840</v>
          </cell>
          <cell r="D77">
            <v>0</v>
          </cell>
          <cell r="E77">
            <v>1000</v>
          </cell>
          <cell r="F77">
            <v>4611.8599999999997</v>
          </cell>
          <cell r="G77">
            <v>0</v>
          </cell>
          <cell r="H77">
            <v>11451.86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1623.09</v>
          </cell>
          <cell r="O77">
            <v>1623.09</v>
          </cell>
          <cell r="P77">
            <v>328.77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1951.86</v>
          </cell>
          <cell r="AA77">
            <v>9500</v>
          </cell>
          <cell r="AB77">
            <v>219.11</v>
          </cell>
          <cell r="AC77">
            <v>667.47</v>
          </cell>
          <cell r="AD77">
            <v>622.91999999999996</v>
          </cell>
          <cell r="AE77">
            <v>250.41</v>
          </cell>
          <cell r="AF77">
            <v>249.04</v>
          </cell>
          <cell r="AG77">
            <v>22394.29</v>
          </cell>
          <cell r="AH77">
            <v>1509.5</v>
          </cell>
          <cell r="AI77">
            <v>626.03</v>
          </cell>
          <cell r="AJ77">
            <v>125.21</v>
          </cell>
          <cell r="AK77">
            <v>0</v>
          </cell>
          <cell r="AL77">
            <v>25154.48</v>
          </cell>
        </row>
        <row r="78">
          <cell r="A78" t="str">
            <v>00985</v>
          </cell>
          <cell r="B78" t="str">
            <v>DOMINGUEZ REYES MARIA DE JESUS</v>
          </cell>
          <cell r="C78">
            <v>3735</v>
          </cell>
          <cell r="D78">
            <v>0</v>
          </cell>
          <cell r="E78">
            <v>1000</v>
          </cell>
          <cell r="F78">
            <v>450</v>
          </cell>
          <cell r="G78">
            <v>0</v>
          </cell>
          <cell r="H78">
            <v>4185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298.87</v>
          </cell>
          <cell r="O78">
            <v>298.87</v>
          </cell>
          <cell r="P78">
            <v>108.19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407.06</v>
          </cell>
          <cell r="AA78">
            <v>3777.94</v>
          </cell>
          <cell r="AB78">
            <v>79.73</v>
          </cell>
          <cell r="AC78">
            <v>209.03</v>
          </cell>
          <cell r="AD78">
            <v>397.17</v>
          </cell>
          <cell r="AE78">
            <v>91.12</v>
          </cell>
          <cell r="AF78">
            <v>103.7</v>
          </cell>
          <cell r="AG78">
            <v>8148.82</v>
          </cell>
          <cell r="AH78">
            <v>685.93</v>
          </cell>
          <cell r="AI78">
            <v>227.8</v>
          </cell>
          <cell r="AJ78">
            <v>45.56</v>
          </cell>
          <cell r="AK78">
            <v>0</v>
          </cell>
          <cell r="AL78">
            <v>9302.93</v>
          </cell>
        </row>
        <row r="79">
          <cell r="A79" t="str">
            <v>00986</v>
          </cell>
          <cell r="B79" t="str">
            <v>ACOSTA BUSTAMANTE BRAULIO ANTONIO</v>
          </cell>
          <cell r="C79">
            <v>7125</v>
          </cell>
          <cell r="D79">
            <v>0</v>
          </cell>
          <cell r="E79">
            <v>1000</v>
          </cell>
          <cell r="F79">
            <v>4768.78</v>
          </cell>
          <cell r="G79">
            <v>0</v>
          </cell>
          <cell r="H79">
            <v>11893.78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1717.49</v>
          </cell>
          <cell r="O79">
            <v>1717.49</v>
          </cell>
          <cell r="P79">
            <v>342.27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2059.7600000000002</v>
          </cell>
          <cell r="AA79">
            <v>9834.02</v>
          </cell>
          <cell r="AB79">
            <v>227.62</v>
          </cell>
          <cell r="AC79">
            <v>693.39</v>
          </cell>
          <cell r="AD79">
            <v>636.78</v>
          </cell>
          <cell r="AE79">
            <v>260.14</v>
          </cell>
          <cell r="AF79">
            <v>257.88</v>
          </cell>
          <cell r="AG79">
            <v>23264.09</v>
          </cell>
          <cell r="AH79">
            <v>1557.79</v>
          </cell>
          <cell r="AI79">
            <v>650.34</v>
          </cell>
          <cell r="AJ79">
            <v>130.07</v>
          </cell>
          <cell r="AK79">
            <v>0</v>
          </cell>
          <cell r="AL79">
            <v>26120.31</v>
          </cell>
        </row>
        <row r="82">
          <cell r="C82" t="str">
            <v xml:space="preserve">  =============</v>
          </cell>
          <cell r="D82" t="str">
            <v xml:space="preserve">  =============</v>
          </cell>
          <cell r="E82" t="str">
            <v xml:space="preserve">  =============</v>
          </cell>
          <cell r="F82" t="str">
            <v xml:space="preserve">  =============</v>
          </cell>
          <cell r="G82" t="str">
            <v xml:space="preserve">  =============</v>
          </cell>
          <cell r="H82" t="str">
            <v xml:space="preserve">  =============</v>
          </cell>
          <cell r="I82" t="str">
            <v xml:space="preserve">  =============</v>
          </cell>
          <cell r="J82" t="str">
            <v xml:space="preserve">  =============</v>
          </cell>
          <cell r="K82" t="str">
            <v xml:space="preserve">  =============</v>
          </cell>
          <cell r="L82" t="str">
            <v xml:space="preserve">  =============</v>
          </cell>
          <cell r="M82" t="str">
            <v xml:space="preserve">  =============</v>
          </cell>
          <cell r="N82" t="str">
            <v xml:space="preserve">  =============</v>
          </cell>
          <cell r="O82" t="str">
            <v xml:space="preserve">  =============</v>
          </cell>
          <cell r="P82" t="str">
            <v xml:space="preserve">  =============</v>
          </cell>
          <cell r="Q82" t="str">
            <v xml:space="preserve">  =============</v>
          </cell>
          <cell r="R82" t="str">
            <v xml:space="preserve">  =============</v>
          </cell>
          <cell r="S82" t="str">
            <v xml:space="preserve">  =============</v>
          </cell>
          <cell r="T82" t="str">
            <v xml:space="preserve">  =============</v>
          </cell>
          <cell r="U82" t="str">
            <v xml:space="preserve">  =============</v>
          </cell>
          <cell r="V82" t="str">
            <v xml:space="preserve">  =============</v>
          </cell>
          <cell r="W82" t="str">
            <v xml:space="preserve">  =============</v>
          </cell>
          <cell r="X82" t="str">
            <v xml:space="preserve">  =============</v>
          </cell>
          <cell r="Y82" t="str">
            <v xml:space="preserve">  =============</v>
          </cell>
          <cell r="Z82" t="str">
            <v xml:space="preserve">  =============</v>
          </cell>
          <cell r="AA82" t="str">
            <v xml:space="preserve">  =============</v>
          </cell>
          <cell r="AB82" t="str">
            <v xml:space="preserve">  =============</v>
          </cell>
          <cell r="AC82" t="str">
            <v xml:space="preserve">  =============</v>
          </cell>
          <cell r="AD82" t="str">
            <v xml:space="preserve">  =============</v>
          </cell>
          <cell r="AE82" t="str">
            <v xml:space="preserve">  =============</v>
          </cell>
          <cell r="AF82" t="str">
            <v xml:space="preserve">  =============</v>
          </cell>
          <cell r="AG82" t="str">
            <v xml:space="preserve">  =============</v>
          </cell>
          <cell r="AH82" t="str">
            <v xml:space="preserve">  =============</v>
          </cell>
          <cell r="AI82" t="str">
            <v xml:space="preserve">  =============</v>
          </cell>
          <cell r="AJ82" t="str">
            <v xml:space="preserve">  =============</v>
          </cell>
          <cell r="AK82" t="str">
            <v xml:space="preserve">  =============</v>
          </cell>
          <cell r="AL82" t="str">
            <v xml:space="preserve">  =============</v>
          </cell>
        </row>
        <row r="83">
          <cell r="A83" t="str">
            <v>Total Gral.</v>
          </cell>
          <cell r="B83" t="str">
            <v xml:space="preserve"> </v>
          </cell>
          <cell r="C83">
            <v>362177.44</v>
          </cell>
          <cell r="D83">
            <v>611.20000000000005</v>
          </cell>
          <cell r="E83">
            <v>71000</v>
          </cell>
          <cell r="F83">
            <v>107177.25</v>
          </cell>
          <cell r="G83">
            <v>0</v>
          </cell>
          <cell r="H83">
            <v>469965.89</v>
          </cell>
          <cell r="I83">
            <v>0</v>
          </cell>
          <cell r="J83">
            <v>2027.09</v>
          </cell>
          <cell r="K83">
            <v>23568.86</v>
          </cell>
          <cell r="L83">
            <v>-270.48</v>
          </cell>
          <cell r="M83">
            <v>0</v>
          </cell>
          <cell r="N83">
            <v>49771.17</v>
          </cell>
          <cell r="O83">
            <v>46160.69</v>
          </cell>
          <cell r="P83">
            <v>11690.3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418.48</v>
          </cell>
          <cell r="Y83">
            <v>0</v>
          </cell>
          <cell r="Z83">
            <v>83865.42</v>
          </cell>
          <cell r="AA83">
            <v>386100.47</v>
          </cell>
          <cell r="AB83">
            <v>9364.5400000000009</v>
          </cell>
          <cell r="AC83">
            <v>27125.95</v>
          </cell>
          <cell r="AD83">
            <v>33970.879999999997</v>
          </cell>
          <cell r="AE83">
            <v>10342.85</v>
          </cell>
          <cell r="AF83">
            <v>10819.36</v>
          </cell>
          <cell r="AG83">
            <v>921264.4</v>
          </cell>
          <cell r="AH83">
            <v>70461.37</v>
          </cell>
          <cell r="AI83">
            <v>25857.25</v>
          </cell>
          <cell r="AJ83">
            <v>5150.7700000000004</v>
          </cell>
          <cell r="AK83">
            <v>0</v>
          </cell>
          <cell r="AL83">
            <v>1043896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  <cell r="T85" t="str">
            <v xml:space="preserve"> </v>
          </cell>
          <cell r="U85" t="str">
            <v xml:space="preserve"> </v>
          </cell>
          <cell r="V85" t="str">
            <v xml:space="preserve"> </v>
          </cell>
          <cell r="W85" t="str">
            <v xml:space="preserve"> 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 xml:space="preserve"> </v>
          </cell>
          <cell r="AC85" t="str">
            <v xml:space="preserve"> </v>
          </cell>
          <cell r="AD85" t="str">
            <v xml:space="preserve"> </v>
          </cell>
          <cell r="AE85" t="str">
            <v xml:space="preserve"> </v>
          </cell>
          <cell r="AF85" t="str">
            <v xml:space="preserve"> </v>
          </cell>
          <cell r="AG85" t="str">
            <v xml:space="preserve"> </v>
          </cell>
          <cell r="AH85" t="str">
            <v xml:space="preserve"> </v>
          </cell>
          <cell r="AI85" t="str">
            <v xml:space="preserve"> </v>
          </cell>
          <cell r="AJ85" t="str">
            <v xml:space="preserve"> </v>
          </cell>
          <cell r="AK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topLeftCell="A61" workbookViewId="0">
      <selection activeCell="A80" sqref="A80:XFD82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176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174</v>
      </c>
      <c r="B7" s="3" t="s">
        <v>175</v>
      </c>
      <c r="C7" s="3" t="s">
        <v>37</v>
      </c>
      <c r="D7" s="3" t="s">
        <v>177</v>
      </c>
      <c r="E7" s="11">
        <f>VLOOKUP($A7,[1]Hoja2!$A$9:$AL$108,8,0)</f>
        <v>11893.78</v>
      </c>
      <c r="F7" s="11">
        <f>VLOOKUP($A7,[1]Hoja2!$A$9:$AL$108,26,0)</f>
        <v>2059.7600000000002</v>
      </c>
      <c r="G7" s="11">
        <f>VLOOKUP($A7,[1]Hoja2!$A$9:$AL$108,27,0)</f>
        <v>9834.02</v>
      </c>
    </row>
    <row r="8" spans="1:7" ht="12" customHeight="1" x14ac:dyDescent="0.25">
      <c r="A8" s="5" t="s">
        <v>8</v>
      </c>
      <c r="B8" s="3" t="s">
        <v>124</v>
      </c>
      <c r="C8" s="3" t="s">
        <v>33</v>
      </c>
      <c r="D8" s="3" t="s">
        <v>177</v>
      </c>
      <c r="E8" s="11">
        <f>VLOOKUP($A8,[1]Hoja2!$A$9:$AL$108,8,0)</f>
        <v>5883.75</v>
      </c>
      <c r="F8" s="11">
        <f>VLOOKUP($A8,[1]Hoja2!$A$9:$AL$108,26,0)</f>
        <v>1846.13</v>
      </c>
      <c r="G8" s="11">
        <f>VLOOKUP($A8,[1]Hoja2!$A$9:$AL$108,27,0)</f>
        <v>4037.62</v>
      </c>
    </row>
    <row r="9" spans="1:7" ht="12" customHeight="1" x14ac:dyDescent="0.25">
      <c r="A9" s="5" t="s">
        <v>25</v>
      </c>
      <c r="B9" s="3" t="s">
        <v>125</v>
      </c>
      <c r="C9" s="3" t="s">
        <v>34</v>
      </c>
      <c r="D9" s="3" t="s">
        <v>177</v>
      </c>
      <c r="E9" s="11">
        <f>VLOOKUP($A9,[1]Hoja2!$A$9:$AL$108,8,0)</f>
        <v>5000</v>
      </c>
      <c r="F9" s="11">
        <f>VLOOKUP($A9,[1]Hoja2!$A$9:$AL$108,26,0)</f>
        <v>2285.92</v>
      </c>
      <c r="G9" s="11">
        <f>VLOOKUP($A9,[1]Hoja2!$A$9:$AL$108,27,0)</f>
        <v>2714.08</v>
      </c>
    </row>
    <row r="10" spans="1:7" ht="12" customHeight="1" x14ac:dyDescent="0.25">
      <c r="A10" s="5" t="s">
        <v>30</v>
      </c>
      <c r="B10" s="3" t="s">
        <v>126</v>
      </c>
      <c r="C10" s="3" t="s">
        <v>33</v>
      </c>
      <c r="D10" s="3" t="s">
        <v>177</v>
      </c>
      <c r="E10" s="11">
        <f>VLOOKUP($A10,[1]Hoja2!$A$9:$AL$108,8,0)</f>
        <v>3733.95</v>
      </c>
      <c r="F10" s="11">
        <f>VLOOKUP($A10,[1]Hoja2!$A$9:$AL$108,26,0)</f>
        <v>0</v>
      </c>
      <c r="G10" s="11">
        <f>VLOOKUP($A10,[1]Hoja2!$A$9:$AL$108,27,0)</f>
        <v>3733.95</v>
      </c>
    </row>
    <row r="11" spans="1:7" ht="12" customHeight="1" x14ac:dyDescent="0.25">
      <c r="A11" s="5" t="s">
        <v>71</v>
      </c>
      <c r="B11" s="3" t="s">
        <v>127</v>
      </c>
      <c r="C11" s="3" t="s">
        <v>43</v>
      </c>
      <c r="D11" s="3" t="s">
        <v>177</v>
      </c>
      <c r="E11" s="11">
        <f>VLOOKUP($A11,[1]Hoja2!$A$9:$AL$108,8,0)</f>
        <v>9500</v>
      </c>
      <c r="F11" s="11">
        <f>VLOOKUP($A11,[1]Hoja2!$A$9:$AL$108,26,0)</f>
        <v>1398.09</v>
      </c>
      <c r="G11" s="11">
        <f>VLOOKUP($A11,[1]Hoja2!$A$9:$AL$108,27,0)</f>
        <v>8101.91</v>
      </c>
    </row>
    <row r="12" spans="1:7" ht="12" customHeight="1" x14ac:dyDescent="0.25">
      <c r="A12" s="5" t="s">
        <v>29</v>
      </c>
      <c r="B12" s="3" t="s">
        <v>128</v>
      </c>
      <c r="C12" s="3" t="s">
        <v>33</v>
      </c>
      <c r="D12" s="3" t="s">
        <v>177</v>
      </c>
      <c r="E12" s="11">
        <f>VLOOKUP($A12,[1]Hoja2!$A$9:$AL$108,8,0)</f>
        <v>3733.95</v>
      </c>
      <c r="F12" s="11">
        <f>VLOOKUP($A12,[1]Hoja2!$A$9:$AL$108,26,0)</f>
        <v>0</v>
      </c>
      <c r="G12" s="11">
        <f>VLOOKUP($A12,[1]Hoja2!$A$9:$AL$108,27,0)</f>
        <v>3733.95</v>
      </c>
    </row>
    <row r="13" spans="1:7" ht="12" customHeight="1" x14ac:dyDescent="0.25">
      <c r="A13" s="5" t="s">
        <v>66</v>
      </c>
      <c r="B13" s="3" t="s">
        <v>129</v>
      </c>
      <c r="C13" s="3" t="s">
        <v>43</v>
      </c>
      <c r="D13" s="3" t="s">
        <v>177</v>
      </c>
      <c r="E13" s="11">
        <f>VLOOKUP($A13,[1]Hoja2!$A$9:$AL$108,8,0)</f>
        <v>5035</v>
      </c>
      <c r="F13" s="11">
        <f>VLOOKUP($A13,[1]Hoja2!$A$9:$AL$108,26,0)</f>
        <v>523.27</v>
      </c>
      <c r="G13" s="11">
        <f>VLOOKUP($A13,[1]Hoja2!$A$9:$AL$108,27,0)</f>
        <v>4511.7299999999996</v>
      </c>
    </row>
    <row r="14" spans="1:7" ht="12" customHeight="1" x14ac:dyDescent="0.25">
      <c r="A14" s="5" t="s">
        <v>77</v>
      </c>
      <c r="B14" s="3" t="s">
        <v>82</v>
      </c>
      <c r="C14" s="3" t="s">
        <v>37</v>
      </c>
      <c r="D14" s="3" t="s">
        <v>177</v>
      </c>
      <c r="E14" s="11">
        <f>VLOOKUP($A14,[1]Hoja2!$A$9:$AL$108,8,0)</f>
        <v>8806.7099999999991</v>
      </c>
      <c r="F14" s="11">
        <f>VLOOKUP($A14,[1]Hoja2!$A$9:$AL$108,26,0)</f>
        <v>1306.71</v>
      </c>
      <c r="G14" s="11">
        <f>VLOOKUP($A14,[1]Hoja2!$A$9:$AL$108,27,0)</f>
        <v>7500</v>
      </c>
    </row>
    <row r="15" spans="1:7" ht="12" customHeight="1" x14ac:dyDescent="0.25">
      <c r="A15" s="5" t="s">
        <v>19</v>
      </c>
      <c r="B15" s="3" t="s">
        <v>130</v>
      </c>
      <c r="C15" s="3" t="s">
        <v>69</v>
      </c>
      <c r="D15" s="3" t="s">
        <v>177</v>
      </c>
      <c r="E15" s="11">
        <f>VLOOKUP($A15,[1]Hoja2!$A$9:$AL$108,8,0)</f>
        <v>3959.1</v>
      </c>
      <c r="F15" s="11">
        <f>VLOOKUP($A15,[1]Hoja2!$A$9:$AL$108,26,0)</f>
        <v>383.01</v>
      </c>
      <c r="G15" s="11">
        <f>VLOOKUP($A15,[1]Hoja2!$A$9:$AL$108,27,0)</f>
        <v>3576.09</v>
      </c>
    </row>
    <row r="16" spans="1:7" ht="12" customHeight="1" x14ac:dyDescent="0.25">
      <c r="A16" s="5" t="s">
        <v>116</v>
      </c>
      <c r="B16" s="3" t="s">
        <v>117</v>
      </c>
      <c r="C16" s="3" t="s">
        <v>37</v>
      </c>
      <c r="D16" s="3" t="s">
        <v>177</v>
      </c>
      <c r="E16" s="11">
        <f>VLOOKUP($A16,[1]Hoja2!$A$9:$AL$108,8,0)</f>
        <v>8144.87</v>
      </c>
      <c r="F16" s="11">
        <f>VLOOKUP($A16,[1]Hoja2!$A$9:$AL$108,26,0)</f>
        <v>1144.8699999999999</v>
      </c>
      <c r="G16" s="11">
        <f>VLOOKUP($A16,[1]Hoja2!$A$9:$AL$108,27,0)</f>
        <v>7000</v>
      </c>
    </row>
    <row r="17" spans="1:7" ht="12" customHeight="1" x14ac:dyDescent="0.25">
      <c r="A17" s="5" t="s">
        <v>102</v>
      </c>
      <c r="B17" s="3" t="s">
        <v>103</v>
      </c>
      <c r="C17" s="3" t="s">
        <v>37</v>
      </c>
      <c r="D17" s="3" t="s">
        <v>177</v>
      </c>
      <c r="E17" s="11">
        <f>VLOOKUP($A17,[1]Hoja2!$A$9:$AL$108,8,0)</f>
        <v>8806.7199999999993</v>
      </c>
      <c r="F17" s="11">
        <f>VLOOKUP($A17,[1]Hoja2!$A$9:$AL$108,26,0)</f>
        <v>1306.72</v>
      </c>
      <c r="G17" s="11">
        <f>VLOOKUP($A17,[1]Hoja2!$A$9:$AL$108,27,0)</f>
        <v>7500</v>
      </c>
    </row>
    <row r="18" spans="1:7" ht="12" customHeight="1" x14ac:dyDescent="0.25">
      <c r="A18" s="5" t="s">
        <v>79</v>
      </c>
      <c r="B18" s="3" t="s">
        <v>84</v>
      </c>
      <c r="C18" s="3" t="s">
        <v>37</v>
      </c>
      <c r="D18" s="3" t="s">
        <v>177</v>
      </c>
      <c r="E18" s="11">
        <f>VLOOKUP($A18,[1]Hoja2!$A$9:$AL$108,8,0)</f>
        <v>4441.25</v>
      </c>
      <c r="F18" s="11">
        <f>VLOOKUP($A18,[1]Hoja2!$A$9:$AL$108,26,0)</f>
        <v>441.25</v>
      </c>
      <c r="G18" s="11">
        <f>VLOOKUP($A18,[1]Hoja2!$A$9:$AL$108,27,0)</f>
        <v>4000</v>
      </c>
    </row>
    <row r="19" spans="1:7" ht="12" customHeight="1" x14ac:dyDescent="0.25">
      <c r="A19" s="5" t="s">
        <v>9</v>
      </c>
      <c r="B19" s="3" t="s">
        <v>131</v>
      </c>
      <c r="C19" s="3" t="s">
        <v>36</v>
      </c>
      <c r="D19" s="3" t="s">
        <v>177</v>
      </c>
      <c r="E19" s="11">
        <f>VLOOKUP($A19,[1]Hoja2!$A$9:$AL$108,8,0)</f>
        <v>7204.5</v>
      </c>
      <c r="F19" s="11">
        <f>VLOOKUP($A19,[1]Hoja2!$A$9:$AL$108,26,0)</f>
        <v>3955.46</v>
      </c>
      <c r="G19" s="11">
        <f>VLOOKUP($A19,[1]Hoja2!$A$9:$AL$108,27,0)</f>
        <v>3249.04</v>
      </c>
    </row>
    <row r="20" spans="1:7" ht="12" customHeight="1" x14ac:dyDescent="0.25">
      <c r="A20" s="5" t="s">
        <v>10</v>
      </c>
      <c r="B20" s="3" t="s">
        <v>132</v>
      </c>
      <c r="C20" s="3" t="s">
        <v>37</v>
      </c>
      <c r="D20" s="3" t="s">
        <v>177</v>
      </c>
      <c r="E20" s="11">
        <f>VLOOKUP($A20,[1]Hoja2!$A$9:$AL$108,8,0)</f>
        <v>7500</v>
      </c>
      <c r="F20" s="11">
        <f>VLOOKUP($A20,[1]Hoja2!$A$9:$AL$108,26,0)</f>
        <v>2727.32</v>
      </c>
      <c r="G20" s="11">
        <f>VLOOKUP($A20,[1]Hoja2!$A$9:$AL$108,27,0)</f>
        <v>4772.68</v>
      </c>
    </row>
    <row r="21" spans="1:7" ht="12" customHeight="1" x14ac:dyDescent="0.25">
      <c r="A21" s="5" t="s">
        <v>70</v>
      </c>
      <c r="B21" s="3" t="s">
        <v>133</v>
      </c>
      <c r="C21" s="3" t="s">
        <v>72</v>
      </c>
      <c r="D21" s="3" t="s">
        <v>177</v>
      </c>
      <c r="E21" s="11">
        <f>VLOOKUP($A21,[1]Hoja2!$A$9:$AL$108,8,0)</f>
        <v>9500</v>
      </c>
      <c r="F21" s="11">
        <f>VLOOKUP($A21,[1]Hoja2!$A$9:$AL$108,26,0)</f>
        <v>1488.9</v>
      </c>
      <c r="G21" s="11">
        <f>VLOOKUP($A21,[1]Hoja2!$A$9:$AL$108,27,0)</f>
        <v>8011.1</v>
      </c>
    </row>
    <row r="22" spans="1:7" ht="12" customHeight="1" x14ac:dyDescent="0.25">
      <c r="A22" s="5" t="s">
        <v>51</v>
      </c>
      <c r="B22" s="3" t="s">
        <v>134</v>
      </c>
      <c r="C22" s="3" t="s">
        <v>50</v>
      </c>
      <c r="D22" s="3" t="s">
        <v>177</v>
      </c>
      <c r="E22" s="11">
        <f>VLOOKUP($A22,[1]Hoja2!$A$9:$AL$108,8,0)</f>
        <v>3733.95</v>
      </c>
      <c r="F22" s="11">
        <f>VLOOKUP($A22,[1]Hoja2!$A$9:$AL$108,26,0)</f>
        <v>0</v>
      </c>
      <c r="G22" s="11">
        <f>VLOOKUP($A22,[1]Hoja2!$A$9:$AL$108,27,0)</f>
        <v>3733.95</v>
      </c>
    </row>
    <row r="23" spans="1:7" ht="12" customHeight="1" x14ac:dyDescent="0.25">
      <c r="A23" s="5" t="s">
        <v>91</v>
      </c>
      <c r="B23" s="3" t="s">
        <v>92</v>
      </c>
      <c r="C23" s="3" t="s">
        <v>69</v>
      </c>
      <c r="D23" s="3" t="s">
        <v>177</v>
      </c>
      <c r="E23" s="11">
        <f>VLOOKUP($A23,[1]Hoja2!$A$9:$AL$108,8,0)</f>
        <v>8806.7199999999993</v>
      </c>
      <c r="F23" s="11">
        <f>VLOOKUP($A23,[1]Hoja2!$A$9:$AL$108,26,0)</f>
        <v>1306.72</v>
      </c>
      <c r="G23" s="11">
        <f>VLOOKUP($A23,[1]Hoja2!$A$9:$AL$108,27,0)</f>
        <v>7500</v>
      </c>
    </row>
    <row r="24" spans="1:7" ht="12" customHeight="1" x14ac:dyDescent="0.25">
      <c r="A24" s="5" t="s">
        <v>171</v>
      </c>
      <c r="B24" s="3" t="s">
        <v>172</v>
      </c>
      <c r="C24" s="3" t="s">
        <v>173</v>
      </c>
      <c r="D24" s="3" t="s">
        <v>177</v>
      </c>
      <c r="E24" s="11">
        <f>VLOOKUP($A24,[1]Hoja2!$A$9:$AL$108,8,0)</f>
        <v>4185</v>
      </c>
      <c r="F24" s="11">
        <f>VLOOKUP($A24,[1]Hoja2!$A$9:$AL$108,26,0)</f>
        <v>407.06</v>
      </c>
      <c r="G24" s="11">
        <f>VLOOKUP($A24,[1]Hoja2!$A$9:$AL$108,27,0)</f>
        <v>3777.94</v>
      </c>
    </row>
    <row r="25" spans="1:7" ht="12" customHeight="1" x14ac:dyDescent="0.25">
      <c r="A25" s="5" t="s">
        <v>52</v>
      </c>
      <c r="B25" s="3" t="s">
        <v>135</v>
      </c>
      <c r="C25" s="3" t="s">
        <v>37</v>
      </c>
      <c r="D25" s="3" t="s">
        <v>177</v>
      </c>
      <c r="E25" s="11">
        <f>VLOOKUP($A25,[1]Hoja2!$A$9:$AL$108,8,0)</f>
        <v>5385</v>
      </c>
      <c r="F25" s="11">
        <f>VLOOKUP($A25,[1]Hoja2!$A$9:$AL$108,26,0)</f>
        <v>2222.83</v>
      </c>
      <c r="G25" s="11">
        <f>VLOOKUP($A25,[1]Hoja2!$A$9:$AL$108,27,0)</f>
        <v>3162.17</v>
      </c>
    </row>
    <row r="26" spans="1:7" ht="12" customHeight="1" x14ac:dyDescent="0.25">
      <c r="A26" s="5" t="s">
        <v>49</v>
      </c>
      <c r="B26" s="3" t="s">
        <v>136</v>
      </c>
      <c r="C26" s="3" t="s">
        <v>50</v>
      </c>
      <c r="D26" s="3" t="s">
        <v>177</v>
      </c>
      <c r="E26" s="11">
        <f>VLOOKUP($A26,[1]Hoja2!$A$9:$AL$108,8,0)</f>
        <v>3733.95</v>
      </c>
      <c r="F26" s="11">
        <f>VLOOKUP($A26,[1]Hoja2!$A$9:$AL$108,26,0)</f>
        <v>0</v>
      </c>
      <c r="G26" s="11">
        <f>VLOOKUP($A26,[1]Hoja2!$A$9:$AL$108,27,0)</f>
        <v>3733.95</v>
      </c>
    </row>
    <row r="27" spans="1:7" ht="12" customHeight="1" x14ac:dyDescent="0.25">
      <c r="A27" s="5" t="s">
        <v>76</v>
      </c>
      <c r="B27" s="3" t="s">
        <v>137</v>
      </c>
      <c r="C27" s="3" t="s">
        <v>33</v>
      </c>
      <c r="D27" s="3" t="s">
        <v>177</v>
      </c>
      <c r="E27" s="11">
        <f>VLOOKUP($A27,[1]Hoja2!$A$9:$AL$108,8,0)</f>
        <v>11893.78</v>
      </c>
      <c r="F27" s="11">
        <f>VLOOKUP($A27,[1]Hoja2!$A$9:$AL$108,26,0)</f>
        <v>2059.7399999999998</v>
      </c>
      <c r="G27" s="11">
        <f>VLOOKUP($A27,[1]Hoja2!$A$9:$AL$108,27,0)</f>
        <v>9834.0400000000009</v>
      </c>
    </row>
    <row r="28" spans="1:7" ht="12" customHeight="1" x14ac:dyDescent="0.25">
      <c r="A28" s="5" t="s">
        <v>22</v>
      </c>
      <c r="B28" s="3" t="s">
        <v>138</v>
      </c>
      <c r="C28" s="3" t="s">
        <v>33</v>
      </c>
      <c r="D28" s="3" t="s">
        <v>177</v>
      </c>
      <c r="E28" s="11">
        <f>VLOOKUP($A28,[1]Hoja2!$A$9:$AL$108,8,0)</f>
        <v>2738.23</v>
      </c>
      <c r="F28" s="11">
        <f>VLOOKUP($A28,[1]Hoja2!$A$9:$AL$108,26,0)</f>
        <v>510.5</v>
      </c>
      <c r="G28" s="11">
        <f>VLOOKUP($A28,[1]Hoja2!$A$9:$AL$108,27,0)</f>
        <v>2227.73</v>
      </c>
    </row>
    <row r="29" spans="1:7" ht="12" customHeight="1" x14ac:dyDescent="0.25">
      <c r="A29" s="5" t="s">
        <v>78</v>
      </c>
      <c r="B29" s="3" t="s">
        <v>83</v>
      </c>
      <c r="C29" s="3" t="s">
        <v>36</v>
      </c>
      <c r="D29" s="3" t="s">
        <v>177</v>
      </c>
      <c r="E29" s="11">
        <f>VLOOKUP($A29,[1]Hoja2!$A$9:$AL$108,8,0)</f>
        <v>12113.4</v>
      </c>
      <c r="F29" s="11">
        <f>VLOOKUP($A29,[1]Hoja2!$A$9:$AL$108,26,0)</f>
        <v>2113.4</v>
      </c>
      <c r="G29" s="11">
        <f>VLOOKUP($A29,[1]Hoja2!$A$9:$AL$108,27,0)</f>
        <v>10000</v>
      </c>
    </row>
    <row r="30" spans="1:7" ht="12" customHeight="1" x14ac:dyDescent="0.25">
      <c r="A30" s="5" t="s">
        <v>118</v>
      </c>
      <c r="B30" s="3" t="s">
        <v>119</v>
      </c>
      <c r="C30" s="3" t="s">
        <v>33</v>
      </c>
      <c r="D30" s="3" t="s">
        <v>177</v>
      </c>
      <c r="E30" s="11">
        <f>VLOOKUP($A30,[1]Hoja2!$A$9:$AL$108,8,0)</f>
        <v>4469.5</v>
      </c>
      <c r="F30" s="11">
        <f>VLOOKUP($A30,[1]Hoja2!$A$9:$AL$108,26,0)</f>
        <v>451.44</v>
      </c>
      <c r="G30" s="11">
        <f>VLOOKUP($A30,[1]Hoja2!$A$9:$AL$108,27,0)</f>
        <v>4018.06</v>
      </c>
    </row>
    <row r="31" spans="1:7" ht="12" customHeight="1" x14ac:dyDescent="0.25">
      <c r="A31" s="5" t="s">
        <v>20</v>
      </c>
      <c r="B31" s="3" t="s">
        <v>139</v>
      </c>
      <c r="C31" s="3" t="s">
        <v>33</v>
      </c>
      <c r="D31" s="3" t="s">
        <v>177</v>
      </c>
      <c r="E31" s="11">
        <f>VLOOKUP($A31,[1]Hoja2!$A$9:$AL$108,8,0)</f>
        <v>3733.95</v>
      </c>
      <c r="F31" s="11">
        <f>VLOOKUP($A31,[1]Hoja2!$A$9:$AL$108,26,0)</f>
        <v>878.43</v>
      </c>
      <c r="G31" s="11">
        <f>VLOOKUP($A31,[1]Hoja2!$A$9:$AL$108,27,0)</f>
        <v>2855.52</v>
      </c>
    </row>
    <row r="32" spans="1:7" ht="12" customHeight="1" x14ac:dyDescent="0.25">
      <c r="A32" s="5" t="s">
        <v>62</v>
      </c>
      <c r="B32" s="3" t="s">
        <v>140</v>
      </c>
      <c r="C32" s="3" t="s">
        <v>61</v>
      </c>
      <c r="D32" s="3" t="s">
        <v>177</v>
      </c>
      <c r="E32" s="11">
        <f>VLOOKUP($A32,[1]Hoja2!$A$9:$AL$108,8,0)</f>
        <v>4185</v>
      </c>
      <c r="F32" s="11">
        <f>VLOOKUP($A32,[1]Hoja2!$A$9:$AL$108,26,0)</f>
        <v>407.06</v>
      </c>
      <c r="G32" s="11">
        <f>VLOOKUP($A32,[1]Hoja2!$A$9:$AL$108,27,0)</f>
        <v>3777.94</v>
      </c>
    </row>
    <row r="33" spans="1:7" ht="12" customHeight="1" x14ac:dyDescent="0.25">
      <c r="A33" s="5" t="s">
        <v>93</v>
      </c>
      <c r="B33" s="3" t="s">
        <v>94</v>
      </c>
      <c r="C33" s="3" t="s">
        <v>99</v>
      </c>
      <c r="D33" s="3" t="s">
        <v>177</v>
      </c>
      <c r="E33" s="11">
        <f>VLOOKUP($A33,[1]Hoja2!$A$9:$AL$108,8,0)</f>
        <v>5612.27</v>
      </c>
      <c r="F33" s="11">
        <f>VLOOKUP($A33,[1]Hoja2!$A$9:$AL$108,26,0)</f>
        <v>612.27</v>
      </c>
      <c r="G33" s="11">
        <f>VLOOKUP($A33,[1]Hoja2!$A$9:$AL$108,27,0)</f>
        <v>5000</v>
      </c>
    </row>
    <row r="34" spans="1:7" ht="12" customHeight="1" x14ac:dyDescent="0.25">
      <c r="A34" s="5" t="s">
        <v>63</v>
      </c>
      <c r="B34" s="3" t="s">
        <v>141</v>
      </c>
      <c r="C34" s="3" t="s">
        <v>35</v>
      </c>
      <c r="D34" s="3" t="s">
        <v>177</v>
      </c>
      <c r="E34" s="11">
        <f>VLOOKUP($A34,[1]Hoja2!$A$9:$AL$108,8,0)</f>
        <v>5555.37</v>
      </c>
      <c r="F34" s="11">
        <f>VLOOKUP($A34,[1]Hoja2!$A$9:$AL$108,26,0)</f>
        <v>608.41999999999996</v>
      </c>
      <c r="G34" s="11">
        <f>VLOOKUP($A34,[1]Hoja2!$A$9:$AL$108,27,0)</f>
        <v>4946.95</v>
      </c>
    </row>
    <row r="35" spans="1:7" ht="12" customHeight="1" x14ac:dyDescent="0.25">
      <c r="A35" s="5" t="s">
        <v>17</v>
      </c>
      <c r="B35" s="3" t="s">
        <v>142</v>
      </c>
      <c r="C35" s="3" t="s">
        <v>37</v>
      </c>
      <c r="D35" s="3" t="s">
        <v>177</v>
      </c>
      <c r="E35" s="11">
        <f>VLOOKUP($A35,[1]Hoja2!$A$9:$AL$108,8,0)</f>
        <v>8714.7000000000007</v>
      </c>
      <c r="F35" s="11">
        <f>VLOOKUP($A35,[1]Hoja2!$A$9:$AL$108,26,0)</f>
        <v>1315.49</v>
      </c>
      <c r="G35" s="11">
        <f>VLOOKUP($A35,[1]Hoja2!$A$9:$AL$108,27,0)</f>
        <v>7399.21</v>
      </c>
    </row>
    <row r="36" spans="1:7" ht="12" customHeight="1" x14ac:dyDescent="0.25">
      <c r="A36" s="5" t="s">
        <v>16</v>
      </c>
      <c r="B36" s="3" t="s">
        <v>143</v>
      </c>
      <c r="C36" s="3" t="s">
        <v>38</v>
      </c>
      <c r="D36" s="3" t="s">
        <v>177</v>
      </c>
      <c r="E36" s="11">
        <f>VLOOKUP($A36,[1]Hoja2!$A$9:$AL$108,8,0)</f>
        <v>4584</v>
      </c>
      <c r="F36" s="11">
        <f>VLOOKUP($A36,[1]Hoja2!$A$9:$AL$108,26,0)</f>
        <v>470.67</v>
      </c>
      <c r="G36" s="11">
        <f>VLOOKUP($A36,[1]Hoja2!$A$9:$AL$108,27,0)</f>
        <v>4113.33</v>
      </c>
    </row>
    <row r="37" spans="1:7" ht="12" customHeight="1" x14ac:dyDescent="0.25">
      <c r="A37" s="5" t="s">
        <v>14</v>
      </c>
      <c r="B37" s="3" t="s">
        <v>144</v>
      </c>
      <c r="C37" s="3" t="s">
        <v>39</v>
      </c>
      <c r="D37" s="3" t="s">
        <v>177</v>
      </c>
      <c r="E37" s="11">
        <f>VLOOKUP($A37,[1]Hoja2!$A$9:$AL$108,8,0)</f>
        <v>6543.75</v>
      </c>
      <c r="F37" s="11">
        <f>VLOOKUP($A37,[1]Hoja2!$A$9:$AL$108,26,0)</f>
        <v>2653.43</v>
      </c>
      <c r="G37" s="11">
        <f>VLOOKUP($A37,[1]Hoja2!$A$9:$AL$108,27,0)</f>
        <v>3890.32</v>
      </c>
    </row>
    <row r="38" spans="1:7" ht="12" customHeight="1" x14ac:dyDescent="0.25">
      <c r="A38" s="5" t="s">
        <v>53</v>
      </c>
      <c r="B38" s="3" t="s">
        <v>145</v>
      </c>
      <c r="C38" s="3" t="s">
        <v>41</v>
      </c>
      <c r="D38" s="3" t="s">
        <v>177</v>
      </c>
      <c r="E38" s="11">
        <f>VLOOKUP($A38,[1]Hoja2!$A$9:$AL$108,8,0)</f>
        <v>5555.37</v>
      </c>
      <c r="F38" s="11">
        <f>VLOOKUP($A38,[1]Hoja2!$A$9:$AL$108,26,0)</f>
        <v>608.41</v>
      </c>
      <c r="G38" s="11">
        <f>VLOOKUP($A38,[1]Hoja2!$A$9:$AL$108,27,0)</f>
        <v>4946.96</v>
      </c>
    </row>
    <row r="39" spans="1:7" ht="12" customHeight="1" x14ac:dyDescent="0.25">
      <c r="A39" s="5" t="s">
        <v>60</v>
      </c>
      <c r="B39" s="3" t="s">
        <v>146</v>
      </c>
      <c r="C39" s="3" t="s">
        <v>33</v>
      </c>
      <c r="D39" s="3" t="s">
        <v>177</v>
      </c>
      <c r="E39" s="11">
        <f>VLOOKUP($A39,[1]Hoja2!$A$9:$AL$108,8,0)</f>
        <v>4238.16</v>
      </c>
      <c r="F39" s="11">
        <f>VLOOKUP($A39,[1]Hoja2!$A$9:$AL$108,26,0)</f>
        <v>418.76</v>
      </c>
      <c r="G39" s="11">
        <f>VLOOKUP($A39,[1]Hoja2!$A$9:$AL$108,27,0)</f>
        <v>3819.4</v>
      </c>
    </row>
    <row r="40" spans="1:7" ht="12" customHeight="1" x14ac:dyDescent="0.25">
      <c r="A40" s="5" t="s">
        <v>11</v>
      </c>
      <c r="B40" s="3" t="s">
        <v>147</v>
      </c>
      <c r="C40" s="3" t="s">
        <v>32</v>
      </c>
      <c r="D40" s="3" t="s">
        <v>177</v>
      </c>
      <c r="E40" s="11">
        <f>VLOOKUP($A40,[1]Hoja2!$A$9:$AL$108,8,0)</f>
        <v>7204.5</v>
      </c>
      <c r="F40" s="11">
        <f>VLOOKUP($A40,[1]Hoja2!$A$9:$AL$108,26,0)</f>
        <v>3430.51</v>
      </c>
      <c r="G40" s="11">
        <f>VLOOKUP($A40,[1]Hoja2!$A$9:$AL$108,27,0)</f>
        <v>3773.99</v>
      </c>
    </row>
    <row r="41" spans="1:7" ht="12" customHeight="1" x14ac:dyDescent="0.25">
      <c r="A41" s="5" t="s">
        <v>54</v>
      </c>
      <c r="B41" s="3" t="s">
        <v>148</v>
      </c>
      <c r="C41" s="3" t="s">
        <v>33</v>
      </c>
      <c r="D41" s="3" t="s">
        <v>177</v>
      </c>
      <c r="E41" s="11">
        <f>VLOOKUP($A41,[1]Hoja2!$A$9:$AL$108,8,0)</f>
        <v>6450</v>
      </c>
      <c r="F41" s="11">
        <f>VLOOKUP($A41,[1]Hoja2!$A$9:$AL$108,26,0)</f>
        <v>783.98</v>
      </c>
      <c r="G41" s="11">
        <f>VLOOKUP($A41,[1]Hoja2!$A$9:$AL$108,27,0)</f>
        <v>5666.02</v>
      </c>
    </row>
    <row r="42" spans="1:7" ht="12" customHeight="1" x14ac:dyDescent="0.25">
      <c r="A42" s="5" t="s">
        <v>87</v>
      </c>
      <c r="B42" s="3" t="s">
        <v>88</v>
      </c>
      <c r="C42" s="3" t="s">
        <v>97</v>
      </c>
      <c r="D42" s="3" t="s">
        <v>177</v>
      </c>
      <c r="E42" s="11">
        <f>VLOOKUP($A42,[1]Hoja2!$A$9:$AL$108,8,0)</f>
        <v>10000</v>
      </c>
      <c r="F42" s="11">
        <f>VLOOKUP($A42,[1]Hoja2!$A$9:$AL$108,26,0)</f>
        <v>1574.96</v>
      </c>
      <c r="G42" s="11">
        <f>VLOOKUP($A42,[1]Hoja2!$A$9:$AL$108,27,0)</f>
        <v>8425.0400000000009</v>
      </c>
    </row>
    <row r="43" spans="1:7" ht="12" customHeight="1" x14ac:dyDescent="0.25">
      <c r="A43" s="5" t="s">
        <v>100</v>
      </c>
      <c r="B43" s="3" t="s">
        <v>101</v>
      </c>
      <c r="C43" s="3" t="s">
        <v>37</v>
      </c>
      <c r="D43" s="3" t="s">
        <v>177</v>
      </c>
      <c r="E43" s="11">
        <f>VLOOKUP($A43,[1]Hoja2!$A$9:$AL$108,8,0)</f>
        <v>5610.65</v>
      </c>
      <c r="F43" s="11">
        <f>VLOOKUP($A43,[1]Hoja2!$A$9:$AL$108,26,0)</f>
        <v>610.65</v>
      </c>
      <c r="G43" s="11">
        <f>VLOOKUP($A43,[1]Hoja2!$A$9:$AL$108,27,0)</f>
        <v>5000</v>
      </c>
    </row>
    <row r="44" spans="1:7" ht="12" customHeight="1" x14ac:dyDescent="0.25">
      <c r="A44" s="5" t="s">
        <v>26</v>
      </c>
      <c r="B44" s="3" t="s">
        <v>149</v>
      </c>
      <c r="C44" s="3" t="s">
        <v>40</v>
      </c>
      <c r="D44" s="3" t="s">
        <v>177</v>
      </c>
      <c r="E44" s="11">
        <f>VLOOKUP($A44,[1]Hoja2!$A$9:$AL$108,8,0)</f>
        <v>6100</v>
      </c>
      <c r="F44" s="11">
        <f>VLOOKUP($A44,[1]Hoja2!$A$9:$AL$108,26,0)</f>
        <v>1493.67</v>
      </c>
      <c r="G44" s="11">
        <f>VLOOKUP($A44,[1]Hoja2!$A$9:$AL$108,27,0)</f>
        <v>4606.33</v>
      </c>
    </row>
    <row r="45" spans="1:7" ht="12" customHeight="1" x14ac:dyDescent="0.25">
      <c r="A45" s="5" t="s">
        <v>122</v>
      </c>
      <c r="B45" s="3" t="s">
        <v>123</v>
      </c>
      <c r="C45" s="3" t="s">
        <v>50</v>
      </c>
      <c r="D45" s="3" t="s">
        <v>177</v>
      </c>
      <c r="E45" s="11">
        <f>VLOOKUP($A45,[1]Hoja2!$A$9:$AL$108,8,0)</f>
        <v>3733.95</v>
      </c>
      <c r="F45" s="11">
        <f>VLOOKUP($A45,[1]Hoja2!$A$9:$AL$108,26,0)</f>
        <v>0</v>
      </c>
      <c r="G45" s="11">
        <f>VLOOKUP($A45,[1]Hoja2!$A$9:$AL$108,27,0)</f>
        <v>3733.95</v>
      </c>
    </row>
    <row r="46" spans="1:7" ht="12" customHeight="1" x14ac:dyDescent="0.25">
      <c r="A46" s="5" t="s">
        <v>55</v>
      </c>
      <c r="B46" s="3" t="s">
        <v>150</v>
      </c>
      <c r="C46" s="3" t="s">
        <v>33</v>
      </c>
      <c r="D46" s="3" t="s">
        <v>177</v>
      </c>
      <c r="E46" s="11">
        <f>VLOOKUP($A46,[1]Hoja2!$A$9:$AL$108,8,0)</f>
        <v>11014.7</v>
      </c>
      <c r="F46" s="11">
        <f>VLOOKUP($A46,[1]Hoja2!$A$9:$AL$108,26,0)</f>
        <v>1854.48</v>
      </c>
      <c r="G46" s="11">
        <f>VLOOKUP($A46,[1]Hoja2!$A$9:$AL$108,27,0)</f>
        <v>9160.2199999999993</v>
      </c>
    </row>
    <row r="47" spans="1:7" ht="12" customHeight="1" x14ac:dyDescent="0.25">
      <c r="A47" s="5" t="s">
        <v>24</v>
      </c>
      <c r="B47" s="3" t="s">
        <v>151</v>
      </c>
      <c r="C47" s="3" t="s">
        <v>37</v>
      </c>
      <c r="D47" s="3" t="s">
        <v>177</v>
      </c>
      <c r="E47" s="11">
        <f>VLOOKUP($A47,[1]Hoja2!$A$9:$AL$108,8,0)</f>
        <v>7500</v>
      </c>
      <c r="F47" s="11">
        <f>VLOOKUP($A47,[1]Hoja2!$A$9:$AL$108,26,0)</f>
        <v>998.81</v>
      </c>
      <c r="G47" s="11">
        <f>VLOOKUP($A47,[1]Hoja2!$A$9:$AL$108,27,0)</f>
        <v>6501.19</v>
      </c>
    </row>
    <row r="48" spans="1:7" ht="12" customHeight="1" x14ac:dyDescent="0.25">
      <c r="A48" s="5" t="s">
        <v>13</v>
      </c>
      <c r="B48" s="3" t="s">
        <v>152</v>
      </c>
      <c r="C48" s="3" t="s">
        <v>41</v>
      </c>
      <c r="D48" s="3" t="s">
        <v>177</v>
      </c>
      <c r="E48" s="11">
        <f>VLOOKUP($A48,[1]Hoja2!$A$9:$AL$108,8,0)</f>
        <v>4900.3500000000004</v>
      </c>
      <c r="F48" s="11">
        <f>VLOOKUP($A48,[1]Hoja2!$A$9:$AL$108,26,0)</f>
        <v>515.25</v>
      </c>
      <c r="G48" s="11">
        <f>VLOOKUP($A48,[1]Hoja2!$A$9:$AL$108,27,0)</f>
        <v>4385.1000000000004</v>
      </c>
    </row>
    <row r="49" spans="1:7" ht="12" customHeight="1" x14ac:dyDescent="0.25">
      <c r="A49" s="5" t="s">
        <v>23</v>
      </c>
      <c r="B49" s="3" t="s">
        <v>153</v>
      </c>
      <c r="C49" s="3" t="s">
        <v>42</v>
      </c>
      <c r="D49" s="3" t="s">
        <v>177</v>
      </c>
      <c r="E49" s="11">
        <f>VLOOKUP($A49,[1]Hoja2!$A$9:$AL$108,8,0)</f>
        <v>5434.15</v>
      </c>
      <c r="F49" s="11">
        <f>VLOOKUP($A49,[1]Hoja2!$A$9:$AL$108,26,0)</f>
        <v>588.39</v>
      </c>
      <c r="G49" s="11">
        <f>VLOOKUP($A49,[1]Hoja2!$A$9:$AL$108,27,0)</f>
        <v>4845.76</v>
      </c>
    </row>
    <row r="50" spans="1:7" ht="9.75" customHeight="1" x14ac:dyDescent="0.25">
      <c r="A50" s="5" t="s">
        <v>56</v>
      </c>
      <c r="B50" s="3" t="s">
        <v>154</v>
      </c>
      <c r="C50" s="3" t="s">
        <v>33</v>
      </c>
      <c r="D50" s="3" t="s">
        <v>177</v>
      </c>
      <c r="E50" s="11">
        <f>VLOOKUP($A50,[1]Hoja2!$A$9:$AL$108,8,0)</f>
        <v>9497.9500000000007</v>
      </c>
      <c r="F50" s="11">
        <f>VLOOKUP($A50,[1]Hoja2!$A$9:$AL$108,26,0)</f>
        <v>1479.66</v>
      </c>
      <c r="G50" s="11">
        <f>VLOOKUP($A50,[1]Hoja2!$A$9:$AL$108,27,0)</f>
        <v>8018.29</v>
      </c>
    </row>
    <row r="51" spans="1:7" ht="10.5" customHeight="1" x14ac:dyDescent="0.25">
      <c r="A51" s="8" t="s">
        <v>75</v>
      </c>
      <c r="B51" s="3" t="s">
        <v>155</v>
      </c>
      <c r="C51" s="3" t="s">
        <v>37</v>
      </c>
      <c r="D51" s="3" t="s">
        <v>177</v>
      </c>
      <c r="E51" s="11">
        <f>VLOOKUP($A51,[1]Hoja2!$A$9:$AL$108,8,0)</f>
        <v>5085</v>
      </c>
      <c r="F51" s="11">
        <f>VLOOKUP($A51,[1]Hoja2!$A$9:$AL$108,26,0)</f>
        <v>530.36</v>
      </c>
      <c r="G51" s="11">
        <f>VLOOKUP($A51,[1]Hoja2!$A$9:$AL$108,27,0)</f>
        <v>4554.6400000000003</v>
      </c>
    </row>
    <row r="52" spans="1:7" ht="10.5" customHeight="1" x14ac:dyDescent="0.25">
      <c r="A52" s="5" t="s">
        <v>57</v>
      </c>
      <c r="B52" s="3" t="s">
        <v>156</v>
      </c>
      <c r="C52" s="3" t="s">
        <v>32</v>
      </c>
      <c r="D52" s="3" t="s">
        <v>177</v>
      </c>
      <c r="E52" s="11">
        <f>VLOOKUP($A52,[1]Hoja2!$A$9:$AL$108,8,0)</f>
        <v>8767.25</v>
      </c>
      <c r="F52" s="11">
        <f>VLOOKUP($A52,[1]Hoja2!$A$9:$AL$108,26,0)</f>
        <v>1267.99</v>
      </c>
      <c r="G52" s="11">
        <f>VLOOKUP($A52,[1]Hoja2!$A$9:$AL$108,27,0)</f>
        <v>7499.26</v>
      </c>
    </row>
    <row r="53" spans="1:7" ht="10.5" customHeight="1" x14ac:dyDescent="0.25">
      <c r="A53" s="5" t="s">
        <v>74</v>
      </c>
      <c r="B53" s="3" t="s">
        <v>157</v>
      </c>
      <c r="C53" s="3" t="s">
        <v>32</v>
      </c>
      <c r="D53" s="3" t="s">
        <v>177</v>
      </c>
      <c r="E53" s="11">
        <f>VLOOKUP($A53,[1]Hoja2!$A$9:$AL$108,8,0)</f>
        <v>15000</v>
      </c>
      <c r="F53" s="11">
        <f>VLOOKUP($A53,[1]Hoja2!$A$9:$AL$108,26,0)</f>
        <v>2729.93</v>
      </c>
      <c r="G53" s="11">
        <f>VLOOKUP($A53,[1]Hoja2!$A$9:$AL$108,27,0)</f>
        <v>12270.07</v>
      </c>
    </row>
    <row r="54" spans="1:7" ht="10.5" customHeight="1" x14ac:dyDescent="0.25">
      <c r="A54" s="5" t="s">
        <v>28</v>
      </c>
      <c r="B54" s="3" t="s">
        <v>158</v>
      </c>
      <c r="C54" s="3" t="s">
        <v>33</v>
      </c>
      <c r="D54" s="3" t="s">
        <v>177</v>
      </c>
      <c r="E54" s="11">
        <f>VLOOKUP($A54,[1]Hoja2!$A$9:$AL$108,8,0)</f>
        <v>5584</v>
      </c>
      <c r="F54" s="11">
        <f>VLOOKUP($A54,[1]Hoja2!$A$9:$AL$108,26,0)</f>
        <v>2509.71</v>
      </c>
      <c r="G54" s="11">
        <f>VLOOKUP($A54,[1]Hoja2!$A$9:$AL$108,27,0)</f>
        <v>3074.29</v>
      </c>
    </row>
    <row r="55" spans="1:7" ht="12" customHeight="1" x14ac:dyDescent="0.25">
      <c r="A55" s="5" t="s">
        <v>73</v>
      </c>
      <c r="B55" s="3" t="s">
        <v>159</v>
      </c>
      <c r="C55" s="3" t="s">
        <v>36</v>
      </c>
      <c r="D55" s="3" t="s">
        <v>177</v>
      </c>
      <c r="E55" s="11">
        <f>VLOOKUP($A55,[1]Hoja2!$A$9:$AL$108,8,0)</f>
        <v>11893.78</v>
      </c>
      <c r="F55" s="11">
        <f>VLOOKUP($A55,[1]Hoja2!$A$9:$AL$108,26,0)</f>
        <v>2059.7399999999998</v>
      </c>
      <c r="G55" s="11">
        <f>VLOOKUP($A55,[1]Hoja2!$A$9:$AL$108,27,0)</f>
        <v>9834.0400000000009</v>
      </c>
    </row>
    <row r="56" spans="1:7" ht="12" customHeight="1" x14ac:dyDescent="0.25">
      <c r="A56" s="5" t="s">
        <v>18</v>
      </c>
      <c r="B56" s="3" t="s">
        <v>160</v>
      </c>
      <c r="C56" s="3" t="s">
        <v>37</v>
      </c>
      <c r="D56" s="3" t="s">
        <v>177</v>
      </c>
      <c r="E56" s="11">
        <f>VLOOKUP($A56,[1]Hoja2!$A$9:$AL$108,8,0)</f>
        <v>6000</v>
      </c>
      <c r="F56" s="11">
        <f>VLOOKUP($A56,[1]Hoja2!$A$9:$AL$108,26,0)</f>
        <v>2244.4899999999998</v>
      </c>
      <c r="G56" s="11">
        <f>VLOOKUP($A56,[1]Hoja2!$A$9:$AL$108,27,0)</f>
        <v>3755.51</v>
      </c>
    </row>
    <row r="57" spans="1:7" ht="12" customHeight="1" x14ac:dyDescent="0.25">
      <c r="A57" s="5" t="s">
        <v>58</v>
      </c>
      <c r="B57" s="3" t="s">
        <v>161</v>
      </c>
      <c r="C57" s="3" t="s">
        <v>33</v>
      </c>
      <c r="D57" s="3" t="s">
        <v>177</v>
      </c>
      <c r="E57" s="11">
        <f>VLOOKUP($A57,[1]Hoja2!$A$9:$AL$108,8,0)</f>
        <v>11016.45</v>
      </c>
      <c r="F57" s="11">
        <f>VLOOKUP($A57,[1]Hoja2!$A$9:$AL$108,26,0)</f>
        <v>3276.87</v>
      </c>
      <c r="G57" s="11">
        <f>VLOOKUP($A57,[1]Hoja2!$A$9:$AL$108,27,0)</f>
        <v>7739.58</v>
      </c>
    </row>
    <row r="58" spans="1:7" ht="12" customHeight="1" x14ac:dyDescent="0.25">
      <c r="A58" s="5" t="s">
        <v>12</v>
      </c>
      <c r="B58" s="3" t="s">
        <v>162</v>
      </c>
      <c r="C58" s="3" t="s">
        <v>33</v>
      </c>
      <c r="D58" s="3" t="s">
        <v>177</v>
      </c>
      <c r="E58" s="11">
        <f>VLOOKUP($A58,[1]Hoja2!$A$9:$AL$108,8,0)</f>
        <v>3959.1</v>
      </c>
      <c r="F58" s="11">
        <f>VLOOKUP($A58,[1]Hoja2!$A$9:$AL$108,26,0)</f>
        <v>395.46</v>
      </c>
      <c r="G58" s="11">
        <f>VLOOKUP($A58,[1]Hoja2!$A$9:$AL$108,27,0)</f>
        <v>3563.64</v>
      </c>
    </row>
    <row r="59" spans="1:7" ht="12" customHeight="1" x14ac:dyDescent="0.25">
      <c r="A59" s="5" t="s">
        <v>15</v>
      </c>
      <c r="B59" s="3" t="s">
        <v>163</v>
      </c>
      <c r="C59" s="3" t="s">
        <v>33</v>
      </c>
      <c r="D59" s="3" t="s">
        <v>177</v>
      </c>
      <c r="E59" s="11">
        <f>VLOOKUP($A59,[1]Hoja2!$A$9:$AL$108,8,0)</f>
        <v>7752</v>
      </c>
      <c r="F59" s="11">
        <f>VLOOKUP($A59,[1]Hoja2!$A$9:$AL$108,26,0)</f>
        <v>3327.11</v>
      </c>
      <c r="G59" s="11">
        <f>VLOOKUP($A59,[1]Hoja2!$A$9:$AL$108,27,0)</f>
        <v>4424.8900000000003</v>
      </c>
    </row>
    <row r="60" spans="1:7" ht="12" customHeight="1" x14ac:dyDescent="0.25">
      <c r="A60" s="5" t="s">
        <v>120</v>
      </c>
      <c r="B60" s="3" t="s">
        <v>121</v>
      </c>
      <c r="C60" s="3" t="s">
        <v>37</v>
      </c>
      <c r="D60" s="3" t="s">
        <v>177</v>
      </c>
      <c r="E60" s="11">
        <f>VLOOKUP($A60,[1]Hoja2!$A$9:$AL$108,8,0)</f>
        <v>11451.86</v>
      </c>
      <c r="F60" s="11">
        <f>VLOOKUP($A60,[1]Hoja2!$A$9:$AL$108,26,0)</f>
        <v>1951.86</v>
      </c>
      <c r="G60" s="11">
        <f>VLOOKUP($A60,[1]Hoja2!$A$9:$AL$108,27,0)</f>
        <v>9500</v>
      </c>
    </row>
    <row r="61" spans="1:7" ht="12" customHeight="1" x14ac:dyDescent="0.25">
      <c r="A61" s="5" t="s">
        <v>89</v>
      </c>
      <c r="B61" s="3" t="s">
        <v>90</v>
      </c>
      <c r="C61" s="3" t="s">
        <v>98</v>
      </c>
      <c r="D61" s="3" t="s">
        <v>177</v>
      </c>
      <c r="E61" s="11">
        <f>VLOOKUP($A61,[1]Hoja2!$A$9:$AL$108,8,0)</f>
        <v>5610.65</v>
      </c>
      <c r="F61" s="11">
        <f>VLOOKUP($A61,[1]Hoja2!$A$9:$AL$108,26,0)</f>
        <v>610.65</v>
      </c>
      <c r="G61" s="11">
        <f>VLOOKUP($A61,[1]Hoja2!$A$9:$AL$108,27,0)</f>
        <v>5000</v>
      </c>
    </row>
    <row r="62" spans="1:7" ht="12" customHeight="1" x14ac:dyDescent="0.25">
      <c r="A62" s="5" t="s">
        <v>95</v>
      </c>
      <c r="B62" s="3" t="s">
        <v>96</v>
      </c>
      <c r="C62" s="3" t="s">
        <v>37</v>
      </c>
      <c r="D62" s="3" t="s">
        <v>177</v>
      </c>
      <c r="E62" s="11">
        <f>VLOOKUP($A62,[1]Hoja2!$A$9:$AL$108,8,0)</f>
        <v>8806.7199999999993</v>
      </c>
      <c r="F62" s="11">
        <f>VLOOKUP($A62,[1]Hoja2!$A$9:$AL$108,26,0)</f>
        <v>1306.72</v>
      </c>
      <c r="G62" s="11">
        <f>VLOOKUP($A62,[1]Hoja2!$A$9:$AL$108,27,0)</f>
        <v>7500</v>
      </c>
    </row>
    <row r="63" spans="1:7" ht="12" customHeight="1" x14ac:dyDescent="0.25">
      <c r="A63" s="5" t="s">
        <v>114</v>
      </c>
      <c r="B63" s="3" t="s">
        <v>115</v>
      </c>
      <c r="C63" s="3" t="s">
        <v>97</v>
      </c>
      <c r="D63" s="3" t="s">
        <v>177</v>
      </c>
      <c r="E63" s="11">
        <f>VLOOKUP($A63,[1]Hoja2!$A$9:$AL$108,8,0)</f>
        <v>8144.91</v>
      </c>
      <c r="F63" s="11">
        <f>VLOOKUP($A63,[1]Hoja2!$A$9:$AL$108,26,0)</f>
        <v>1144.9100000000001</v>
      </c>
      <c r="G63" s="11">
        <f>VLOOKUP($A63,[1]Hoja2!$A$9:$AL$108,27,0)</f>
        <v>7000</v>
      </c>
    </row>
    <row r="64" spans="1:7" ht="12" customHeight="1" x14ac:dyDescent="0.25">
      <c r="A64" s="8" t="s">
        <v>67</v>
      </c>
      <c r="B64" s="3" t="s">
        <v>164</v>
      </c>
      <c r="C64" s="3" t="s">
        <v>50</v>
      </c>
      <c r="D64" s="3" t="s">
        <v>177</v>
      </c>
      <c r="E64" s="11">
        <f>VLOOKUP($A64,[1]Hoja2!$A$9:$AL$108,8,0)</f>
        <v>6600</v>
      </c>
      <c r="F64" s="11">
        <f>VLOOKUP($A64,[1]Hoja2!$A$9:$AL$108,26,0)</f>
        <v>806.57</v>
      </c>
      <c r="G64" s="11">
        <f>VLOOKUP($A64,[1]Hoja2!$A$9:$AL$108,27,0)</f>
        <v>5793.43</v>
      </c>
    </row>
    <row r="65" spans="1:7" ht="10.5" customHeight="1" x14ac:dyDescent="0.25">
      <c r="A65" s="5" t="s">
        <v>59</v>
      </c>
      <c r="B65" s="3" t="s">
        <v>165</v>
      </c>
      <c r="C65" s="3" t="s">
        <v>50</v>
      </c>
      <c r="D65" s="3" t="s">
        <v>177</v>
      </c>
      <c r="E65" s="11">
        <f>VLOOKUP($A65,[1]Hoja2!$A$9:$AL$108,8,0)</f>
        <v>3733.95</v>
      </c>
      <c r="F65" s="11">
        <f>VLOOKUP($A65,[1]Hoja2!$A$9:$AL$108,26,0)</f>
        <v>0</v>
      </c>
      <c r="G65" s="11">
        <f>VLOOKUP($A65,[1]Hoja2!$A$9:$AL$108,27,0)</f>
        <v>3733.95</v>
      </c>
    </row>
    <row r="66" spans="1:7" x14ac:dyDescent="0.25">
      <c r="A66" s="5" t="s">
        <v>21</v>
      </c>
      <c r="B66" s="3" t="s">
        <v>166</v>
      </c>
      <c r="C66" s="3" t="s">
        <v>33</v>
      </c>
      <c r="D66" s="3" t="s">
        <v>177</v>
      </c>
      <c r="E66" s="11">
        <f>VLOOKUP($A66,[1]Hoja2!$A$9:$AL$108,8,0)</f>
        <v>8800.4</v>
      </c>
      <c r="F66" s="11">
        <f>VLOOKUP($A66,[1]Hoja2!$A$9:$AL$108,26,0)</f>
        <v>2408.75</v>
      </c>
      <c r="G66" s="11">
        <f>VLOOKUP($A66,[1]Hoja2!$A$9:$AL$108,27,0)</f>
        <v>6391.65</v>
      </c>
    </row>
    <row r="67" spans="1:7" x14ac:dyDescent="0.25">
      <c r="A67" s="5" t="s">
        <v>108</v>
      </c>
      <c r="B67" s="3" t="s">
        <v>109</v>
      </c>
      <c r="C67" s="3" t="s">
        <v>37</v>
      </c>
      <c r="D67" s="3" t="s">
        <v>177</v>
      </c>
      <c r="E67" s="11">
        <f>VLOOKUP($A67,[1]Hoja2!$A$9:$AL$108,8,0)</f>
        <v>5500</v>
      </c>
      <c r="F67" s="11">
        <f>VLOOKUP($A67,[1]Hoja2!$A$9:$AL$108,26,0)</f>
        <v>594.58000000000004</v>
      </c>
      <c r="G67" s="11">
        <f>VLOOKUP($A67,[1]Hoja2!$A$9:$AL$108,27,0)</f>
        <v>4905.42</v>
      </c>
    </row>
    <row r="68" spans="1:7" x14ac:dyDescent="0.25">
      <c r="A68" s="5" t="s">
        <v>80</v>
      </c>
      <c r="B68" s="3" t="s">
        <v>86</v>
      </c>
      <c r="C68" s="3" t="s">
        <v>36</v>
      </c>
      <c r="D68" s="3" t="s">
        <v>177</v>
      </c>
      <c r="E68" s="11">
        <f>VLOOKUP($A68,[1]Hoja2!$A$9:$AL$108,8,0)</f>
        <v>8806.7199999999993</v>
      </c>
      <c r="F68" s="11">
        <f>VLOOKUP($A68,[1]Hoja2!$A$9:$AL$108,26,0)</f>
        <v>1306.72</v>
      </c>
      <c r="G68" s="11">
        <f>VLOOKUP($A68,[1]Hoja2!$A$9:$AL$108,27,0)</f>
        <v>7500</v>
      </c>
    </row>
    <row r="69" spans="1:7" ht="24.75" x14ac:dyDescent="0.25">
      <c r="B69" s="1" t="s">
        <v>31</v>
      </c>
      <c r="C69" s="1" t="s">
        <v>0</v>
      </c>
      <c r="D69" s="1" t="s">
        <v>1</v>
      </c>
      <c r="E69" s="2" t="s">
        <v>2</v>
      </c>
      <c r="F69" s="2" t="s">
        <v>3</v>
      </c>
      <c r="G69" s="1" t="s">
        <v>4</v>
      </c>
    </row>
    <row r="70" spans="1:7" x14ac:dyDescent="0.25">
      <c r="A70" s="10" t="s">
        <v>112</v>
      </c>
      <c r="B70" s="3" t="s">
        <v>113</v>
      </c>
      <c r="C70" s="3" t="s">
        <v>44</v>
      </c>
      <c r="D70" s="3" t="s">
        <v>177</v>
      </c>
      <c r="E70" s="11">
        <f>VLOOKUP($A70,[1]Hoja2!$A$9:$AL$108,8,0)</f>
        <v>3733.95</v>
      </c>
      <c r="F70" s="11">
        <f>VLOOKUP($A70,[1]Hoja2!$A$9:$AL$108,26,0)</f>
        <v>0</v>
      </c>
      <c r="G70" s="11">
        <f>VLOOKUP($A70,[1]Hoja2!$A$9:$AL$108,27,0)</f>
        <v>3733.95</v>
      </c>
    </row>
    <row r="71" spans="1:7" x14ac:dyDescent="0.25">
      <c r="A71" s="10" t="s">
        <v>68</v>
      </c>
      <c r="B71" s="3" t="s">
        <v>167</v>
      </c>
      <c r="C71" s="3" t="s">
        <v>44</v>
      </c>
      <c r="D71" s="3" t="s">
        <v>177</v>
      </c>
      <c r="E71" s="11">
        <f>VLOOKUP($A71,[1]Hoja2!$A$9:$AL$108,8,0)</f>
        <v>3733.95</v>
      </c>
      <c r="F71" s="11">
        <f>VLOOKUP($A71,[1]Hoja2!$A$9:$AL$108,26,0)</f>
        <v>0</v>
      </c>
      <c r="G71" s="11">
        <f>VLOOKUP($A71,[1]Hoja2!$A$9:$AL$108,27,0)</f>
        <v>3733.95</v>
      </c>
    </row>
    <row r="72" spans="1:7" x14ac:dyDescent="0.25">
      <c r="A72" s="10" t="s">
        <v>110</v>
      </c>
      <c r="B72" s="3" t="s">
        <v>111</v>
      </c>
      <c r="C72" s="3" t="s">
        <v>44</v>
      </c>
      <c r="D72" s="3" t="s">
        <v>177</v>
      </c>
      <c r="E72" s="11">
        <f>VLOOKUP($A72,[1]Hoja2!$A$9:$AL$108,8,0)</f>
        <v>3733.95</v>
      </c>
      <c r="F72" s="11">
        <f>VLOOKUP($A72,[1]Hoja2!$A$9:$AL$108,26,0)</f>
        <v>0</v>
      </c>
      <c r="G72" s="11">
        <f>VLOOKUP($A72,[1]Hoja2!$A$9:$AL$108,27,0)</f>
        <v>3733.95</v>
      </c>
    </row>
    <row r="73" spans="1:7" ht="12" customHeight="1" x14ac:dyDescent="0.25">
      <c r="A73" s="5" t="s">
        <v>81</v>
      </c>
      <c r="B73" s="3" t="s">
        <v>85</v>
      </c>
      <c r="C73" s="3" t="s">
        <v>44</v>
      </c>
      <c r="D73" s="3" t="s">
        <v>177</v>
      </c>
      <c r="E73" s="11">
        <f>VLOOKUP($A73,[1]Hoja2!$A$9:$AL$108,8,0)</f>
        <v>7500</v>
      </c>
      <c r="F73" s="11">
        <f>VLOOKUP($A73,[1]Hoja2!$A$9:$AL$108,26,0)</f>
        <v>992.82</v>
      </c>
      <c r="G73" s="11">
        <f>VLOOKUP($A73,[1]Hoja2!$A$9:$AL$108,27,0)</f>
        <v>6507.18</v>
      </c>
    </row>
    <row r="74" spans="1:7" ht="12" customHeight="1" x14ac:dyDescent="0.25">
      <c r="A74" s="5" t="s">
        <v>27</v>
      </c>
      <c r="B74" s="3" t="s">
        <v>168</v>
      </c>
      <c r="C74" s="3" t="s">
        <v>45</v>
      </c>
      <c r="D74" s="3" t="s">
        <v>177</v>
      </c>
      <c r="E74" s="11">
        <f>VLOOKUP($A74,[1]Hoja2!$A$9:$AL$108,8,0)</f>
        <v>3733.95</v>
      </c>
      <c r="F74" s="11">
        <f>VLOOKUP($A74,[1]Hoja2!$A$9:$AL$108,26,0)</f>
        <v>0</v>
      </c>
      <c r="G74" s="11">
        <f>VLOOKUP($A74,[1]Hoja2!$A$9:$AL$108,27,0)</f>
        <v>3733.95</v>
      </c>
    </row>
    <row r="75" spans="1:7" x14ac:dyDescent="0.25">
      <c r="A75" s="5" t="s">
        <v>64</v>
      </c>
      <c r="B75" s="3" t="s">
        <v>169</v>
      </c>
      <c r="C75" s="3" t="s">
        <v>65</v>
      </c>
      <c r="D75" s="3" t="s">
        <v>177</v>
      </c>
      <c r="E75" s="11">
        <f>VLOOKUP($A75,[1]Hoja2!$A$9:$AL$108,8,0)</f>
        <v>3733.95</v>
      </c>
      <c r="F75" s="11">
        <f>VLOOKUP($A75,[1]Hoja2!$A$9:$AL$108,26,0)</f>
        <v>0</v>
      </c>
      <c r="G75" s="11">
        <f>VLOOKUP($A75,[1]Hoja2!$A$9:$AL$108,27,0)</f>
        <v>3733.95</v>
      </c>
    </row>
    <row r="76" spans="1:7" x14ac:dyDescent="0.25">
      <c r="A76" s="5" t="s">
        <v>46</v>
      </c>
      <c r="B76" s="3" t="s">
        <v>170</v>
      </c>
      <c r="C76" s="3" t="s">
        <v>47</v>
      </c>
      <c r="D76" s="3" t="s">
        <v>177</v>
      </c>
      <c r="E76" s="11">
        <f>VLOOKUP($A76,[1]Hoja2!$A$9:$AL$108,8,0)</f>
        <v>8301.4699999999993</v>
      </c>
      <c r="F76" s="11">
        <f>VLOOKUP($A76,[1]Hoja2!$A$9:$AL$108,26,0)</f>
        <v>1183.55</v>
      </c>
      <c r="G76" s="11">
        <f>VLOOKUP($A76,[1]Hoja2!$A$9:$AL$108,27,0)</f>
        <v>7117.92</v>
      </c>
    </row>
    <row r="77" spans="1:7" ht="12" customHeight="1" x14ac:dyDescent="0.25">
      <c r="A77" s="5" t="s">
        <v>104</v>
      </c>
      <c r="B77" s="3" t="s">
        <v>105</v>
      </c>
      <c r="C77" s="3" t="s">
        <v>48</v>
      </c>
      <c r="D77" s="3" t="s">
        <v>177</v>
      </c>
      <c r="E77" s="11">
        <f>VLOOKUP($A77,[1]Hoja2!$A$9:$AL$108,8,0)</f>
        <v>4445.42</v>
      </c>
      <c r="F77" s="11">
        <f>VLOOKUP($A77,[1]Hoja2!$A$9:$AL$108,26,0)</f>
        <v>445.42</v>
      </c>
      <c r="G77" s="11">
        <f>VLOOKUP($A77,[1]Hoja2!$A$9:$AL$108,27,0)</f>
        <v>4000</v>
      </c>
    </row>
    <row r="78" spans="1:7" x14ac:dyDescent="0.25">
      <c r="A78" s="5" t="s">
        <v>106</v>
      </c>
      <c r="B78" s="3" t="s">
        <v>107</v>
      </c>
      <c r="C78" s="3" t="s">
        <v>48</v>
      </c>
      <c r="D78" s="3" t="s">
        <v>177</v>
      </c>
      <c r="E78" s="11">
        <f>VLOOKUP($A78,[1]Hoja2!$A$9:$AL$108,8,0)</f>
        <v>4445.42</v>
      </c>
      <c r="F78" s="11">
        <f>VLOOKUP($A78,[1]Hoja2!$A$9:$AL$108,26,0)</f>
        <v>445.42</v>
      </c>
      <c r="G78" s="11">
        <f>VLOOKUP($A78,[1]Hoja2!$A$9:$AL$108,27,0)</f>
        <v>4000</v>
      </c>
    </row>
    <row r="79" spans="1:7" ht="16.5" customHeight="1" x14ac:dyDescent="0.25"/>
    <row r="80" spans="1:7" ht="16.5" hidden="1" customHeight="1" x14ac:dyDescent="0.25">
      <c r="E80">
        <f>SUM(E7:E68)+SUM(E70:E78)</f>
        <v>472246.77999999997</v>
      </c>
      <c r="F80">
        <f>SUM(F7:F68)+SUM(F70:F78)</f>
        <v>82782.030000000028</v>
      </c>
      <c r="G80">
        <f>SUM(G7:G68)+SUM(G70:G78)</f>
        <v>389464.75000000006</v>
      </c>
    </row>
    <row r="81" spans="5:7" ht="16.5" hidden="1" customHeight="1" x14ac:dyDescent="0.25">
      <c r="E81" s="9">
        <v>472246.78</v>
      </c>
      <c r="F81" s="9">
        <v>82782.03</v>
      </c>
      <c r="G81" s="9">
        <v>389464.75</v>
      </c>
    </row>
    <row r="82" spans="5:7" ht="16.5" hidden="1" customHeight="1" x14ac:dyDescent="0.25">
      <c r="E82">
        <f>+E80-E81</f>
        <v>0</v>
      </c>
      <c r="F82">
        <f>+F80-F81</f>
        <v>0</v>
      </c>
      <c r="G82">
        <f>+G80-G81</f>
        <v>0</v>
      </c>
    </row>
    <row r="83" spans="5:7" ht="16.5" customHeight="1" x14ac:dyDescent="0.25"/>
  </sheetData>
  <sortState xmlns:xlrd2="http://schemas.microsoft.com/office/spreadsheetml/2017/richdata2" ref="A70:G78">
    <sortCondition ref="C70:C78"/>
    <sortCondition ref="B70:B78"/>
  </sortState>
  <mergeCells count="4">
    <mergeCell ref="B3:G3"/>
    <mergeCell ref="B4:G4"/>
    <mergeCell ref="B2:G2"/>
    <mergeCell ref="B1:G1"/>
  </mergeCells>
  <conditionalFormatting sqref="A16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topLeftCell="A61" workbookViewId="0">
      <selection activeCell="A80" sqref="A80:XFD82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178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174</v>
      </c>
      <c r="B7" s="3" t="s">
        <v>175</v>
      </c>
      <c r="C7" s="3" t="s">
        <v>37</v>
      </c>
      <c r="D7" s="3" t="s">
        <v>179</v>
      </c>
      <c r="E7" s="11">
        <f>VLOOKUP($A7,[2]Hoja2!$A$9:$AM$115,8,0)</f>
        <v>11893.78</v>
      </c>
      <c r="F7" s="11">
        <f>VLOOKUP($A7,[2]Hoja2!$A$9:$AM$115,26,0)</f>
        <v>2059.7600000000002</v>
      </c>
      <c r="G7" s="11">
        <f>VLOOKUP($A7,[2]Hoja2!$A$9:$AM$115,27,0)</f>
        <v>9834.02</v>
      </c>
    </row>
    <row r="8" spans="1:7" ht="12" customHeight="1" x14ac:dyDescent="0.25">
      <c r="A8" s="5" t="s">
        <v>8</v>
      </c>
      <c r="B8" s="3" t="s">
        <v>124</v>
      </c>
      <c r="C8" s="3" t="s">
        <v>33</v>
      </c>
      <c r="D8" s="3" t="s">
        <v>179</v>
      </c>
      <c r="E8" s="11">
        <f>VLOOKUP($A8,[2]Hoja2!$A$9:$AM$115,8,0)</f>
        <v>5883.75</v>
      </c>
      <c r="F8" s="11">
        <f>VLOOKUP($A8,[2]Hoja2!$A$9:$AM$115,26,0)</f>
        <v>1929.03</v>
      </c>
      <c r="G8" s="11">
        <f>VLOOKUP($A8,[2]Hoja2!$A$9:$AM$115,27,0)</f>
        <v>3954.72</v>
      </c>
    </row>
    <row r="9" spans="1:7" ht="12" customHeight="1" x14ac:dyDescent="0.25">
      <c r="A9" s="5" t="s">
        <v>25</v>
      </c>
      <c r="B9" s="3" t="s">
        <v>125</v>
      </c>
      <c r="C9" s="3" t="s">
        <v>34</v>
      </c>
      <c r="D9" s="3" t="s">
        <v>179</v>
      </c>
      <c r="E9" s="11">
        <f>VLOOKUP($A9,[2]Hoja2!$A$9:$AM$115,8,0)</f>
        <v>5000</v>
      </c>
      <c r="F9" s="11">
        <f>VLOOKUP($A9,[2]Hoja2!$A$9:$AM$115,26,0)</f>
        <v>2389.84</v>
      </c>
      <c r="G9" s="11">
        <f>VLOOKUP($A9,[2]Hoja2!$A$9:$AM$115,27,0)</f>
        <v>2610.16</v>
      </c>
    </row>
    <row r="10" spans="1:7" ht="12" customHeight="1" x14ac:dyDescent="0.25">
      <c r="A10" s="5" t="s">
        <v>30</v>
      </c>
      <c r="B10" s="3" t="s">
        <v>126</v>
      </c>
      <c r="C10" s="3" t="s">
        <v>33</v>
      </c>
      <c r="D10" s="3" t="s">
        <v>179</v>
      </c>
      <c r="E10" s="11">
        <f>VLOOKUP($A10,[2]Hoja2!$A$9:$AM$115,8,0)</f>
        <v>3733.95</v>
      </c>
      <c r="F10" s="11">
        <f>VLOOKUP($A10,[2]Hoja2!$A$9:$AM$115,26,0)</f>
        <v>0</v>
      </c>
      <c r="G10" s="11">
        <f>VLOOKUP($A10,[2]Hoja2!$A$9:$AM$115,27,0)</f>
        <v>3733.95</v>
      </c>
    </row>
    <row r="11" spans="1:7" ht="12" customHeight="1" x14ac:dyDescent="0.25">
      <c r="A11" s="5" t="s">
        <v>71</v>
      </c>
      <c r="B11" s="3" t="s">
        <v>127</v>
      </c>
      <c r="C11" s="3" t="s">
        <v>43</v>
      </c>
      <c r="D11" s="3" t="s">
        <v>179</v>
      </c>
      <c r="E11" s="11">
        <f>VLOOKUP($A11,[2]Hoja2!$A$9:$AM$115,8,0)</f>
        <v>9500</v>
      </c>
      <c r="F11" s="11">
        <f>VLOOKUP($A11,[2]Hoja2!$A$9:$AM$115,26,0)</f>
        <v>1398.09</v>
      </c>
      <c r="G11" s="11">
        <f>VLOOKUP($A11,[2]Hoja2!$A$9:$AM$115,27,0)</f>
        <v>8101.91</v>
      </c>
    </row>
    <row r="12" spans="1:7" ht="12" customHeight="1" x14ac:dyDescent="0.25">
      <c r="A12" s="5" t="s">
        <v>29</v>
      </c>
      <c r="B12" s="3" t="s">
        <v>128</v>
      </c>
      <c r="C12" s="3" t="s">
        <v>33</v>
      </c>
      <c r="D12" s="3" t="s">
        <v>179</v>
      </c>
      <c r="E12" s="11">
        <f>VLOOKUP($A12,[2]Hoja2!$A$9:$AM$115,8,0)</f>
        <v>3733.95</v>
      </c>
      <c r="F12" s="11">
        <f>VLOOKUP($A12,[2]Hoja2!$A$9:$AM$115,26,0)</f>
        <v>0</v>
      </c>
      <c r="G12" s="11">
        <f>VLOOKUP($A12,[2]Hoja2!$A$9:$AM$115,27,0)</f>
        <v>3733.95</v>
      </c>
    </row>
    <row r="13" spans="1:7" ht="12" customHeight="1" x14ac:dyDescent="0.25">
      <c r="A13" s="5" t="s">
        <v>66</v>
      </c>
      <c r="B13" s="3" t="s">
        <v>129</v>
      </c>
      <c r="C13" s="3" t="s">
        <v>43</v>
      </c>
      <c r="D13" s="3" t="s">
        <v>179</v>
      </c>
      <c r="E13" s="11">
        <f>VLOOKUP($A13,[2]Hoja2!$A$9:$AM$115,8,0)</f>
        <v>5035</v>
      </c>
      <c r="F13" s="11">
        <f>VLOOKUP($A13,[2]Hoja2!$A$9:$AM$115,26,0)</f>
        <v>523.27</v>
      </c>
      <c r="G13" s="11">
        <f>VLOOKUP($A13,[2]Hoja2!$A$9:$AM$115,27,0)</f>
        <v>4511.7299999999996</v>
      </c>
    </row>
    <row r="14" spans="1:7" ht="12" customHeight="1" x14ac:dyDescent="0.25">
      <c r="A14" s="5" t="s">
        <v>77</v>
      </c>
      <c r="B14" s="3" t="s">
        <v>82</v>
      </c>
      <c r="C14" s="3" t="s">
        <v>37</v>
      </c>
      <c r="D14" s="3" t="s">
        <v>179</v>
      </c>
      <c r="E14" s="11">
        <f>VLOOKUP($A14,[2]Hoja2!$A$9:$AM$115,8,0)</f>
        <v>8806.7099999999991</v>
      </c>
      <c r="F14" s="11">
        <f>VLOOKUP($A14,[2]Hoja2!$A$9:$AM$115,26,0)</f>
        <v>1306.71</v>
      </c>
      <c r="G14" s="11">
        <f>VLOOKUP($A14,[2]Hoja2!$A$9:$AM$115,27,0)</f>
        <v>7500</v>
      </c>
    </row>
    <row r="15" spans="1:7" ht="12" customHeight="1" x14ac:dyDescent="0.25">
      <c r="A15" s="5" t="s">
        <v>116</v>
      </c>
      <c r="B15" s="3" t="s">
        <v>117</v>
      </c>
      <c r="C15" s="3" t="s">
        <v>37</v>
      </c>
      <c r="D15" s="3" t="s">
        <v>179</v>
      </c>
      <c r="E15" s="11">
        <f>VLOOKUP($A15,[2]Hoja2!$A$9:$AM$115,8,0)</f>
        <v>8144.87</v>
      </c>
      <c r="F15" s="11">
        <f>VLOOKUP($A15,[2]Hoja2!$A$9:$AM$115,26,0)</f>
        <v>1144.8699999999999</v>
      </c>
      <c r="G15" s="11">
        <f>VLOOKUP($A15,[2]Hoja2!$A$9:$AM$115,27,0)</f>
        <v>7000</v>
      </c>
    </row>
    <row r="16" spans="1:7" ht="12" customHeight="1" x14ac:dyDescent="0.25">
      <c r="A16" s="5" t="s">
        <v>19</v>
      </c>
      <c r="B16" s="3" t="s">
        <v>130</v>
      </c>
      <c r="C16" s="3" t="s">
        <v>69</v>
      </c>
      <c r="D16" s="3" t="s">
        <v>179</v>
      </c>
      <c r="E16" s="11">
        <f>VLOOKUP($A16,[2]Hoja2!$A$9:$AM$115,8,0)</f>
        <v>3959.1</v>
      </c>
      <c r="F16" s="11">
        <f>VLOOKUP($A16,[2]Hoja2!$A$9:$AM$115,26,0)</f>
        <v>383.01</v>
      </c>
      <c r="G16" s="11">
        <f>VLOOKUP($A16,[2]Hoja2!$A$9:$AM$115,27,0)</f>
        <v>3576.09</v>
      </c>
    </row>
    <row r="17" spans="1:7" ht="12" customHeight="1" x14ac:dyDescent="0.25">
      <c r="A17" s="5" t="s">
        <v>102</v>
      </c>
      <c r="B17" s="3" t="s">
        <v>103</v>
      </c>
      <c r="C17" s="3" t="s">
        <v>37</v>
      </c>
      <c r="D17" s="3" t="s">
        <v>179</v>
      </c>
      <c r="E17" s="11">
        <f>VLOOKUP($A17,[2]Hoja2!$A$9:$AM$115,8,0)</f>
        <v>8806.7199999999993</v>
      </c>
      <c r="F17" s="11">
        <f>VLOOKUP($A17,[2]Hoja2!$A$9:$AM$115,26,0)</f>
        <v>1306.72</v>
      </c>
      <c r="G17" s="11">
        <f>VLOOKUP($A17,[2]Hoja2!$A$9:$AM$115,27,0)</f>
        <v>7500</v>
      </c>
    </row>
    <row r="18" spans="1:7" ht="12" customHeight="1" x14ac:dyDescent="0.25">
      <c r="A18" s="5" t="s">
        <v>79</v>
      </c>
      <c r="B18" s="3" t="s">
        <v>84</v>
      </c>
      <c r="C18" s="3" t="s">
        <v>37</v>
      </c>
      <c r="D18" s="3" t="s">
        <v>179</v>
      </c>
      <c r="E18" s="11">
        <f>VLOOKUP($A18,[2]Hoja2!$A$9:$AM$115,8,0)</f>
        <v>4441.25</v>
      </c>
      <c r="F18" s="11">
        <f>VLOOKUP($A18,[2]Hoja2!$A$9:$AM$115,26,0)</f>
        <v>441.25</v>
      </c>
      <c r="G18" s="11">
        <f>VLOOKUP($A18,[2]Hoja2!$A$9:$AM$115,27,0)</f>
        <v>4000</v>
      </c>
    </row>
    <row r="19" spans="1:7" ht="12" customHeight="1" x14ac:dyDescent="0.25">
      <c r="A19" s="5" t="s">
        <v>9</v>
      </c>
      <c r="B19" s="3" t="s">
        <v>131</v>
      </c>
      <c r="C19" s="3" t="s">
        <v>36</v>
      </c>
      <c r="D19" s="3" t="s">
        <v>179</v>
      </c>
      <c r="E19" s="11">
        <f>VLOOKUP($A19,[2]Hoja2!$A$9:$AM$115,8,0)</f>
        <v>7204.5</v>
      </c>
      <c r="F19" s="11">
        <f>VLOOKUP($A19,[2]Hoja2!$A$9:$AM$115,26,0)</f>
        <v>4140.2700000000004</v>
      </c>
      <c r="G19" s="11">
        <f>VLOOKUP($A19,[2]Hoja2!$A$9:$AM$115,27,0)</f>
        <v>3064.23</v>
      </c>
    </row>
    <row r="20" spans="1:7" ht="12" customHeight="1" x14ac:dyDescent="0.25">
      <c r="A20" s="5" t="s">
        <v>10</v>
      </c>
      <c r="B20" s="3" t="s">
        <v>132</v>
      </c>
      <c r="C20" s="3" t="s">
        <v>37</v>
      </c>
      <c r="D20" s="3" t="s">
        <v>179</v>
      </c>
      <c r="E20" s="11">
        <f>VLOOKUP($A20,[2]Hoja2!$A$9:$AM$115,8,0)</f>
        <v>7500</v>
      </c>
      <c r="F20" s="11">
        <f>VLOOKUP($A20,[2]Hoja2!$A$9:$AM$115,26,0)</f>
        <v>2831.5</v>
      </c>
      <c r="G20" s="11">
        <f>VLOOKUP($A20,[2]Hoja2!$A$9:$AM$115,27,0)</f>
        <v>4668.5</v>
      </c>
    </row>
    <row r="21" spans="1:7" ht="12" customHeight="1" x14ac:dyDescent="0.25">
      <c r="A21" s="5" t="s">
        <v>70</v>
      </c>
      <c r="B21" s="3" t="s">
        <v>133</v>
      </c>
      <c r="C21" s="3" t="s">
        <v>72</v>
      </c>
      <c r="D21" s="3" t="s">
        <v>179</v>
      </c>
      <c r="E21" s="11">
        <f>VLOOKUP($A21,[2]Hoja2!$A$9:$AM$115,8,0)</f>
        <v>9500</v>
      </c>
      <c r="F21" s="11">
        <f>VLOOKUP($A21,[2]Hoja2!$A$9:$AM$115,26,0)</f>
        <v>1488.9</v>
      </c>
      <c r="G21" s="11">
        <f>VLOOKUP($A21,[2]Hoja2!$A$9:$AM$115,27,0)</f>
        <v>8011.1</v>
      </c>
    </row>
    <row r="22" spans="1:7" ht="12" customHeight="1" x14ac:dyDescent="0.25">
      <c r="A22" s="5" t="s">
        <v>51</v>
      </c>
      <c r="B22" s="3" t="s">
        <v>134</v>
      </c>
      <c r="C22" s="3" t="s">
        <v>50</v>
      </c>
      <c r="D22" s="3" t="s">
        <v>179</v>
      </c>
      <c r="E22" s="11">
        <f>VLOOKUP($A22,[2]Hoja2!$A$9:$AM$115,8,0)</f>
        <v>3733.95</v>
      </c>
      <c r="F22" s="11">
        <f>VLOOKUP($A22,[2]Hoja2!$A$9:$AM$115,26,0)</f>
        <v>0</v>
      </c>
      <c r="G22" s="11">
        <f>VLOOKUP($A22,[2]Hoja2!$A$9:$AM$115,27,0)</f>
        <v>3733.95</v>
      </c>
    </row>
    <row r="23" spans="1:7" ht="12" customHeight="1" x14ac:dyDescent="0.25">
      <c r="A23" s="5" t="s">
        <v>91</v>
      </c>
      <c r="B23" s="3" t="s">
        <v>92</v>
      </c>
      <c r="C23" s="3" t="s">
        <v>69</v>
      </c>
      <c r="D23" s="3" t="s">
        <v>179</v>
      </c>
      <c r="E23" s="11">
        <f>VLOOKUP($A23,[2]Hoja2!$A$9:$AM$115,8,0)</f>
        <v>8806.7199999999993</v>
      </c>
      <c r="F23" s="11">
        <f>VLOOKUP($A23,[2]Hoja2!$A$9:$AM$115,26,0)</f>
        <v>1306.72</v>
      </c>
      <c r="G23" s="11">
        <f>VLOOKUP($A23,[2]Hoja2!$A$9:$AM$115,27,0)</f>
        <v>7500</v>
      </c>
    </row>
    <row r="24" spans="1:7" ht="12" customHeight="1" x14ac:dyDescent="0.25">
      <c r="A24" s="5" t="s">
        <v>171</v>
      </c>
      <c r="B24" s="3" t="s">
        <v>172</v>
      </c>
      <c r="C24" s="3" t="s">
        <v>173</v>
      </c>
      <c r="D24" s="3" t="s">
        <v>179</v>
      </c>
      <c r="E24" s="11">
        <f>VLOOKUP($A24,[2]Hoja2!$A$9:$AM$115,8,0)</f>
        <v>4185</v>
      </c>
      <c r="F24" s="11">
        <f>VLOOKUP($A24,[2]Hoja2!$A$9:$AM$115,26,0)</f>
        <v>407.06</v>
      </c>
      <c r="G24" s="11">
        <f>VLOOKUP($A24,[2]Hoja2!$A$9:$AM$115,27,0)</f>
        <v>3777.94</v>
      </c>
    </row>
    <row r="25" spans="1:7" ht="12" customHeight="1" x14ac:dyDescent="0.25">
      <c r="A25" s="5" t="s">
        <v>52</v>
      </c>
      <c r="B25" s="3" t="s">
        <v>135</v>
      </c>
      <c r="C25" s="3" t="s">
        <v>37</v>
      </c>
      <c r="D25" s="3" t="s">
        <v>179</v>
      </c>
      <c r="E25" s="11">
        <f>VLOOKUP($A25,[2]Hoja2!$A$9:$AM$115,8,0)</f>
        <v>5385</v>
      </c>
      <c r="F25" s="11">
        <f>VLOOKUP($A25,[2]Hoja2!$A$9:$AM$115,26,0)</f>
        <v>2329.5</v>
      </c>
      <c r="G25" s="11">
        <f>VLOOKUP($A25,[2]Hoja2!$A$9:$AM$115,27,0)</f>
        <v>3055.5</v>
      </c>
    </row>
    <row r="26" spans="1:7" ht="12" customHeight="1" x14ac:dyDescent="0.25">
      <c r="A26" s="5" t="s">
        <v>49</v>
      </c>
      <c r="B26" s="3" t="s">
        <v>136</v>
      </c>
      <c r="C26" s="3" t="s">
        <v>50</v>
      </c>
      <c r="D26" s="3" t="s">
        <v>179</v>
      </c>
      <c r="E26" s="11">
        <f>VLOOKUP($A26,[2]Hoja2!$A$9:$AM$115,8,0)</f>
        <v>3733.95</v>
      </c>
      <c r="F26" s="11">
        <f>VLOOKUP($A26,[2]Hoja2!$A$9:$AM$115,26,0)</f>
        <v>0</v>
      </c>
      <c r="G26" s="11">
        <f>VLOOKUP($A26,[2]Hoja2!$A$9:$AM$115,27,0)</f>
        <v>3733.95</v>
      </c>
    </row>
    <row r="27" spans="1:7" ht="12" customHeight="1" x14ac:dyDescent="0.25">
      <c r="A27" s="5" t="s">
        <v>76</v>
      </c>
      <c r="B27" s="3" t="s">
        <v>137</v>
      </c>
      <c r="C27" s="3" t="s">
        <v>33</v>
      </c>
      <c r="D27" s="3" t="s">
        <v>179</v>
      </c>
      <c r="E27" s="11">
        <f>VLOOKUP($A27,[2]Hoja2!$A$9:$AM$115,8,0)</f>
        <v>11893.78</v>
      </c>
      <c r="F27" s="11">
        <f>VLOOKUP($A27,[2]Hoja2!$A$9:$AM$115,26,0)</f>
        <v>2059.7399999999998</v>
      </c>
      <c r="G27" s="11">
        <f>VLOOKUP($A27,[2]Hoja2!$A$9:$AM$115,27,0)</f>
        <v>9834.0400000000009</v>
      </c>
    </row>
    <row r="28" spans="1:7" ht="12" customHeight="1" x14ac:dyDescent="0.25">
      <c r="A28" s="5" t="s">
        <v>22</v>
      </c>
      <c r="B28" s="3" t="s">
        <v>138</v>
      </c>
      <c r="C28" s="3" t="s">
        <v>33</v>
      </c>
      <c r="D28" s="3" t="s">
        <v>179</v>
      </c>
      <c r="E28" s="11">
        <f>VLOOKUP($A28,[2]Hoja2!$A$9:$AM$115,8,0)</f>
        <v>3733.95</v>
      </c>
      <c r="F28" s="11">
        <f>VLOOKUP($A28,[2]Hoja2!$A$9:$AM$115,26,0)</f>
        <v>970.99</v>
      </c>
      <c r="G28" s="11">
        <f>VLOOKUP($A28,[2]Hoja2!$A$9:$AM$115,27,0)</f>
        <v>2762.96</v>
      </c>
    </row>
    <row r="29" spans="1:7" ht="12" customHeight="1" x14ac:dyDescent="0.25">
      <c r="A29" s="5" t="s">
        <v>78</v>
      </c>
      <c r="B29" s="3" t="s">
        <v>83</v>
      </c>
      <c r="C29" s="3" t="s">
        <v>36</v>
      </c>
      <c r="D29" s="3" t="s">
        <v>179</v>
      </c>
      <c r="E29" s="11">
        <f>VLOOKUP($A29,[2]Hoja2!$A$9:$AM$115,8,0)</f>
        <v>12113.4</v>
      </c>
      <c r="F29" s="11">
        <f>VLOOKUP($A29,[2]Hoja2!$A$9:$AM$115,26,0)</f>
        <v>2113.4</v>
      </c>
      <c r="G29" s="11">
        <f>VLOOKUP($A29,[2]Hoja2!$A$9:$AM$115,27,0)</f>
        <v>10000</v>
      </c>
    </row>
    <row r="30" spans="1:7" ht="12" customHeight="1" x14ac:dyDescent="0.25">
      <c r="A30" s="5" t="s">
        <v>118</v>
      </c>
      <c r="B30" s="3" t="s">
        <v>119</v>
      </c>
      <c r="C30" s="3" t="s">
        <v>33</v>
      </c>
      <c r="D30" s="3" t="s">
        <v>179</v>
      </c>
      <c r="E30" s="11">
        <f>VLOOKUP($A30,[2]Hoja2!$A$9:$AM$115,8,0)</f>
        <v>4469.5</v>
      </c>
      <c r="F30" s="11">
        <f>VLOOKUP($A30,[2]Hoja2!$A$9:$AM$115,26,0)</f>
        <v>451.44</v>
      </c>
      <c r="G30" s="11">
        <f>VLOOKUP($A30,[2]Hoja2!$A$9:$AM$115,27,0)</f>
        <v>4018.06</v>
      </c>
    </row>
    <row r="31" spans="1:7" ht="12" customHeight="1" x14ac:dyDescent="0.25">
      <c r="A31" s="5" t="s">
        <v>20</v>
      </c>
      <c r="B31" s="3" t="s">
        <v>139</v>
      </c>
      <c r="C31" s="3" t="s">
        <v>33</v>
      </c>
      <c r="D31" s="3" t="s">
        <v>179</v>
      </c>
      <c r="E31" s="11">
        <f>VLOOKUP($A31,[2]Hoja2!$A$9:$AM$115,8,0)</f>
        <v>3733.95</v>
      </c>
      <c r="F31" s="11">
        <f>VLOOKUP($A31,[2]Hoja2!$A$9:$AM$115,26,0)</f>
        <v>920.99</v>
      </c>
      <c r="G31" s="11">
        <f>VLOOKUP($A31,[2]Hoja2!$A$9:$AM$115,27,0)</f>
        <v>2812.96</v>
      </c>
    </row>
    <row r="32" spans="1:7" ht="12" customHeight="1" x14ac:dyDescent="0.25">
      <c r="A32" s="5" t="s">
        <v>62</v>
      </c>
      <c r="B32" s="3" t="s">
        <v>140</v>
      </c>
      <c r="C32" s="3" t="s">
        <v>61</v>
      </c>
      <c r="D32" s="3" t="s">
        <v>179</v>
      </c>
      <c r="E32" s="11">
        <f>VLOOKUP($A32,[2]Hoja2!$A$9:$AM$115,8,0)</f>
        <v>4185</v>
      </c>
      <c r="F32" s="11">
        <f>VLOOKUP($A32,[2]Hoja2!$A$9:$AM$115,26,0)</f>
        <v>407.06</v>
      </c>
      <c r="G32" s="11">
        <f>VLOOKUP($A32,[2]Hoja2!$A$9:$AM$115,27,0)</f>
        <v>3777.94</v>
      </c>
    </row>
    <row r="33" spans="1:7" ht="12" customHeight="1" x14ac:dyDescent="0.25">
      <c r="A33" s="5" t="s">
        <v>93</v>
      </c>
      <c r="B33" s="3" t="s">
        <v>94</v>
      </c>
      <c r="C33" s="3" t="s">
        <v>99</v>
      </c>
      <c r="D33" s="3" t="s">
        <v>179</v>
      </c>
      <c r="E33" s="11">
        <f>VLOOKUP($A33,[2]Hoja2!$A$9:$AM$115,8,0)</f>
        <v>5612.27</v>
      </c>
      <c r="F33" s="11">
        <f>VLOOKUP($A33,[2]Hoja2!$A$9:$AM$115,26,0)</f>
        <v>612.27</v>
      </c>
      <c r="G33" s="11">
        <f>VLOOKUP($A33,[2]Hoja2!$A$9:$AM$115,27,0)</f>
        <v>5000</v>
      </c>
    </row>
    <row r="34" spans="1:7" ht="12" customHeight="1" x14ac:dyDescent="0.25">
      <c r="A34" s="5" t="s">
        <v>63</v>
      </c>
      <c r="B34" s="3" t="s">
        <v>141</v>
      </c>
      <c r="C34" s="3" t="s">
        <v>35</v>
      </c>
      <c r="D34" s="3" t="s">
        <v>179</v>
      </c>
      <c r="E34" s="11">
        <f>VLOOKUP($A34,[2]Hoja2!$A$9:$AM$115,8,0)</f>
        <v>5555.37</v>
      </c>
      <c r="F34" s="11">
        <f>VLOOKUP($A34,[2]Hoja2!$A$9:$AM$115,26,0)</f>
        <v>608.41999999999996</v>
      </c>
      <c r="G34" s="11">
        <f>VLOOKUP($A34,[2]Hoja2!$A$9:$AM$115,27,0)</f>
        <v>4946.95</v>
      </c>
    </row>
    <row r="35" spans="1:7" ht="12" customHeight="1" x14ac:dyDescent="0.25">
      <c r="A35" s="5" t="s">
        <v>17</v>
      </c>
      <c r="B35" s="3" t="s">
        <v>142</v>
      </c>
      <c r="C35" s="3" t="s">
        <v>37</v>
      </c>
      <c r="D35" s="3" t="s">
        <v>179</v>
      </c>
      <c r="E35" s="11">
        <f>VLOOKUP($A35,[2]Hoja2!$A$9:$AM$115,8,0)</f>
        <v>8714.7000000000007</v>
      </c>
      <c r="F35" s="11">
        <f>VLOOKUP($A35,[2]Hoja2!$A$9:$AM$115,26,0)</f>
        <v>1315.49</v>
      </c>
      <c r="G35" s="11">
        <f>VLOOKUP($A35,[2]Hoja2!$A$9:$AM$115,27,0)</f>
        <v>7399.21</v>
      </c>
    </row>
    <row r="36" spans="1:7" ht="12" customHeight="1" x14ac:dyDescent="0.25">
      <c r="A36" s="5" t="s">
        <v>16</v>
      </c>
      <c r="B36" s="3" t="s">
        <v>143</v>
      </c>
      <c r="C36" s="3" t="s">
        <v>38</v>
      </c>
      <c r="D36" s="3" t="s">
        <v>179</v>
      </c>
      <c r="E36" s="11">
        <f>VLOOKUP($A36,[2]Hoja2!$A$9:$AM$115,8,0)</f>
        <v>4584</v>
      </c>
      <c r="F36" s="11">
        <f>VLOOKUP($A36,[2]Hoja2!$A$9:$AM$115,26,0)</f>
        <v>470.67</v>
      </c>
      <c r="G36" s="11">
        <f>VLOOKUP($A36,[2]Hoja2!$A$9:$AM$115,27,0)</f>
        <v>4113.33</v>
      </c>
    </row>
    <row r="37" spans="1:7" ht="12" customHeight="1" x14ac:dyDescent="0.25">
      <c r="A37" s="5" t="s">
        <v>14</v>
      </c>
      <c r="B37" s="3" t="s">
        <v>144</v>
      </c>
      <c r="C37" s="3" t="s">
        <v>39</v>
      </c>
      <c r="D37" s="3" t="s">
        <v>179</v>
      </c>
      <c r="E37" s="11">
        <f>VLOOKUP($A37,[2]Hoja2!$A$9:$AM$115,8,0)</f>
        <v>6543.75</v>
      </c>
      <c r="F37" s="11">
        <f>VLOOKUP($A37,[2]Hoja2!$A$9:$AM$115,26,0)</f>
        <v>2776.75</v>
      </c>
      <c r="G37" s="11">
        <f>VLOOKUP($A37,[2]Hoja2!$A$9:$AM$115,27,0)</f>
        <v>3767</v>
      </c>
    </row>
    <row r="38" spans="1:7" ht="12" customHeight="1" x14ac:dyDescent="0.25">
      <c r="A38" s="5" t="s">
        <v>53</v>
      </c>
      <c r="B38" s="3" t="s">
        <v>145</v>
      </c>
      <c r="C38" s="3" t="s">
        <v>41</v>
      </c>
      <c r="D38" s="3" t="s">
        <v>179</v>
      </c>
      <c r="E38" s="11">
        <f>VLOOKUP($A38,[2]Hoja2!$A$9:$AM$115,8,0)</f>
        <v>5555.37</v>
      </c>
      <c r="F38" s="11">
        <f>VLOOKUP($A38,[2]Hoja2!$A$9:$AM$115,26,0)</f>
        <v>608.41</v>
      </c>
      <c r="G38" s="11">
        <f>VLOOKUP($A38,[2]Hoja2!$A$9:$AM$115,27,0)</f>
        <v>4946.96</v>
      </c>
    </row>
    <row r="39" spans="1:7" ht="12" customHeight="1" x14ac:dyDescent="0.25">
      <c r="A39" s="5" t="s">
        <v>60</v>
      </c>
      <c r="B39" s="3" t="s">
        <v>146</v>
      </c>
      <c r="C39" s="3" t="s">
        <v>33</v>
      </c>
      <c r="D39" s="3" t="s">
        <v>179</v>
      </c>
      <c r="E39" s="11">
        <f>VLOOKUP($A39,[2]Hoja2!$A$9:$AM$115,8,0)</f>
        <v>2993.16</v>
      </c>
      <c r="F39" s="11">
        <f>VLOOKUP($A39,[2]Hoja2!$A$9:$AM$115,26,0)</f>
        <v>80.61</v>
      </c>
      <c r="G39" s="11">
        <f>VLOOKUP($A39,[2]Hoja2!$A$9:$AM$115,27,0)</f>
        <v>2912.55</v>
      </c>
    </row>
    <row r="40" spans="1:7" ht="12" customHeight="1" x14ac:dyDescent="0.25">
      <c r="A40" s="5" t="s">
        <v>11</v>
      </c>
      <c r="B40" s="3" t="s">
        <v>147</v>
      </c>
      <c r="C40" s="3" t="s">
        <v>32</v>
      </c>
      <c r="D40" s="3" t="s">
        <v>179</v>
      </c>
      <c r="E40" s="11">
        <f>VLOOKUP($A40,[2]Hoja2!$A$9:$AM$115,8,0)</f>
        <v>7204.5</v>
      </c>
      <c r="F40" s="11">
        <f>VLOOKUP($A40,[2]Hoja2!$A$9:$AM$115,26,0)</f>
        <v>3573.66</v>
      </c>
      <c r="G40" s="11">
        <f>VLOOKUP($A40,[2]Hoja2!$A$9:$AM$115,27,0)</f>
        <v>3630.84</v>
      </c>
    </row>
    <row r="41" spans="1:7" ht="12" customHeight="1" x14ac:dyDescent="0.25">
      <c r="A41" s="5" t="s">
        <v>54</v>
      </c>
      <c r="B41" s="3" t="s">
        <v>148</v>
      </c>
      <c r="C41" s="3" t="s">
        <v>33</v>
      </c>
      <c r="D41" s="3" t="s">
        <v>179</v>
      </c>
      <c r="E41" s="11">
        <f>VLOOKUP($A41,[2]Hoja2!$A$9:$AM$115,8,0)</f>
        <v>6450</v>
      </c>
      <c r="F41" s="11">
        <f>VLOOKUP($A41,[2]Hoja2!$A$9:$AM$115,26,0)</f>
        <v>783.98</v>
      </c>
      <c r="G41" s="11">
        <f>VLOOKUP($A41,[2]Hoja2!$A$9:$AM$115,27,0)</f>
        <v>5666.02</v>
      </c>
    </row>
    <row r="42" spans="1:7" ht="12" customHeight="1" x14ac:dyDescent="0.25">
      <c r="A42" s="5" t="s">
        <v>87</v>
      </c>
      <c r="B42" s="3" t="s">
        <v>88</v>
      </c>
      <c r="C42" s="3" t="s">
        <v>97</v>
      </c>
      <c r="D42" s="3" t="s">
        <v>179</v>
      </c>
      <c r="E42" s="11">
        <f>VLOOKUP($A42,[2]Hoja2!$A$9:$AM$115,8,0)</f>
        <v>10000</v>
      </c>
      <c r="F42" s="11">
        <f>VLOOKUP($A42,[2]Hoja2!$A$9:$AM$115,26,0)</f>
        <v>1574.96</v>
      </c>
      <c r="G42" s="11">
        <f>VLOOKUP($A42,[2]Hoja2!$A$9:$AM$115,27,0)</f>
        <v>8425.0400000000009</v>
      </c>
    </row>
    <row r="43" spans="1:7" ht="12" customHeight="1" x14ac:dyDescent="0.25">
      <c r="A43" s="5" t="s">
        <v>100</v>
      </c>
      <c r="B43" s="3" t="s">
        <v>101</v>
      </c>
      <c r="C43" s="3" t="s">
        <v>37</v>
      </c>
      <c r="D43" s="3" t="s">
        <v>179</v>
      </c>
      <c r="E43" s="11">
        <f>VLOOKUP($A43,[2]Hoja2!$A$9:$AM$115,8,0)</f>
        <v>5610.65</v>
      </c>
      <c r="F43" s="11">
        <f>VLOOKUP($A43,[2]Hoja2!$A$9:$AM$115,26,0)</f>
        <v>610.65</v>
      </c>
      <c r="G43" s="11">
        <f>VLOOKUP($A43,[2]Hoja2!$A$9:$AM$115,27,0)</f>
        <v>5000</v>
      </c>
    </row>
    <row r="44" spans="1:7" ht="12" customHeight="1" x14ac:dyDescent="0.25">
      <c r="A44" s="5" t="s">
        <v>26</v>
      </c>
      <c r="B44" s="3" t="s">
        <v>149</v>
      </c>
      <c r="C44" s="3" t="s">
        <v>40</v>
      </c>
      <c r="D44" s="3" t="s">
        <v>179</v>
      </c>
      <c r="E44" s="11">
        <f>VLOOKUP($A44,[2]Hoja2!$A$9:$AM$115,8,0)</f>
        <v>6100</v>
      </c>
      <c r="F44" s="11">
        <f>VLOOKUP($A44,[2]Hoja2!$A$9:$AM$115,26,0)</f>
        <v>1562.17</v>
      </c>
      <c r="G44" s="11">
        <f>VLOOKUP($A44,[2]Hoja2!$A$9:$AM$115,27,0)</f>
        <v>4537.83</v>
      </c>
    </row>
    <row r="45" spans="1:7" ht="12" customHeight="1" x14ac:dyDescent="0.25">
      <c r="A45" s="5" t="s">
        <v>122</v>
      </c>
      <c r="B45" s="3" t="s">
        <v>123</v>
      </c>
      <c r="C45" s="3" t="s">
        <v>50</v>
      </c>
      <c r="D45" s="3" t="s">
        <v>179</v>
      </c>
      <c r="E45" s="11">
        <f>VLOOKUP($A45,[2]Hoja2!$A$9:$AM$115,8,0)</f>
        <v>3733.95</v>
      </c>
      <c r="F45" s="11">
        <f>VLOOKUP($A45,[2]Hoja2!$A$9:$AM$115,26,0)</f>
        <v>0</v>
      </c>
      <c r="G45" s="11">
        <f>VLOOKUP($A45,[2]Hoja2!$A$9:$AM$115,27,0)</f>
        <v>3733.95</v>
      </c>
    </row>
    <row r="46" spans="1:7" ht="12" customHeight="1" x14ac:dyDescent="0.25">
      <c r="A46" s="5" t="s">
        <v>55</v>
      </c>
      <c r="B46" s="3" t="s">
        <v>150</v>
      </c>
      <c r="C46" s="3" t="s">
        <v>33</v>
      </c>
      <c r="D46" s="3" t="s">
        <v>179</v>
      </c>
      <c r="E46" s="11">
        <f>VLOOKUP($A46,[2]Hoja2!$A$9:$AM$115,8,0)</f>
        <v>11014.7</v>
      </c>
      <c r="F46" s="11">
        <f>VLOOKUP($A46,[2]Hoja2!$A$9:$AM$115,26,0)</f>
        <v>1854.48</v>
      </c>
      <c r="G46" s="11">
        <f>VLOOKUP($A46,[2]Hoja2!$A$9:$AM$115,27,0)</f>
        <v>9160.2199999999993</v>
      </c>
    </row>
    <row r="47" spans="1:7" ht="12" customHeight="1" x14ac:dyDescent="0.25">
      <c r="A47" s="5" t="s">
        <v>24</v>
      </c>
      <c r="B47" s="3" t="s">
        <v>151</v>
      </c>
      <c r="C47" s="3" t="s">
        <v>37</v>
      </c>
      <c r="D47" s="3" t="s">
        <v>179</v>
      </c>
      <c r="E47" s="11">
        <f>VLOOKUP($A47,[2]Hoja2!$A$9:$AM$115,8,0)</f>
        <v>7500</v>
      </c>
      <c r="F47" s="11">
        <f>VLOOKUP($A47,[2]Hoja2!$A$9:$AM$115,26,0)</f>
        <v>998.81</v>
      </c>
      <c r="G47" s="11">
        <f>VLOOKUP($A47,[2]Hoja2!$A$9:$AM$115,27,0)</f>
        <v>6501.19</v>
      </c>
    </row>
    <row r="48" spans="1:7" x14ac:dyDescent="0.25">
      <c r="A48" s="5" t="s">
        <v>13</v>
      </c>
      <c r="B48" s="3" t="s">
        <v>152</v>
      </c>
      <c r="C48" s="3" t="s">
        <v>41</v>
      </c>
      <c r="D48" s="3" t="s">
        <v>179</v>
      </c>
      <c r="E48" s="11">
        <f>VLOOKUP($A48,[2]Hoja2!$A$9:$AM$115,8,0)</f>
        <v>4900.3500000000004</v>
      </c>
      <c r="F48" s="11">
        <f>VLOOKUP($A48,[2]Hoja2!$A$9:$AM$115,26,0)</f>
        <v>515.25</v>
      </c>
      <c r="G48" s="11">
        <f>VLOOKUP($A48,[2]Hoja2!$A$9:$AM$115,27,0)</f>
        <v>4385.1000000000004</v>
      </c>
    </row>
    <row r="49" spans="1:7" x14ac:dyDescent="0.25">
      <c r="A49" s="5" t="s">
        <v>23</v>
      </c>
      <c r="B49" s="3" t="s">
        <v>153</v>
      </c>
      <c r="C49" s="3" t="s">
        <v>42</v>
      </c>
      <c r="D49" s="3" t="s">
        <v>179</v>
      </c>
      <c r="E49" s="11">
        <f>VLOOKUP($A49,[2]Hoja2!$A$9:$AM$115,8,0)</f>
        <v>4194.3599999999997</v>
      </c>
      <c r="F49" s="11">
        <f>VLOOKUP($A49,[2]Hoja2!$A$9:$AM$115,26,0)</f>
        <v>402.3</v>
      </c>
      <c r="G49" s="11">
        <f>VLOOKUP($A49,[2]Hoja2!$A$9:$AM$115,27,0)</f>
        <v>3792.06</v>
      </c>
    </row>
    <row r="50" spans="1:7" x14ac:dyDescent="0.25">
      <c r="A50" s="5" t="s">
        <v>56</v>
      </c>
      <c r="B50" s="3" t="s">
        <v>154</v>
      </c>
      <c r="C50" s="3" t="s">
        <v>33</v>
      </c>
      <c r="D50" s="3" t="s">
        <v>179</v>
      </c>
      <c r="E50" s="11">
        <f>VLOOKUP($A50,[2]Hoja2!$A$9:$AM$115,8,0)</f>
        <v>9497.9500000000007</v>
      </c>
      <c r="F50" s="11">
        <f>VLOOKUP($A50,[2]Hoja2!$A$9:$AM$115,26,0)</f>
        <v>1479.66</v>
      </c>
      <c r="G50" s="11">
        <f>VLOOKUP($A50,[2]Hoja2!$A$9:$AM$115,27,0)</f>
        <v>8018.29</v>
      </c>
    </row>
    <row r="51" spans="1:7" x14ac:dyDescent="0.25">
      <c r="A51" s="8" t="s">
        <v>75</v>
      </c>
      <c r="B51" s="3" t="s">
        <v>155</v>
      </c>
      <c r="C51" s="3" t="s">
        <v>37</v>
      </c>
      <c r="D51" s="3" t="s">
        <v>179</v>
      </c>
      <c r="E51" s="11">
        <f>VLOOKUP($A51,[2]Hoja2!$A$9:$AM$115,8,0)</f>
        <v>5085</v>
      </c>
      <c r="F51" s="11">
        <f>VLOOKUP($A51,[2]Hoja2!$A$9:$AM$115,26,0)</f>
        <v>530.36</v>
      </c>
      <c r="G51" s="11">
        <f>VLOOKUP($A51,[2]Hoja2!$A$9:$AM$115,27,0)</f>
        <v>4554.6400000000003</v>
      </c>
    </row>
    <row r="52" spans="1:7" x14ac:dyDescent="0.25">
      <c r="A52" s="5" t="s">
        <v>57</v>
      </c>
      <c r="B52" s="3" t="s">
        <v>156</v>
      </c>
      <c r="C52" s="3" t="s">
        <v>32</v>
      </c>
      <c r="D52" s="3" t="s">
        <v>179</v>
      </c>
      <c r="E52" s="11">
        <f>VLOOKUP($A52,[2]Hoja2!$A$9:$AM$115,8,0)</f>
        <v>8767.25</v>
      </c>
      <c r="F52" s="11">
        <f>VLOOKUP($A52,[2]Hoja2!$A$9:$AM$115,26,0)</f>
        <v>1267.99</v>
      </c>
      <c r="G52" s="11">
        <f>VLOOKUP($A52,[2]Hoja2!$A$9:$AM$115,27,0)</f>
        <v>7499.26</v>
      </c>
    </row>
    <row r="53" spans="1:7" x14ac:dyDescent="0.25">
      <c r="A53" s="5" t="s">
        <v>74</v>
      </c>
      <c r="B53" s="3" t="s">
        <v>157</v>
      </c>
      <c r="C53" s="3" t="s">
        <v>32</v>
      </c>
      <c r="D53" s="3" t="s">
        <v>179</v>
      </c>
      <c r="E53" s="11">
        <f>VLOOKUP($A53,[2]Hoja2!$A$9:$AM$115,8,0)</f>
        <v>15000</v>
      </c>
      <c r="F53" s="11">
        <f>VLOOKUP($A53,[2]Hoja2!$A$9:$AM$115,26,0)</f>
        <v>2729.93</v>
      </c>
      <c r="G53" s="11">
        <f>VLOOKUP($A53,[2]Hoja2!$A$9:$AM$115,27,0)</f>
        <v>12270.07</v>
      </c>
    </row>
    <row r="54" spans="1:7" x14ac:dyDescent="0.25">
      <c r="A54" s="5" t="s">
        <v>28</v>
      </c>
      <c r="B54" s="3" t="s">
        <v>158</v>
      </c>
      <c r="C54" s="3" t="s">
        <v>33</v>
      </c>
      <c r="D54" s="3" t="s">
        <v>179</v>
      </c>
      <c r="E54" s="11">
        <f>VLOOKUP($A54,[2]Hoja2!$A$9:$AM$115,8,0)</f>
        <v>5584</v>
      </c>
      <c r="F54" s="11">
        <f>VLOOKUP($A54,[2]Hoja2!$A$9:$AM$115,26,0)</f>
        <v>2622.69</v>
      </c>
      <c r="G54" s="11">
        <f>VLOOKUP($A54,[2]Hoja2!$A$9:$AM$115,27,0)</f>
        <v>2961.31</v>
      </c>
    </row>
    <row r="55" spans="1:7" x14ac:dyDescent="0.25">
      <c r="A55" s="5" t="s">
        <v>73</v>
      </c>
      <c r="B55" s="3" t="s">
        <v>159</v>
      </c>
      <c r="C55" s="3" t="s">
        <v>36</v>
      </c>
      <c r="D55" s="3" t="s">
        <v>179</v>
      </c>
      <c r="E55" s="11">
        <f>VLOOKUP($A55,[2]Hoja2!$A$9:$AM$115,8,0)</f>
        <v>11893.78</v>
      </c>
      <c r="F55" s="11">
        <f>VLOOKUP($A55,[2]Hoja2!$A$9:$AM$115,26,0)</f>
        <v>2059.7399999999998</v>
      </c>
      <c r="G55" s="11">
        <f>VLOOKUP($A55,[2]Hoja2!$A$9:$AM$115,27,0)</f>
        <v>9834.0400000000009</v>
      </c>
    </row>
    <row r="56" spans="1:7" x14ac:dyDescent="0.25">
      <c r="A56" s="5" t="s">
        <v>18</v>
      </c>
      <c r="B56" s="3" t="s">
        <v>160</v>
      </c>
      <c r="C56" s="3" t="s">
        <v>37</v>
      </c>
      <c r="D56" s="3" t="s">
        <v>179</v>
      </c>
      <c r="E56" s="11">
        <f>VLOOKUP($A56,[2]Hoja2!$A$9:$AM$115,8,0)</f>
        <v>6000</v>
      </c>
      <c r="F56" s="11">
        <f>VLOOKUP($A56,[2]Hoja2!$A$9:$AM$115,26,0)</f>
        <v>2332.21</v>
      </c>
      <c r="G56" s="11">
        <f>VLOOKUP($A56,[2]Hoja2!$A$9:$AM$115,27,0)</f>
        <v>3667.79</v>
      </c>
    </row>
    <row r="57" spans="1:7" x14ac:dyDescent="0.25">
      <c r="A57" s="5" t="s">
        <v>58</v>
      </c>
      <c r="B57" s="3" t="s">
        <v>161</v>
      </c>
      <c r="C57" s="3" t="s">
        <v>33</v>
      </c>
      <c r="D57" s="3" t="s">
        <v>179</v>
      </c>
      <c r="E57" s="11">
        <f>VLOOKUP($A57,[2]Hoja2!$A$9:$AM$115,8,0)</f>
        <v>11016.45</v>
      </c>
      <c r="F57" s="11">
        <f>VLOOKUP($A57,[2]Hoja2!$A$9:$AM$115,26,0)</f>
        <v>3355.87</v>
      </c>
      <c r="G57" s="11">
        <f>VLOOKUP($A57,[2]Hoja2!$A$9:$AM$115,27,0)</f>
        <v>7660.58</v>
      </c>
    </row>
    <row r="58" spans="1:7" x14ac:dyDescent="0.25">
      <c r="A58" s="5" t="s">
        <v>12</v>
      </c>
      <c r="B58" s="3" t="s">
        <v>162</v>
      </c>
      <c r="C58" s="3" t="s">
        <v>33</v>
      </c>
      <c r="D58" s="3" t="s">
        <v>179</v>
      </c>
      <c r="E58" s="11">
        <f>VLOOKUP($A58,[2]Hoja2!$A$9:$AM$115,8,0)</f>
        <v>3167.28</v>
      </c>
      <c r="F58" s="11">
        <f>VLOOKUP($A58,[2]Hoja2!$A$9:$AM$115,26,0)</f>
        <v>103.53</v>
      </c>
      <c r="G58" s="11">
        <f>VLOOKUP($A58,[2]Hoja2!$A$9:$AM$115,27,0)</f>
        <v>3063.75</v>
      </c>
    </row>
    <row r="59" spans="1:7" x14ac:dyDescent="0.25">
      <c r="A59" s="5" t="s">
        <v>15</v>
      </c>
      <c r="B59" s="3" t="s">
        <v>163</v>
      </c>
      <c r="C59" s="3" t="s">
        <v>33</v>
      </c>
      <c r="D59" s="3" t="s">
        <v>179</v>
      </c>
      <c r="E59" s="11">
        <f>VLOOKUP($A59,[2]Hoja2!$A$9:$AM$115,8,0)</f>
        <v>7752</v>
      </c>
      <c r="F59" s="11">
        <f>VLOOKUP($A59,[2]Hoja2!$A$9:$AM$115,26,0)</f>
        <v>3457.27</v>
      </c>
      <c r="G59" s="11">
        <f>VLOOKUP($A59,[2]Hoja2!$A$9:$AM$115,27,0)</f>
        <v>4294.7299999999996</v>
      </c>
    </row>
    <row r="60" spans="1:7" x14ac:dyDescent="0.25">
      <c r="A60" s="5" t="s">
        <v>120</v>
      </c>
      <c r="B60" s="3" t="s">
        <v>121</v>
      </c>
      <c r="C60" s="3" t="s">
        <v>37</v>
      </c>
      <c r="D60" s="3" t="s">
        <v>179</v>
      </c>
      <c r="E60" s="11">
        <f>VLOOKUP($A60,[2]Hoja2!$A$9:$AM$115,8,0)</f>
        <v>11451.86</v>
      </c>
      <c r="F60" s="11">
        <f>VLOOKUP($A60,[2]Hoja2!$A$9:$AM$115,26,0)</f>
        <v>1951.86</v>
      </c>
      <c r="G60" s="11">
        <f>VLOOKUP($A60,[2]Hoja2!$A$9:$AM$115,27,0)</f>
        <v>9500</v>
      </c>
    </row>
    <row r="61" spans="1:7" x14ac:dyDescent="0.25">
      <c r="A61" s="5" t="s">
        <v>89</v>
      </c>
      <c r="B61" s="3" t="s">
        <v>90</v>
      </c>
      <c r="C61" s="3" t="s">
        <v>98</v>
      </c>
      <c r="D61" s="3" t="s">
        <v>179</v>
      </c>
      <c r="E61" s="11">
        <f>VLOOKUP($A61,[2]Hoja2!$A$9:$AM$115,8,0)</f>
        <v>5610.65</v>
      </c>
      <c r="F61" s="11">
        <f>VLOOKUP($A61,[2]Hoja2!$A$9:$AM$115,26,0)</f>
        <v>610.65</v>
      </c>
      <c r="G61" s="11">
        <f>VLOOKUP($A61,[2]Hoja2!$A$9:$AM$115,27,0)</f>
        <v>5000</v>
      </c>
    </row>
    <row r="62" spans="1:7" x14ac:dyDescent="0.25">
      <c r="A62" s="5" t="s">
        <v>95</v>
      </c>
      <c r="B62" s="3" t="s">
        <v>96</v>
      </c>
      <c r="C62" s="3" t="s">
        <v>37</v>
      </c>
      <c r="D62" s="3" t="s">
        <v>179</v>
      </c>
      <c r="E62" s="11">
        <f>VLOOKUP($A62,[2]Hoja2!$A$9:$AM$115,8,0)</f>
        <v>8806.7199999999993</v>
      </c>
      <c r="F62" s="11">
        <f>VLOOKUP($A62,[2]Hoja2!$A$9:$AM$115,26,0)</f>
        <v>1306.72</v>
      </c>
      <c r="G62" s="11">
        <f>VLOOKUP($A62,[2]Hoja2!$A$9:$AM$115,27,0)</f>
        <v>7500</v>
      </c>
    </row>
    <row r="63" spans="1:7" x14ac:dyDescent="0.25">
      <c r="A63" s="5" t="s">
        <v>114</v>
      </c>
      <c r="B63" s="3" t="s">
        <v>115</v>
      </c>
      <c r="C63" s="3" t="s">
        <v>97</v>
      </c>
      <c r="D63" s="3" t="s">
        <v>179</v>
      </c>
      <c r="E63" s="11">
        <f>VLOOKUP($A63,[2]Hoja2!$A$9:$AM$115,8,0)</f>
        <v>8144.91</v>
      </c>
      <c r="F63" s="11">
        <f>VLOOKUP($A63,[2]Hoja2!$A$9:$AM$115,26,0)</f>
        <v>1144.9100000000001</v>
      </c>
      <c r="G63" s="11">
        <f>VLOOKUP($A63,[2]Hoja2!$A$9:$AM$115,27,0)</f>
        <v>7000</v>
      </c>
    </row>
    <row r="64" spans="1:7" x14ac:dyDescent="0.25">
      <c r="A64" s="8" t="s">
        <v>67</v>
      </c>
      <c r="B64" s="3" t="s">
        <v>164</v>
      </c>
      <c r="C64" s="3" t="s">
        <v>50</v>
      </c>
      <c r="D64" s="3" t="s">
        <v>179</v>
      </c>
      <c r="E64" s="11">
        <f>VLOOKUP($A64,[2]Hoja2!$A$9:$AM$115,8,0)</f>
        <v>6600</v>
      </c>
      <c r="F64" s="11">
        <f>VLOOKUP($A64,[2]Hoja2!$A$9:$AM$115,26,0)</f>
        <v>806.57</v>
      </c>
      <c r="G64" s="11">
        <f>VLOOKUP($A64,[2]Hoja2!$A$9:$AM$115,27,0)</f>
        <v>5793.43</v>
      </c>
    </row>
    <row r="65" spans="1:7" x14ac:dyDescent="0.25">
      <c r="A65" s="5" t="s">
        <v>59</v>
      </c>
      <c r="B65" s="3" t="s">
        <v>165</v>
      </c>
      <c r="C65" s="3" t="s">
        <v>50</v>
      </c>
      <c r="D65" s="3" t="s">
        <v>179</v>
      </c>
      <c r="E65" s="11">
        <f>VLOOKUP($A65,[2]Hoja2!$A$9:$AM$115,8,0)</f>
        <v>3733.95</v>
      </c>
      <c r="F65" s="11">
        <f>VLOOKUP($A65,[2]Hoja2!$A$9:$AM$115,26,0)</f>
        <v>0</v>
      </c>
      <c r="G65" s="11">
        <f>VLOOKUP($A65,[2]Hoja2!$A$9:$AM$115,27,0)</f>
        <v>3733.95</v>
      </c>
    </row>
    <row r="66" spans="1:7" ht="18.75" customHeight="1" x14ac:dyDescent="0.25">
      <c r="A66" s="5" t="s">
        <v>21</v>
      </c>
      <c r="B66" s="3" t="s">
        <v>166</v>
      </c>
      <c r="C66" s="3" t="s">
        <v>33</v>
      </c>
      <c r="D66" s="3" t="s">
        <v>179</v>
      </c>
      <c r="E66" s="11">
        <f>VLOOKUP($A66,[2]Hoja2!$A$9:$AM$115,8,0)</f>
        <v>8800.4</v>
      </c>
      <c r="F66" s="11">
        <f>VLOOKUP($A66,[2]Hoja2!$A$9:$AM$115,26,0)</f>
        <v>2477.9499999999998</v>
      </c>
      <c r="G66" s="11">
        <f>VLOOKUP($A66,[2]Hoja2!$A$9:$AM$115,27,0)</f>
        <v>6322.45</v>
      </c>
    </row>
    <row r="67" spans="1:7" ht="18.75" customHeight="1" x14ac:dyDescent="0.25">
      <c r="A67" s="5" t="s">
        <v>108</v>
      </c>
      <c r="B67" s="3" t="s">
        <v>109</v>
      </c>
      <c r="C67" s="3" t="s">
        <v>32</v>
      </c>
      <c r="D67" s="3" t="s">
        <v>179</v>
      </c>
      <c r="E67" s="11">
        <f>VLOOKUP($A67,[2]Hoja2!$A$9:$AM$115,8,0)</f>
        <v>5500</v>
      </c>
      <c r="F67" s="11">
        <f>VLOOKUP($A67,[2]Hoja2!$A$9:$AM$115,26,0)</f>
        <v>594.58000000000004</v>
      </c>
      <c r="G67" s="11">
        <f>VLOOKUP($A67,[2]Hoja2!$A$9:$AM$115,27,0)</f>
        <v>4905.42</v>
      </c>
    </row>
    <row r="68" spans="1:7" x14ac:dyDescent="0.25">
      <c r="A68" s="5" t="s">
        <v>80</v>
      </c>
      <c r="B68" s="3" t="s">
        <v>86</v>
      </c>
      <c r="C68" s="3" t="s">
        <v>36</v>
      </c>
      <c r="D68" s="3" t="s">
        <v>179</v>
      </c>
      <c r="E68" s="11">
        <f>VLOOKUP($A68,[2]Hoja2!$A$9:$AM$115,8,0)</f>
        <v>8806.7199999999993</v>
      </c>
      <c r="F68" s="11">
        <f>VLOOKUP($A68,[2]Hoja2!$A$9:$AM$115,26,0)</f>
        <v>1306.72</v>
      </c>
      <c r="G68" s="11">
        <f>VLOOKUP($A68,[2]Hoja2!$A$9:$AM$115,27,0)</f>
        <v>7500</v>
      </c>
    </row>
    <row r="69" spans="1:7" ht="24.75" x14ac:dyDescent="0.25">
      <c r="B69" s="1" t="s">
        <v>31</v>
      </c>
      <c r="C69" s="1" t="s">
        <v>0</v>
      </c>
      <c r="D69" s="1" t="s">
        <v>1</v>
      </c>
      <c r="E69" s="2" t="s">
        <v>2</v>
      </c>
      <c r="F69" s="2" t="s">
        <v>3</v>
      </c>
      <c r="G69" s="1" t="s">
        <v>4</v>
      </c>
    </row>
    <row r="70" spans="1:7" x14ac:dyDescent="0.25">
      <c r="A70" s="10" t="s">
        <v>68</v>
      </c>
      <c r="B70" s="3" t="s">
        <v>167</v>
      </c>
      <c r="C70" s="3" t="s">
        <v>44</v>
      </c>
      <c r="D70" s="3" t="s">
        <v>179</v>
      </c>
      <c r="E70" s="11">
        <f>VLOOKUP($A70,[2]Hoja2!$A$9:$AM$115,8,0)</f>
        <v>3733.95</v>
      </c>
      <c r="F70" s="11">
        <f>VLOOKUP($A70,[2]Hoja2!$A$9:$AM$115,26,0)</f>
        <v>0</v>
      </c>
      <c r="G70" s="11">
        <f>VLOOKUP($A70,[2]Hoja2!$A$9:$AM$115,27,0)</f>
        <v>3733.95</v>
      </c>
    </row>
    <row r="71" spans="1:7" x14ac:dyDescent="0.25">
      <c r="A71" s="5" t="s">
        <v>81</v>
      </c>
      <c r="B71" s="3" t="s">
        <v>85</v>
      </c>
      <c r="C71" s="3" t="s">
        <v>44</v>
      </c>
      <c r="D71" s="3" t="s">
        <v>179</v>
      </c>
      <c r="E71" s="11">
        <f>VLOOKUP($A71,[2]Hoja2!$A$9:$AM$115,8,0)</f>
        <v>7500</v>
      </c>
      <c r="F71" s="11">
        <f>VLOOKUP($A71,[2]Hoja2!$A$9:$AM$115,26,0)</f>
        <v>992.82</v>
      </c>
      <c r="G71" s="11">
        <f>VLOOKUP($A71,[2]Hoja2!$A$9:$AM$115,27,0)</f>
        <v>6507.18</v>
      </c>
    </row>
    <row r="72" spans="1:7" x14ac:dyDescent="0.25">
      <c r="A72" s="5" t="s">
        <v>110</v>
      </c>
      <c r="B72" s="3" t="s">
        <v>111</v>
      </c>
      <c r="C72" s="3" t="s">
        <v>44</v>
      </c>
      <c r="D72" s="3" t="s">
        <v>179</v>
      </c>
      <c r="E72" s="11">
        <f>VLOOKUP($A72,[2]Hoja2!$A$9:$AM$115,8,0)</f>
        <v>3733.95</v>
      </c>
      <c r="F72" s="11">
        <f>VLOOKUP($A72,[2]Hoja2!$A$9:$AM$115,26,0)</f>
        <v>0</v>
      </c>
      <c r="G72" s="11">
        <f>VLOOKUP($A72,[2]Hoja2!$A$9:$AM$115,27,0)</f>
        <v>3733.95</v>
      </c>
    </row>
    <row r="73" spans="1:7" x14ac:dyDescent="0.25">
      <c r="A73" s="5" t="s">
        <v>112</v>
      </c>
      <c r="B73" s="3" t="s">
        <v>113</v>
      </c>
      <c r="C73" s="3" t="s">
        <v>44</v>
      </c>
      <c r="D73" s="3" t="s">
        <v>179</v>
      </c>
      <c r="E73" s="11">
        <f>VLOOKUP($A73,[2]Hoja2!$A$9:$AM$115,8,0)</f>
        <v>3733.95</v>
      </c>
      <c r="F73" s="11">
        <f>VLOOKUP($A73,[2]Hoja2!$A$9:$AM$115,26,0)</f>
        <v>0</v>
      </c>
      <c r="G73" s="11">
        <f>VLOOKUP($A73,[2]Hoja2!$A$9:$AM$115,27,0)</f>
        <v>3733.95</v>
      </c>
    </row>
    <row r="74" spans="1:7" x14ac:dyDescent="0.25">
      <c r="A74" s="5" t="s">
        <v>64</v>
      </c>
      <c r="B74" s="3" t="s">
        <v>169</v>
      </c>
      <c r="C74" s="3" t="s">
        <v>65</v>
      </c>
      <c r="D74" s="3" t="s">
        <v>179</v>
      </c>
      <c r="E74" s="11">
        <f>VLOOKUP($A74,[2]Hoja2!$A$9:$AM$115,8,0)</f>
        <v>3733.95</v>
      </c>
      <c r="F74" s="11">
        <f>VLOOKUP($A74,[2]Hoja2!$A$9:$AM$115,26,0)</f>
        <v>0</v>
      </c>
      <c r="G74" s="11">
        <f>VLOOKUP($A74,[2]Hoja2!$A$9:$AM$115,27,0)</f>
        <v>3733.95</v>
      </c>
    </row>
    <row r="75" spans="1:7" x14ac:dyDescent="0.25">
      <c r="A75" s="5" t="s">
        <v>27</v>
      </c>
      <c r="B75" s="3" t="s">
        <v>168</v>
      </c>
      <c r="C75" s="3" t="s">
        <v>45</v>
      </c>
      <c r="D75" s="3" t="s">
        <v>179</v>
      </c>
      <c r="E75" s="11">
        <f>VLOOKUP($A75,[2]Hoja2!$A$9:$AM$115,8,0)</f>
        <v>3733.95</v>
      </c>
      <c r="F75" s="11">
        <f>VLOOKUP($A75,[2]Hoja2!$A$9:$AM$115,26,0)</f>
        <v>0</v>
      </c>
      <c r="G75" s="11">
        <f>VLOOKUP($A75,[2]Hoja2!$A$9:$AM$115,27,0)</f>
        <v>3733.95</v>
      </c>
    </row>
    <row r="76" spans="1:7" x14ac:dyDescent="0.25">
      <c r="A76" s="5" t="s">
        <v>46</v>
      </c>
      <c r="B76" s="3" t="s">
        <v>170</v>
      </c>
      <c r="C76" s="3" t="s">
        <v>47</v>
      </c>
      <c r="D76" s="3" t="s">
        <v>179</v>
      </c>
      <c r="E76" s="11">
        <f>VLOOKUP($A76,[2]Hoja2!$A$9:$AM$115,8,0)</f>
        <v>8301.4699999999993</v>
      </c>
      <c r="F76" s="11">
        <f>VLOOKUP($A76,[2]Hoja2!$A$9:$AM$115,26,0)</f>
        <v>1183.55</v>
      </c>
      <c r="G76" s="11">
        <f>VLOOKUP($A76,[2]Hoja2!$A$9:$AM$115,27,0)</f>
        <v>7117.92</v>
      </c>
    </row>
    <row r="77" spans="1:7" x14ac:dyDescent="0.25">
      <c r="A77" s="5" t="s">
        <v>104</v>
      </c>
      <c r="B77" s="3" t="s">
        <v>105</v>
      </c>
      <c r="C77" s="3" t="s">
        <v>48</v>
      </c>
      <c r="D77" s="3" t="s">
        <v>179</v>
      </c>
      <c r="E77" s="11">
        <f>VLOOKUP($A77,[2]Hoja2!$A$9:$AM$115,8,0)</f>
        <v>4445.42</v>
      </c>
      <c r="F77" s="11">
        <f>VLOOKUP($A77,[2]Hoja2!$A$9:$AM$115,26,0)</f>
        <v>445.42</v>
      </c>
      <c r="G77" s="11">
        <f>VLOOKUP($A77,[2]Hoja2!$A$9:$AM$115,27,0)</f>
        <v>4000</v>
      </c>
    </row>
    <row r="78" spans="1:7" ht="15.75" customHeight="1" x14ac:dyDescent="0.25">
      <c r="A78" s="5" t="s">
        <v>106</v>
      </c>
      <c r="B78" s="3" t="s">
        <v>107</v>
      </c>
      <c r="C78" s="3" t="s">
        <v>48</v>
      </c>
      <c r="D78" s="3" t="s">
        <v>179</v>
      </c>
      <c r="E78" s="11">
        <f>VLOOKUP($A78,[2]Hoja2!$A$9:$AM$115,8,0)</f>
        <v>4445.42</v>
      </c>
      <c r="F78" s="11">
        <f>VLOOKUP($A78,[2]Hoja2!$A$9:$AM$115,26,0)</f>
        <v>445.42</v>
      </c>
      <c r="G78" s="11">
        <f>VLOOKUP($A78,[2]Hoja2!$A$9:$AM$115,27,0)</f>
        <v>4000</v>
      </c>
    </row>
    <row r="79" spans="1:7" ht="15.75" customHeight="1" x14ac:dyDescent="0.25"/>
    <row r="80" spans="1:7" ht="15.75" hidden="1" customHeight="1" x14ac:dyDescent="0.25">
      <c r="E80">
        <f>SUM(E7:E68)+SUM(E70:E78)</f>
        <v>469965.89000000007</v>
      </c>
      <c r="F80">
        <f>SUM(F7:F68)+SUM(F70:F78)</f>
        <v>83865.420000000027</v>
      </c>
      <c r="G80">
        <f>SUM(G7:G68)+SUM(G70:G78)</f>
        <v>386100.47</v>
      </c>
    </row>
    <row r="81" spans="5:7" ht="15.75" hidden="1" customHeight="1" x14ac:dyDescent="0.25">
      <c r="E81" s="9">
        <v>469965.89</v>
      </c>
      <c r="F81" s="9">
        <v>83865.42</v>
      </c>
      <c r="G81" s="9">
        <v>386100.47</v>
      </c>
    </row>
    <row r="82" spans="5:7" ht="15.75" hidden="1" customHeight="1" x14ac:dyDescent="0.25">
      <c r="E82">
        <f>+E80-E81</f>
        <v>0</v>
      </c>
      <c r="F82">
        <f>+F80-F81</f>
        <v>0</v>
      </c>
      <c r="G82">
        <f>+G80-G81</f>
        <v>0</v>
      </c>
    </row>
    <row r="83" spans="5:7" ht="15.75" customHeight="1" x14ac:dyDescent="0.25"/>
  </sheetData>
  <autoFilter ref="A6:G62" xr:uid="{00000000-0009-0000-0000-000001000000}"/>
  <mergeCells count="4">
    <mergeCell ref="B1:G1"/>
    <mergeCell ref="B2:G2"/>
    <mergeCell ref="B3:G3"/>
    <mergeCell ref="B4:G4"/>
  </mergeCells>
  <conditionalFormatting sqref="A14:A16">
    <cfRule type="cellIs" dxfId="1" priority="4" operator="lessThan">
      <formula>0</formula>
    </cfRule>
  </conditionalFormatting>
  <conditionalFormatting sqref="E69:G69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2024-02-01T18:12:10Z</dcterms:modified>
</cp:coreProperties>
</file>