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893C4429-7057-49E8-9248-62EEEA9E5A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Feb" sheetId="1" r:id="rId1"/>
    <sheet name="2da Feb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Feb'!$A$6:$G$66</definedName>
  </definedNames>
  <calcPr calcId="191029"/>
</workbook>
</file>

<file path=xl/calcChain.xml><?xml version="1.0" encoding="utf-8"?>
<calcChain xmlns="http://schemas.openxmlformats.org/spreadsheetml/2006/main">
  <c r="E48" i="2" l="1"/>
  <c r="F48" i="2"/>
  <c r="G48" i="2"/>
  <c r="E15" i="2"/>
  <c r="F15" i="2"/>
  <c r="G15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G7" i="2"/>
  <c r="F7" i="2"/>
  <c r="E7" i="2"/>
  <c r="B77" i="2" l="1"/>
  <c r="B69" i="2"/>
  <c r="B66" i="2"/>
  <c r="B63" i="2"/>
  <c r="B62" i="2"/>
  <c r="B60" i="2"/>
  <c r="B58" i="2"/>
  <c r="B53" i="2"/>
  <c r="B52" i="2"/>
  <c r="B51" i="2"/>
  <c r="B49" i="2"/>
  <c r="B47" i="2"/>
  <c r="B42" i="2"/>
  <c r="B38" i="2"/>
  <c r="B37" i="2"/>
  <c r="B36" i="2"/>
  <c r="B34" i="2"/>
  <c r="B29" i="2"/>
  <c r="B27" i="2"/>
  <c r="B19" i="2"/>
  <c r="B18" i="2"/>
  <c r="B16" i="2"/>
  <c r="B11" i="2"/>
  <c r="B9" i="2"/>
  <c r="B8" i="2"/>
  <c r="G81" i="2"/>
  <c r="G83" i="2" s="1"/>
  <c r="F81" i="2"/>
  <c r="F83" i="2" s="1"/>
  <c r="E81" i="2"/>
  <c r="E83" i="2" s="1"/>
  <c r="B7" i="2"/>
  <c r="E39" i="1"/>
  <c r="F39" i="1"/>
  <c r="G39" i="1"/>
  <c r="E74" i="1"/>
  <c r="F74" i="1"/>
  <c r="G74" i="1"/>
  <c r="E14" i="1"/>
  <c r="F14" i="1"/>
  <c r="G14" i="1"/>
  <c r="E27" i="1"/>
  <c r="F27" i="1"/>
  <c r="G27" i="1"/>
  <c r="E16" i="1"/>
  <c r="F16" i="1"/>
  <c r="G16" i="1"/>
  <c r="E71" i="1"/>
  <c r="F71" i="1"/>
  <c r="G71" i="1"/>
  <c r="E68" i="1"/>
  <c r="F68" i="1"/>
  <c r="G68" i="1"/>
  <c r="E72" i="1"/>
  <c r="F72" i="1"/>
  <c r="G72" i="1"/>
  <c r="E45" i="1"/>
  <c r="F45" i="1"/>
  <c r="G45" i="1"/>
  <c r="E43" i="1"/>
  <c r="F43" i="1"/>
  <c r="G43" i="1"/>
  <c r="E73" i="1"/>
  <c r="F73" i="1"/>
  <c r="G73" i="1"/>
  <c r="E62" i="1"/>
  <c r="F62" i="1"/>
  <c r="G62" i="1"/>
  <c r="E22" i="1"/>
  <c r="F22" i="1"/>
  <c r="G22" i="1"/>
  <c r="E12" i="1"/>
  <c r="F12" i="1"/>
  <c r="G12" i="1"/>
  <c r="E30" i="1"/>
  <c r="F30" i="1"/>
  <c r="G30" i="1"/>
  <c r="E63" i="1"/>
  <c r="F63" i="1"/>
  <c r="G63" i="1"/>
  <c r="E20" i="1"/>
  <c r="F20" i="1"/>
  <c r="G20" i="1"/>
  <c r="G77" i="1"/>
  <c r="F77" i="1"/>
  <c r="E77" i="1"/>
  <c r="G76" i="1"/>
  <c r="F76" i="1"/>
  <c r="E76" i="1"/>
  <c r="G75" i="1"/>
  <c r="F75" i="1"/>
  <c r="E75" i="1"/>
  <c r="G70" i="1"/>
  <c r="F70" i="1"/>
  <c r="E70" i="1"/>
  <c r="E8" i="1"/>
  <c r="F8" i="1"/>
  <c r="G8" i="1"/>
  <c r="E9" i="1"/>
  <c r="F9" i="1"/>
  <c r="G9" i="1"/>
  <c r="E10" i="1"/>
  <c r="F10" i="1"/>
  <c r="G10" i="1"/>
  <c r="E11" i="1"/>
  <c r="F11" i="1"/>
  <c r="G11" i="1"/>
  <c r="E13" i="1"/>
  <c r="F13" i="1"/>
  <c r="G13" i="1"/>
  <c r="E15" i="1"/>
  <c r="F15" i="1"/>
  <c r="G15" i="1"/>
  <c r="E17" i="1"/>
  <c r="F17" i="1"/>
  <c r="G17" i="1"/>
  <c r="E18" i="1"/>
  <c r="F18" i="1"/>
  <c r="G18" i="1"/>
  <c r="E19" i="1"/>
  <c r="F19" i="1"/>
  <c r="G19" i="1"/>
  <c r="E21" i="1"/>
  <c r="F21" i="1"/>
  <c r="G21" i="1"/>
  <c r="E23" i="1"/>
  <c r="F23" i="1"/>
  <c r="G23" i="1"/>
  <c r="E24" i="1"/>
  <c r="F24" i="1"/>
  <c r="G24" i="1"/>
  <c r="E25" i="1"/>
  <c r="F25" i="1"/>
  <c r="G25" i="1"/>
  <c r="E26" i="1"/>
  <c r="F26" i="1"/>
  <c r="G26" i="1"/>
  <c r="E28" i="1"/>
  <c r="F28" i="1"/>
  <c r="G28" i="1"/>
  <c r="E29" i="1"/>
  <c r="F29" i="1"/>
  <c r="G29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40" i="1"/>
  <c r="F40" i="1"/>
  <c r="G40" i="1"/>
  <c r="E41" i="1"/>
  <c r="F41" i="1"/>
  <c r="G41" i="1"/>
  <c r="E42" i="1"/>
  <c r="F42" i="1"/>
  <c r="G42" i="1"/>
  <c r="E44" i="1"/>
  <c r="F44" i="1"/>
  <c r="G44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4" i="1"/>
  <c r="F64" i="1"/>
  <c r="G64" i="1"/>
  <c r="E65" i="1"/>
  <c r="F65" i="1"/>
  <c r="G65" i="1"/>
  <c r="E66" i="1"/>
  <c r="F66" i="1"/>
  <c r="G66" i="1"/>
  <c r="E67" i="1"/>
  <c r="F67" i="1"/>
  <c r="G67" i="1"/>
  <c r="G7" i="1"/>
  <c r="F7" i="1"/>
  <c r="E7" i="1"/>
  <c r="B33" i="1" l="1"/>
  <c r="E79" i="1" l="1"/>
  <c r="E81" i="1" s="1"/>
  <c r="F79" i="1"/>
  <c r="F81" i="1" s="1"/>
  <c r="G79" i="1"/>
  <c r="G81" i="1" s="1"/>
  <c r="B67" i="1" l="1"/>
  <c r="B75" i="1" l="1"/>
  <c r="B64" i="1" l="1"/>
  <c r="B61" i="1"/>
  <c r="B60" i="1"/>
  <c r="B58" i="1"/>
  <c r="B56" i="1"/>
  <c r="B51" i="1"/>
  <c r="B50" i="1"/>
  <c r="B49" i="1"/>
  <c r="B47" i="1"/>
  <c r="B46" i="1"/>
  <c r="B41" i="1"/>
  <c r="B37" i="1"/>
  <c r="B36" i="1"/>
  <c r="B35" i="1"/>
  <c r="B28" i="1"/>
  <c r="B26" i="1"/>
  <c r="B18" i="1"/>
  <c r="B17" i="1"/>
  <c r="B15" i="1"/>
  <c r="B11" i="1"/>
  <c r="B9" i="1"/>
  <c r="B8" i="1"/>
  <c r="B7" i="1"/>
</calcChain>
</file>

<file path=xl/sharedStrings.xml><?xml version="1.0" encoding="utf-8"?>
<sst xmlns="http://schemas.openxmlformats.org/spreadsheetml/2006/main" count="548" uniqueCount="157">
  <si>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</si>
  <si>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</si>
  <si>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</si>
  <si>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</si>
  <si>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</si>
  <si>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</si>
  <si>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</si>
  <si>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</si>
  <si>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</si>
  <si>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</si>
  <si>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</si>
  <si>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</si>
  <si>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</si>
  <si>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</si>
  <si>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</si>
  <si>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</si>
  <si>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</si>
  <si>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</si>
  <si>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</si>
  <si>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</si>
  <si>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</si>
  <si>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</si>
  <si>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</si>
  <si>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</si>
  <si>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</si>
  <si>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</si>
  <si>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</si>
  <si>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</si>
  <si>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</si>
  <si>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</si>
  <si>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</si>
  <si>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</si>
  <si>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</si>
  <si>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</si>
  <si>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</si>
  <si>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</si>
  <si>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</si>
  <si>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</si>
  <si>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</si>
  <si>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</si>
  <si>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</si>
  <si>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</si>
  <si>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</si>
  <si>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</si>
  <si>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</si>
  <si>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</si>
  <si>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</si>
  <si>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</si>
  <si>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</si>
  <si>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</si>
  <si>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</si>
  <si>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</si>
  <si>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</si>
  <si>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</si>
  <si>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</si>
  <si>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00067</t>
  </si>
  <si>
    <t>Flores Diaz Maria De La Luz</t>
  </si>
  <si>
    <t>TERCERA EDAD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</si>
  <si>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</si>
  <si>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</si>
  <si>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</si>
  <si>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</si>
  <si>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</si>
  <si>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</si>
  <si>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</si>
  <si>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</si>
  <si>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</si>
  <si>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</si>
  <si>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</si>
  <si>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</si>
  <si>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</si>
  <si>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</si>
  <si>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</si>
  <si>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</si>
  <si>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00845</t>
  </si>
  <si>
    <t>Santillan Gonzalez Maria De La Paz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</si>
  <si>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</si>
  <si>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</si>
  <si>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</si>
  <si>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</si>
  <si>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</si>
  <si>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</si>
  <si>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</si>
  <si>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</si>
  <si>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</si>
  <si>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</si>
  <si>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</si>
  <si>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</si>
  <si>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</si>
  <si>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</si>
  <si>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00879</t>
  </si>
  <si>
    <t>00880</t>
  </si>
  <si>
    <t>Macias Lopez Roberto</t>
  </si>
  <si>
    <t>OMPRI</t>
  </si>
  <si>
    <t>00887</t>
  </si>
  <si>
    <t>De Leon Meza Hugo Fidencio</t>
  </si>
  <si>
    <t>00936</t>
  </si>
  <si>
    <t>Hernandez Arriaga Erik Daniel</t>
  </si>
  <si>
    <t>00061</t>
  </si>
  <si>
    <t>Arreola Castañeda Alberto</t>
  </si>
  <si>
    <t>CDE SECRETARIA DE OPERACIÓN POLITICA</t>
  </si>
  <si>
    <t>Becerra Iñiguez Diciembre Ricardo</t>
  </si>
  <si>
    <t>00951</t>
  </si>
  <si>
    <t>Perez Murillo Veronica del Carmen</t>
  </si>
  <si>
    <t>00952</t>
  </si>
  <si>
    <t>Padilla Cruz Pablo Antonio</t>
  </si>
  <si>
    <t>00954</t>
  </si>
  <si>
    <t>Ortega Villela Alejandro</t>
  </si>
  <si>
    <t>Santana Aguilar Maria Felix</t>
  </si>
  <si>
    <t>00955</t>
  </si>
  <si>
    <t>Hernandez Hernandez Omar</t>
  </si>
  <si>
    <t>00956</t>
  </si>
  <si>
    <t>Fuentes Nuñez Eduardo</t>
  </si>
  <si>
    <t>00957</t>
  </si>
  <si>
    <t>00958</t>
  </si>
  <si>
    <t>00959</t>
  </si>
  <si>
    <t>00961</t>
  </si>
  <si>
    <t>00960</t>
  </si>
  <si>
    <t>00962</t>
  </si>
  <si>
    <t>NOMINA DEL 1 AL 15 Febrero 2023</t>
  </si>
  <si>
    <t>01 al 15 de Febrero del 2023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</si>
  <si>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</si>
  <si>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</si>
  <si>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</si>
  <si>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</si>
  <si>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</si>
  <si>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LOPEZ PUENTE JORGE LUIS</t>
  </si>
  <si>
    <t>00963</t>
  </si>
  <si>
    <t>MARTINEZ GONZALEZ REGINA</t>
  </si>
  <si>
    <t>00964</t>
  </si>
  <si>
    <t>LOZANO  VALENCIA ITZI YUNUE</t>
  </si>
  <si>
    <t>00965</t>
  </si>
  <si>
    <t>ESPARZA RAMIREZ NORMA MALENI</t>
  </si>
  <si>
    <t>00966</t>
  </si>
  <si>
    <t>RUIZ MEJIA MARIA MAGDALENA</t>
  </si>
  <si>
    <t>00967</t>
  </si>
  <si>
    <t>DIAZ DIAZ ANGELICA NAYELI</t>
  </si>
  <si>
    <t>00968</t>
  </si>
  <si>
    <t>CAMACHO SILVA ISRAEL</t>
  </si>
  <si>
    <t>00969</t>
  </si>
  <si>
    <t>GONZALEZ VALENZUELA LUIS GEOVANNI</t>
  </si>
  <si>
    <t>00970</t>
  </si>
  <si>
    <t>SAMAUE JIMENEZ JORGE SEBASTIAN</t>
  </si>
  <si>
    <t>09671</t>
  </si>
  <si>
    <t>DELGADO RAZO RAFAEL ALEJANDRO</t>
  </si>
  <si>
    <t>SECT FRENTE JUVENIL REVOLUCIONARIO</t>
  </si>
  <si>
    <t>CDE SECRETARIA DE MEDIO AMBIENTE</t>
  </si>
  <si>
    <t>CDE CENTRO DE MEDIACION</t>
  </si>
  <si>
    <t>00872</t>
  </si>
  <si>
    <t>LADRON DE GUEVARA GONZALEZ MIRIAM JANETH</t>
  </si>
  <si>
    <t>NOMINA DEL 16 al 28 Febrero 2023</t>
  </si>
  <si>
    <t>16 al 28 de Febrero del 2023</t>
  </si>
  <si>
    <t>00972</t>
  </si>
  <si>
    <t>CARDENAS TORRES SAMUEL IVAN</t>
  </si>
  <si>
    <t>CDE SECRETARIA DE VINCULACION CON LA SO</t>
  </si>
  <si>
    <t>00973</t>
  </si>
  <si>
    <t>MARTINEZ SANCHEZ JOSUE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</si>
</sst>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3/03%201RA%20FEB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3/04%202DA%20FEB%202023%20Cor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1116.98</v>
          </cell>
          <cell r="I9">
            <v>0</v>
          </cell>
          <cell r="J9">
            <v>0</v>
          </cell>
          <cell r="K9">
            <v>0</v>
          </cell>
          <cell r="L9">
            <v>503.81</v>
          </cell>
          <cell r="M9">
            <v>503.81</v>
          </cell>
          <cell r="N9">
            <v>170.11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70</v>
          </cell>
          <cell r="X9">
            <v>0</v>
          </cell>
          <cell r="Y9">
            <v>1860.9</v>
          </cell>
          <cell r="Z9">
            <v>4022.85</v>
          </cell>
          <cell r="AA9">
            <v>119.05</v>
          </cell>
          <cell r="AB9">
            <v>273.2</v>
          </cell>
          <cell r="AC9">
            <v>459.97</v>
          </cell>
          <cell r="AD9">
            <v>136.06</v>
          </cell>
          <cell r="AE9">
            <v>117.68</v>
          </cell>
          <cell r="AF9">
            <v>12167.56</v>
          </cell>
          <cell r="AG9">
            <v>852.22</v>
          </cell>
          <cell r="AH9">
            <v>340.14</v>
          </cell>
          <cell r="AI9">
            <v>68.03</v>
          </cell>
          <cell r="AJ9">
            <v>0</v>
          </cell>
          <cell r="AK9">
            <v>13681.69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3047.88</v>
          </cell>
          <cell r="J10">
            <v>0</v>
          </cell>
          <cell r="K10">
            <v>0</v>
          </cell>
          <cell r="L10">
            <v>730.9</v>
          </cell>
          <cell r="M10">
            <v>730.9</v>
          </cell>
          <cell r="N10">
            <v>212.48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3991.26</v>
          </cell>
          <cell r="Z10">
            <v>3213.24</v>
          </cell>
          <cell r="AA10">
            <v>145.77000000000001</v>
          </cell>
          <cell r="AB10">
            <v>353.27</v>
          </cell>
          <cell r="AC10">
            <v>503.49</v>
          </cell>
          <cell r="AD10">
            <v>166.6</v>
          </cell>
          <cell r="AE10">
            <v>144.09</v>
          </cell>
          <cell r="AF10">
            <v>14898.76</v>
          </cell>
          <cell r="AG10">
            <v>1002.53</v>
          </cell>
          <cell r="AH10">
            <v>416.49</v>
          </cell>
          <cell r="AI10">
            <v>83.3</v>
          </cell>
          <cell r="AJ10">
            <v>0</v>
          </cell>
          <cell r="AK10">
            <v>16711.77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1741.16</v>
          </cell>
          <cell r="J11">
            <v>0</v>
          </cell>
          <cell r="K11">
            <v>0</v>
          </cell>
          <cell r="L11">
            <v>503.81</v>
          </cell>
          <cell r="M11">
            <v>503.81</v>
          </cell>
          <cell r="N11">
            <v>183.71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375</v>
          </cell>
          <cell r="X11">
            <v>0</v>
          </cell>
          <cell r="Y11">
            <v>2803.68</v>
          </cell>
          <cell r="Z11">
            <v>3080.07</v>
          </cell>
          <cell r="AA11">
            <v>127.63</v>
          </cell>
          <cell r="AB11">
            <v>292.89</v>
          </cell>
          <cell r="AC11">
            <v>473.94</v>
          </cell>
          <cell r="AD11">
            <v>145.86000000000001</v>
          </cell>
          <cell r="AE11">
            <v>117.68</v>
          </cell>
          <cell r="AF11">
            <v>13044.6</v>
          </cell>
          <cell r="AG11">
            <v>894.46</v>
          </cell>
          <cell r="AH11">
            <v>364.66</v>
          </cell>
          <cell r="AI11">
            <v>72.930000000000007</v>
          </cell>
          <cell r="AJ11">
            <v>0</v>
          </cell>
          <cell r="AK11">
            <v>14640.19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0</v>
          </cell>
          <cell r="I12">
            <v>2507.6799999999998</v>
          </cell>
          <cell r="J12">
            <v>0</v>
          </cell>
          <cell r="K12">
            <v>0</v>
          </cell>
          <cell r="L12">
            <v>730.9</v>
          </cell>
          <cell r="M12">
            <v>730.9</v>
          </cell>
          <cell r="N12">
            <v>212.48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100</v>
          </cell>
          <cell r="X12">
            <v>0</v>
          </cell>
          <cell r="Y12">
            <v>3551.06</v>
          </cell>
          <cell r="Z12">
            <v>3653.44</v>
          </cell>
          <cell r="AA12">
            <v>145.77000000000001</v>
          </cell>
          <cell r="AB12">
            <v>353.26</v>
          </cell>
          <cell r="AC12">
            <v>503.48</v>
          </cell>
          <cell r="AD12">
            <v>166.59</v>
          </cell>
          <cell r="AE12">
            <v>144.09</v>
          </cell>
          <cell r="AF12">
            <v>14898.49</v>
          </cell>
          <cell r="AG12">
            <v>1002.51</v>
          </cell>
          <cell r="AH12">
            <v>416.48</v>
          </cell>
          <cell r="AI12">
            <v>83.3</v>
          </cell>
          <cell r="AJ12">
            <v>0</v>
          </cell>
          <cell r="AK12">
            <v>16711.46</v>
          </cell>
        </row>
        <row r="13">
          <cell r="A13" t="str">
            <v>00021</v>
          </cell>
          <cell r="B13" t="str">
            <v>ROJAS LOPEZ MIGUEL ANGEL</v>
          </cell>
          <cell r="C13">
            <v>3431.22</v>
          </cell>
          <cell r="D13">
            <v>0</v>
          </cell>
          <cell r="E13">
            <v>0</v>
          </cell>
          <cell r="F13">
            <v>3431.22</v>
          </cell>
          <cell r="G13">
            <v>0</v>
          </cell>
          <cell r="H13">
            <v>0</v>
          </cell>
          <cell r="I13">
            <v>0</v>
          </cell>
          <cell r="J13">
            <v>-125.1</v>
          </cell>
          <cell r="K13">
            <v>0</v>
          </cell>
          <cell r="L13">
            <v>216.85</v>
          </cell>
          <cell r="M13">
            <v>91.75</v>
          </cell>
          <cell r="N13">
            <v>99.44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191.19</v>
          </cell>
          <cell r="Z13">
            <v>3240.03</v>
          </cell>
          <cell r="AA13">
            <v>70.430000000000007</v>
          </cell>
          <cell r="AB13">
            <v>155.69999999999999</v>
          </cell>
          <cell r="AC13">
            <v>398.7</v>
          </cell>
          <cell r="AD13">
            <v>80.489999999999995</v>
          </cell>
          <cell r="AE13">
            <v>68.62</v>
          </cell>
          <cell r="AF13">
            <v>7198.1</v>
          </cell>
          <cell r="AG13">
            <v>624.83000000000004</v>
          </cell>
          <cell r="AH13">
            <v>201.22</v>
          </cell>
          <cell r="AI13">
            <v>40.24</v>
          </cell>
          <cell r="AJ13">
            <v>0</v>
          </cell>
          <cell r="AK13">
            <v>8213.5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376.7</v>
          </cell>
          <cell r="M14">
            <v>376.7</v>
          </cell>
          <cell r="N14">
            <v>138.55000000000001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515.25</v>
          </cell>
          <cell r="Z14">
            <v>4385.1000000000004</v>
          </cell>
          <cell r="AA14">
            <v>99.15</v>
          </cell>
          <cell r="AB14">
            <v>223.97</v>
          </cell>
          <cell r="AC14">
            <v>427.56</v>
          </cell>
          <cell r="AD14">
            <v>113.32</v>
          </cell>
          <cell r="AE14">
            <v>98.01</v>
          </cell>
          <cell r="AF14">
            <v>10133.91</v>
          </cell>
          <cell r="AG14">
            <v>750.68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11435.87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659.73</v>
          </cell>
          <cell r="M15">
            <v>659.73</v>
          </cell>
          <cell r="N15">
            <v>191.91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851.64</v>
          </cell>
          <cell r="Z15">
            <v>5955.67</v>
          </cell>
          <cell r="AA15">
            <v>132.80000000000001</v>
          </cell>
          <cell r="AB15">
            <v>299.97000000000003</v>
          </cell>
          <cell r="AC15">
            <v>482.36</v>
          </cell>
          <cell r="AD15">
            <v>151.77000000000001</v>
          </cell>
          <cell r="AE15">
            <v>136.15</v>
          </cell>
          <cell r="AF15">
            <v>13572.6</v>
          </cell>
          <cell r="AG15">
            <v>915.13</v>
          </cell>
          <cell r="AH15">
            <v>379.42</v>
          </cell>
          <cell r="AI15">
            <v>75.88</v>
          </cell>
          <cell r="AJ15">
            <v>0</v>
          </cell>
          <cell r="AK15">
            <v>15230.95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0</v>
          </cell>
          <cell r="F16">
            <v>3111.6</v>
          </cell>
          <cell r="G16">
            <v>0</v>
          </cell>
          <cell r="H16">
            <v>0</v>
          </cell>
          <cell r="I16">
            <v>0</v>
          </cell>
          <cell r="J16">
            <v>-125.1</v>
          </cell>
          <cell r="K16">
            <v>0</v>
          </cell>
          <cell r="L16">
            <v>182.65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3111.6</v>
          </cell>
          <cell r="AA16">
            <v>85.44</v>
          </cell>
          <cell r="AB16">
            <v>153.80000000000001</v>
          </cell>
          <cell r="AC16">
            <v>402.89</v>
          </cell>
          <cell r="AD16">
            <v>71.95</v>
          </cell>
          <cell r="AE16">
            <v>62.23</v>
          </cell>
          <cell r="AF16">
            <v>6434.7</v>
          </cell>
          <cell r="AG16">
            <v>642.13</v>
          </cell>
          <cell r="AH16">
            <v>179.88</v>
          </cell>
          <cell r="AI16">
            <v>35.979999999999997</v>
          </cell>
          <cell r="AJ16">
            <v>0</v>
          </cell>
          <cell r="AK16">
            <v>7426.87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1881.01</v>
          </cell>
          <cell r="J17">
            <v>0</v>
          </cell>
          <cell r="K17">
            <v>0</v>
          </cell>
          <cell r="L17">
            <v>612.5</v>
          </cell>
          <cell r="M17">
            <v>612.5</v>
          </cell>
          <cell r="N17">
            <v>191.28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60</v>
          </cell>
          <cell r="X17">
            <v>0</v>
          </cell>
          <cell r="Y17">
            <v>2744.79</v>
          </cell>
          <cell r="Z17">
            <v>3798.96</v>
          </cell>
          <cell r="AA17">
            <v>132.4</v>
          </cell>
          <cell r="AB17">
            <v>320.87</v>
          </cell>
          <cell r="AC17">
            <v>481.71</v>
          </cell>
          <cell r="AD17">
            <v>151.32</v>
          </cell>
          <cell r="AE17">
            <v>130.88</v>
          </cell>
          <cell r="AF17">
            <v>13532.35</v>
          </cell>
          <cell r="AG17">
            <v>934.98</v>
          </cell>
          <cell r="AH17">
            <v>378.29</v>
          </cell>
          <cell r="AI17">
            <v>75.66</v>
          </cell>
          <cell r="AJ17">
            <v>0</v>
          </cell>
          <cell r="AK17">
            <v>15203.48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2015.86</v>
          </cell>
          <cell r="I18">
            <v>0</v>
          </cell>
          <cell r="J18">
            <v>0</v>
          </cell>
          <cell r="K18">
            <v>0</v>
          </cell>
          <cell r="L18">
            <v>832.8</v>
          </cell>
          <cell r="M18">
            <v>832.8</v>
          </cell>
          <cell r="N18">
            <v>230.05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100</v>
          </cell>
          <cell r="X18">
            <v>0</v>
          </cell>
          <cell r="Y18">
            <v>3178.71</v>
          </cell>
          <cell r="Z18">
            <v>4573.29</v>
          </cell>
          <cell r="AA18">
            <v>156.85</v>
          </cell>
          <cell r="AB18">
            <v>380.11</v>
          </cell>
          <cell r="AC18">
            <v>521.53</v>
          </cell>
          <cell r="AD18">
            <v>179.26</v>
          </cell>
          <cell r="AE18">
            <v>155.04</v>
          </cell>
          <cell r="AF18">
            <v>16030.95</v>
          </cell>
          <cell r="AG18">
            <v>1058.49</v>
          </cell>
          <cell r="AH18">
            <v>448.14</v>
          </cell>
          <cell r="AI18">
            <v>89.63</v>
          </cell>
          <cell r="AJ18">
            <v>0</v>
          </cell>
          <cell r="AK18">
            <v>17961.509999999998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342.28</v>
          </cell>
          <cell r="M19">
            <v>342.28</v>
          </cell>
          <cell r="N19">
            <v>128.38999999999999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470.67</v>
          </cell>
          <cell r="Z19">
            <v>4113.33</v>
          </cell>
          <cell r="AA19">
            <v>92.75</v>
          </cell>
          <cell r="AB19">
            <v>205.06</v>
          </cell>
          <cell r="AC19">
            <v>417.14</v>
          </cell>
          <cell r="AD19">
            <v>106</v>
          </cell>
          <cell r="AE19">
            <v>91.68</v>
          </cell>
          <cell r="AF19">
            <v>9479.5400000000009</v>
          </cell>
          <cell r="AG19">
            <v>714.95</v>
          </cell>
          <cell r="AH19">
            <v>265</v>
          </cell>
          <cell r="AI19">
            <v>53</v>
          </cell>
          <cell r="AJ19">
            <v>0</v>
          </cell>
          <cell r="AK19">
            <v>10710.17</v>
          </cell>
        </row>
        <row r="20">
          <cell r="A20" t="str">
            <v>00096</v>
          </cell>
          <cell r="B20" t="str">
            <v>SANCHEZ SANCHEZ MICAELA</v>
          </cell>
          <cell r="C20">
            <v>3111.6</v>
          </cell>
          <cell r="D20">
            <v>0</v>
          </cell>
          <cell r="E20">
            <v>0</v>
          </cell>
          <cell r="F20">
            <v>3111.6</v>
          </cell>
          <cell r="G20">
            <v>0</v>
          </cell>
          <cell r="H20">
            <v>0</v>
          </cell>
          <cell r="I20">
            <v>0</v>
          </cell>
          <cell r="J20">
            <v>-125.1</v>
          </cell>
          <cell r="K20">
            <v>0</v>
          </cell>
          <cell r="L20">
            <v>182.65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3111.6</v>
          </cell>
          <cell r="AA20">
            <v>85.44</v>
          </cell>
          <cell r="AB20">
            <v>153.80000000000001</v>
          </cell>
          <cell r="AC20">
            <v>402.89</v>
          </cell>
          <cell r="AD20">
            <v>71.95</v>
          </cell>
          <cell r="AE20">
            <v>62.23</v>
          </cell>
          <cell r="AF20">
            <v>6434.7</v>
          </cell>
          <cell r="AG20">
            <v>642.13</v>
          </cell>
          <cell r="AH20">
            <v>179.88</v>
          </cell>
          <cell r="AI20">
            <v>35.979999999999997</v>
          </cell>
          <cell r="AJ20">
            <v>0</v>
          </cell>
          <cell r="AK20">
            <v>7426.87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8714.7000000000007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1038.44</v>
          </cell>
          <cell r="M21">
            <v>1038.44</v>
          </cell>
          <cell r="N21">
            <v>277.05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1315.49</v>
          </cell>
          <cell r="Z21">
            <v>7399.21</v>
          </cell>
          <cell r="AA21">
            <v>186.5</v>
          </cell>
          <cell r="AB21">
            <v>451.96</v>
          </cell>
          <cell r="AC21">
            <v>569.80999999999995</v>
          </cell>
          <cell r="AD21">
            <v>213.14</v>
          </cell>
          <cell r="AE21">
            <v>174.29</v>
          </cell>
          <cell r="AF21">
            <v>19061.04</v>
          </cell>
          <cell r="AG21">
            <v>1208.27</v>
          </cell>
          <cell r="AH21">
            <v>532.85</v>
          </cell>
          <cell r="AI21">
            <v>106.57</v>
          </cell>
          <cell r="AJ21">
            <v>0</v>
          </cell>
          <cell r="AK21">
            <v>21296.16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1000</v>
          </cell>
          <cell r="E22">
            <v>0</v>
          </cell>
          <cell r="F22">
            <v>5275</v>
          </cell>
          <cell r="G22">
            <v>0</v>
          </cell>
          <cell r="H22">
            <v>0</v>
          </cell>
          <cell r="I22">
            <v>1565.29</v>
          </cell>
          <cell r="J22">
            <v>0</v>
          </cell>
          <cell r="K22">
            <v>0</v>
          </cell>
          <cell r="L22">
            <v>417.46</v>
          </cell>
          <cell r="M22">
            <v>417.46</v>
          </cell>
          <cell r="N22">
            <v>146.25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2129</v>
          </cell>
          <cell r="Z22">
            <v>3146</v>
          </cell>
          <cell r="AA22">
            <v>104</v>
          </cell>
          <cell r="AB22">
            <v>229.92</v>
          </cell>
          <cell r="AC22">
            <v>435.46</v>
          </cell>
          <cell r="AD22">
            <v>118.85</v>
          </cell>
          <cell r="AE22">
            <v>105.5</v>
          </cell>
          <cell r="AF22">
            <v>10629.17</v>
          </cell>
          <cell r="AG22">
            <v>769.38</v>
          </cell>
          <cell r="AH22">
            <v>297.14</v>
          </cell>
          <cell r="AI22">
            <v>59.43</v>
          </cell>
          <cell r="AJ22">
            <v>0</v>
          </cell>
          <cell r="AK22">
            <v>11979.47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3959.1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274.29000000000002</v>
          </cell>
          <cell r="M23">
            <v>274.29000000000002</v>
          </cell>
          <cell r="N23">
            <v>108.72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383.01</v>
          </cell>
          <cell r="Z23">
            <v>3576.09</v>
          </cell>
          <cell r="AA23">
            <v>80.11</v>
          </cell>
          <cell r="AB23">
            <v>177.11</v>
          </cell>
          <cell r="AC23">
            <v>397.54</v>
          </cell>
          <cell r="AD23">
            <v>91.55</v>
          </cell>
          <cell r="AE23">
            <v>79.180000000000007</v>
          </cell>
          <cell r="AF23">
            <v>8187.45</v>
          </cell>
          <cell r="AG23">
            <v>654.76</v>
          </cell>
          <cell r="AH23">
            <v>228.88</v>
          </cell>
          <cell r="AI23">
            <v>45.78</v>
          </cell>
          <cell r="AJ23">
            <v>0</v>
          </cell>
          <cell r="AK23">
            <v>9287.6</v>
          </cell>
        </row>
        <row r="24">
          <cell r="A24" t="str">
            <v>00165</v>
          </cell>
          <cell r="B24" t="str">
            <v>GOMEZ DUEÑAS ROSELIA</v>
          </cell>
          <cell r="C24">
            <v>3330</v>
          </cell>
          <cell r="D24">
            <v>0</v>
          </cell>
          <cell r="E24">
            <v>0</v>
          </cell>
          <cell r="F24">
            <v>3330</v>
          </cell>
          <cell r="G24">
            <v>0</v>
          </cell>
          <cell r="H24">
            <v>0</v>
          </cell>
          <cell r="I24">
            <v>1144.08</v>
          </cell>
          <cell r="J24">
            <v>-125.1</v>
          </cell>
          <cell r="K24">
            <v>0</v>
          </cell>
          <cell r="L24">
            <v>205.84</v>
          </cell>
          <cell r="M24">
            <v>80.739999999999995</v>
          </cell>
          <cell r="N24">
            <v>91.44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1316.26</v>
          </cell>
          <cell r="Z24">
            <v>2013.74</v>
          </cell>
          <cell r="AA24">
            <v>67.38</v>
          </cell>
          <cell r="AB24">
            <v>144.41999999999999</v>
          </cell>
          <cell r="AC24">
            <v>384.82</v>
          </cell>
          <cell r="AD24">
            <v>77</v>
          </cell>
          <cell r="AE24">
            <v>66.599999999999994</v>
          </cell>
          <cell r="AF24">
            <v>6886.51</v>
          </cell>
          <cell r="AG24">
            <v>596.62</v>
          </cell>
          <cell r="AH24">
            <v>192.51</v>
          </cell>
          <cell r="AI24">
            <v>38.5</v>
          </cell>
          <cell r="AJ24">
            <v>0</v>
          </cell>
          <cell r="AK24">
            <v>7857.74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0</v>
          </cell>
          <cell r="F25">
            <v>7875</v>
          </cell>
          <cell r="G25">
            <v>0</v>
          </cell>
          <cell r="H25">
            <v>1024.58</v>
          </cell>
          <cell r="I25">
            <v>0</v>
          </cell>
          <cell r="J25">
            <v>0</v>
          </cell>
          <cell r="K25">
            <v>0</v>
          </cell>
          <cell r="L25">
            <v>859.08</v>
          </cell>
          <cell r="M25">
            <v>859.08</v>
          </cell>
          <cell r="N25">
            <v>233.99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75</v>
          </cell>
          <cell r="X25">
            <v>0</v>
          </cell>
          <cell r="Y25">
            <v>2192.65</v>
          </cell>
          <cell r="Z25">
            <v>5682.35</v>
          </cell>
          <cell r="AA25">
            <v>159.34</v>
          </cell>
          <cell r="AB25">
            <v>386.15</v>
          </cell>
          <cell r="AC25">
            <v>525.59</v>
          </cell>
          <cell r="AD25">
            <v>182.1</v>
          </cell>
          <cell r="AE25">
            <v>157.5</v>
          </cell>
          <cell r="AF25">
            <v>16285.56</v>
          </cell>
          <cell r="AG25">
            <v>1071.08</v>
          </cell>
          <cell r="AH25">
            <v>455.26</v>
          </cell>
          <cell r="AI25">
            <v>91.05</v>
          </cell>
          <cell r="AJ25">
            <v>0</v>
          </cell>
          <cell r="AK25">
            <v>18242.55</v>
          </cell>
        </row>
        <row r="26">
          <cell r="A26" t="str">
            <v>00187</v>
          </cell>
          <cell r="B26" t="str">
            <v>GALLEGOS NEGRETE ROSA ELENA</v>
          </cell>
          <cell r="C26">
            <v>3330</v>
          </cell>
          <cell r="D26">
            <v>0</v>
          </cell>
          <cell r="E26">
            <v>0</v>
          </cell>
          <cell r="F26">
            <v>3330</v>
          </cell>
          <cell r="G26">
            <v>0</v>
          </cell>
          <cell r="H26">
            <v>0</v>
          </cell>
          <cell r="I26">
            <v>1240.21</v>
          </cell>
          <cell r="J26">
            <v>-125.1</v>
          </cell>
          <cell r="K26">
            <v>0</v>
          </cell>
          <cell r="L26">
            <v>205.84</v>
          </cell>
          <cell r="M26">
            <v>80.739999999999995</v>
          </cell>
          <cell r="N26">
            <v>91.44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1412.39</v>
          </cell>
          <cell r="Z26">
            <v>1917.61</v>
          </cell>
          <cell r="AA26">
            <v>67.38</v>
          </cell>
          <cell r="AB26">
            <v>144.41999999999999</v>
          </cell>
          <cell r="AC26">
            <v>384.82</v>
          </cell>
          <cell r="AD26">
            <v>77</v>
          </cell>
          <cell r="AE26">
            <v>66.599999999999994</v>
          </cell>
          <cell r="AF26">
            <v>6886.51</v>
          </cell>
          <cell r="AG26">
            <v>596.62</v>
          </cell>
          <cell r="AH26">
            <v>192.51</v>
          </cell>
          <cell r="AI26">
            <v>38.5</v>
          </cell>
          <cell r="AJ26">
            <v>0</v>
          </cell>
          <cell r="AK26">
            <v>7857.74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0</v>
          </cell>
          <cell r="F27">
            <v>4959.1499999999996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383.09</v>
          </cell>
          <cell r="M27">
            <v>383.09</v>
          </cell>
          <cell r="N27">
            <v>140.43</v>
          </cell>
          <cell r="O27">
            <v>300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823.52</v>
          </cell>
          <cell r="Z27">
            <v>4135.63</v>
          </cell>
          <cell r="AA27">
            <v>100.34</v>
          </cell>
          <cell r="AB27">
            <v>226.66</v>
          </cell>
          <cell r="AC27">
            <v>429.5</v>
          </cell>
          <cell r="AD27">
            <v>114.67</v>
          </cell>
          <cell r="AE27">
            <v>99.18</v>
          </cell>
          <cell r="AF27">
            <v>10255.44</v>
          </cell>
          <cell r="AG27">
            <v>756.5</v>
          </cell>
          <cell r="AH27">
            <v>286.69</v>
          </cell>
          <cell r="AI27">
            <v>57.34</v>
          </cell>
          <cell r="AJ27">
            <v>0</v>
          </cell>
          <cell r="AK27">
            <v>11569.82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0</v>
          </cell>
          <cell r="F28">
            <v>5883.75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503.81</v>
          </cell>
          <cell r="M28">
            <v>503.81</v>
          </cell>
          <cell r="N28">
            <v>180.99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684.8</v>
          </cell>
          <cell r="Z28">
            <v>5198.95</v>
          </cell>
          <cell r="AA28">
            <v>125.91</v>
          </cell>
          <cell r="AB28">
            <v>288.95</v>
          </cell>
          <cell r="AC28">
            <v>471.15</v>
          </cell>
          <cell r="AD28">
            <v>143.9</v>
          </cell>
          <cell r="AE28">
            <v>117.68</v>
          </cell>
          <cell r="AF28">
            <v>12869.14</v>
          </cell>
          <cell r="AG28">
            <v>886.01</v>
          </cell>
          <cell r="AH28">
            <v>359.75</v>
          </cell>
          <cell r="AI28">
            <v>71.95</v>
          </cell>
          <cell r="AJ28">
            <v>0</v>
          </cell>
          <cell r="AK28">
            <v>14448.43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0</v>
          </cell>
          <cell r="E29">
            <v>0</v>
          </cell>
          <cell r="F29">
            <v>4584</v>
          </cell>
          <cell r="G29">
            <v>0</v>
          </cell>
          <cell r="H29">
            <v>0</v>
          </cell>
          <cell r="I29">
            <v>1737.38</v>
          </cell>
          <cell r="J29">
            <v>0</v>
          </cell>
          <cell r="K29">
            <v>0</v>
          </cell>
          <cell r="L29">
            <v>342.28</v>
          </cell>
          <cell r="M29">
            <v>342.28</v>
          </cell>
          <cell r="N29">
            <v>132.63999999999999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70</v>
          </cell>
          <cell r="X29">
            <v>0</v>
          </cell>
          <cell r="Y29">
            <v>2282.3000000000002</v>
          </cell>
          <cell r="Z29">
            <v>2301.6999999999998</v>
          </cell>
          <cell r="AA29">
            <v>95.42</v>
          </cell>
          <cell r="AB29">
            <v>210.97</v>
          </cell>
          <cell r="AC29">
            <v>421.49</v>
          </cell>
          <cell r="AD29">
            <v>109.06</v>
          </cell>
          <cell r="AE29">
            <v>91.68</v>
          </cell>
          <cell r="AF29">
            <v>9752.93</v>
          </cell>
          <cell r="AG29">
            <v>727.88</v>
          </cell>
          <cell r="AH29">
            <v>272.64</v>
          </cell>
          <cell r="AI29">
            <v>54.53</v>
          </cell>
          <cell r="AJ29">
            <v>0</v>
          </cell>
          <cell r="AK29">
            <v>11008.72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962.5</v>
          </cell>
          <cell r="E30">
            <v>0</v>
          </cell>
          <cell r="F30">
            <v>6100</v>
          </cell>
          <cell r="G30">
            <v>0</v>
          </cell>
          <cell r="H30">
            <v>729.55</v>
          </cell>
          <cell r="I30">
            <v>0</v>
          </cell>
          <cell r="J30">
            <v>0</v>
          </cell>
          <cell r="K30">
            <v>0</v>
          </cell>
          <cell r="L30">
            <v>538.41</v>
          </cell>
          <cell r="M30">
            <v>538.41</v>
          </cell>
          <cell r="N30">
            <v>172.87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70</v>
          </cell>
          <cell r="X30">
            <v>0</v>
          </cell>
          <cell r="Y30">
            <v>1510.83</v>
          </cell>
          <cell r="Z30">
            <v>4589.17</v>
          </cell>
          <cell r="AA30">
            <v>120.79</v>
          </cell>
          <cell r="AB30">
            <v>272.86</v>
          </cell>
          <cell r="AC30">
            <v>462.82</v>
          </cell>
          <cell r="AD30">
            <v>138.05000000000001</v>
          </cell>
          <cell r="AE30">
            <v>122</v>
          </cell>
          <cell r="AF30">
            <v>12345.97</v>
          </cell>
          <cell r="AG30">
            <v>856.47</v>
          </cell>
          <cell r="AH30">
            <v>345.13</v>
          </cell>
          <cell r="AI30">
            <v>69.03</v>
          </cell>
          <cell r="AJ30">
            <v>0</v>
          </cell>
          <cell r="AK30">
            <v>13876.65</v>
          </cell>
        </row>
        <row r="31">
          <cell r="A31" t="str">
            <v>00279</v>
          </cell>
          <cell r="B31" t="str">
            <v>BRAVO GARCIA ANDREA NALLELY</v>
          </cell>
          <cell r="C31">
            <v>3111.6</v>
          </cell>
          <cell r="D31">
            <v>556.95000000000005</v>
          </cell>
          <cell r="E31">
            <v>0</v>
          </cell>
          <cell r="F31">
            <v>3668.55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242.68</v>
          </cell>
          <cell r="M31">
            <v>242.68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242.68</v>
          </cell>
          <cell r="Z31">
            <v>3425.87</v>
          </cell>
          <cell r="AA31">
            <v>85.44</v>
          </cell>
          <cell r="AB31">
            <v>153.80000000000001</v>
          </cell>
          <cell r="AC31">
            <v>402.89</v>
          </cell>
          <cell r="AD31">
            <v>71.95</v>
          </cell>
          <cell r="AE31">
            <v>73.37</v>
          </cell>
          <cell r="AF31">
            <v>6434.7</v>
          </cell>
          <cell r="AG31">
            <v>642.13</v>
          </cell>
          <cell r="AH31">
            <v>179.88</v>
          </cell>
          <cell r="AI31">
            <v>35.979999999999997</v>
          </cell>
          <cell r="AJ31">
            <v>0</v>
          </cell>
          <cell r="AK31">
            <v>7438.01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1000</v>
          </cell>
          <cell r="E32">
            <v>0</v>
          </cell>
          <cell r="F32">
            <v>5584</v>
          </cell>
          <cell r="G32">
            <v>0</v>
          </cell>
          <cell r="H32">
            <v>0</v>
          </cell>
          <cell r="I32">
            <v>1769.99</v>
          </cell>
          <cell r="J32">
            <v>0</v>
          </cell>
          <cell r="K32">
            <v>0</v>
          </cell>
          <cell r="L32">
            <v>455.85</v>
          </cell>
          <cell r="M32">
            <v>455.85</v>
          </cell>
          <cell r="N32">
            <v>158.26</v>
          </cell>
          <cell r="O32">
            <v>250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2634.1</v>
          </cell>
          <cell r="Z32">
            <v>2949.9</v>
          </cell>
          <cell r="AA32">
            <v>111.59</v>
          </cell>
          <cell r="AB32">
            <v>246.7</v>
          </cell>
          <cell r="AC32">
            <v>447.81</v>
          </cell>
          <cell r="AD32">
            <v>127.53</v>
          </cell>
          <cell r="AE32">
            <v>111.68</v>
          </cell>
          <cell r="AF32">
            <v>11404.8</v>
          </cell>
          <cell r="AG32">
            <v>806.1</v>
          </cell>
          <cell r="AH32">
            <v>318.82</v>
          </cell>
          <cell r="AI32">
            <v>63.76</v>
          </cell>
          <cell r="AJ32">
            <v>0</v>
          </cell>
          <cell r="AK32">
            <v>12832.69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0</v>
          </cell>
          <cell r="E33">
            <v>0</v>
          </cell>
          <cell r="F33">
            <v>3330</v>
          </cell>
          <cell r="G33">
            <v>0</v>
          </cell>
          <cell r="H33">
            <v>0</v>
          </cell>
          <cell r="I33">
            <v>0</v>
          </cell>
          <cell r="J33">
            <v>-125.1</v>
          </cell>
          <cell r="K33">
            <v>0</v>
          </cell>
          <cell r="L33">
            <v>205.84</v>
          </cell>
          <cell r="M33">
            <v>80.739999999999995</v>
          </cell>
          <cell r="N33">
            <v>92.42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173.16</v>
          </cell>
          <cell r="Z33">
            <v>3156.84</v>
          </cell>
          <cell r="AA33">
            <v>68.11</v>
          </cell>
          <cell r="AB33">
            <v>145.97999999999999</v>
          </cell>
          <cell r="AC33">
            <v>385.54</v>
          </cell>
          <cell r="AD33">
            <v>77.84</v>
          </cell>
          <cell r="AE33">
            <v>66.599999999999994</v>
          </cell>
          <cell r="AF33">
            <v>6960.82</v>
          </cell>
          <cell r="AG33">
            <v>599.63</v>
          </cell>
          <cell r="AH33">
            <v>194.59</v>
          </cell>
          <cell r="AI33">
            <v>38.92</v>
          </cell>
          <cell r="AJ33">
            <v>0</v>
          </cell>
          <cell r="AK33">
            <v>7938.4</v>
          </cell>
        </row>
        <row r="34">
          <cell r="A34" t="str">
            <v>00743</v>
          </cell>
          <cell r="B34" t="str">
            <v>MARTINEZ MACIAS  NORMA IRENE</v>
          </cell>
          <cell r="C34">
            <v>5772</v>
          </cell>
          <cell r="D34">
            <v>0</v>
          </cell>
          <cell r="E34">
            <v>0</v>
          </cell>
          <cell r="F34">
            <v>5772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485.93</v>
          </cell>
          <cell r="M34">
            <v>485.93</v>
          </cell>
          <cell r="N34">
            <v>166.52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652.45000000000005</v>
          </cell>
          <cell r="Z34">
            <v>5119.55</v>
          </cell>
          <cell r="AA34">
            <v>116.79</v>
          </cell>
          <cell r="AB34">
            <v>268.01</v>
          </cell>
          <cell r="AC34">
            <v>456.29</v>
          </cell>
          <cell r="AD34">
            <v>133.47</v>
          </cell>
          <cell r="AE34">
            <v>115.44</v>
          </cell>
          <cell r="AF34">
            <v>11936.56</v>
          </cell>
          <cell r="AG34">
            <v>841.09</v>
          </cell>
          <cell r="AH34">
            <v>333.68</v>
          </cell>
          <cell r="AI34">
            <v>66.739999999999995</v>
          </cell>
          <cell r="AJ34">
            <v>0</v>
          </cell>
          <cell r="AK34">
            <v>13426.98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0</v>
          </cell>
          <cell r="F35">
            <v>3192</v>
          </cell>
          <cell r="G35">
            <v>0</v>
          </cell>
          <cell r="H35">
            <v>0</v>
          </cell>
          <cell r="I35">
            <v>1428.21</v>
          </cell>
          <cell r="J35">
            <v>-125.1</v>
          </cell>
          <cell r="K35">
            <v>0</v>
          </cell>
          <cell r="L35">
            <v>190.83</v>
          </cell>
          <cell r="M35">
            <v>65.72</v>
          </cell>
          <cell r="N35">
            <v>87.66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1581.59</v>
          </cell>
          <cell r="Z35">
            <v>1610.41</v>
          </cell>
          <cell r="AA35">
            <v>64.58</v>
          </cell>
          <cell r="AB35">
            <v>138.43</v>
          </cell>
          <cell r="AC35">
            <v>382.02</v>
          </cell>
          <cell r="AD35">
            <v>73.81</v>
          </cell>
          <cell r="AE35">
            <v>63.84</v>
          </cell>
          <cell r="AF35">
            <v>6600.78</v>
          </cell>
          <cell r="AG35">
            <v>585.03</v>
          </cell>
          <cell r="AH35">
            <v>184.52</v>
          </cell>
          <cell r="AI35">
            <v>36.9</v>
          </cell>
          <cell r="AJ35">
            <v>0</v>
          </cell>
          <cell r="AK35">
            <v>7544.88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3192</v>
          </cell>
          <cell r="G36">
            <v>0</v>
          </cell>
          <cell r="H36">
            <v>0</v>
          </cell>
          <cell r="I36">
            <v>0</v>
          </cell>
          <cell r="J36">
            <v>-125.1</v>
          </cell>
          <cell r="K36">
            <v>0</v>
          </cell>
          <cell r="L36">
            <v>190.83</v>
          </cell>
          <cell r="M36">
            <v>65.72</v>
          </cell>
          <cell r="N36">
            <v>87.66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153.38</v>
          </cell>
          <cell r="Z36">
            <v>3038.62</v>
          </cell>
          <cell r="AA36">
            <v>64.59</v>
          </cell>
          <cell r="AB36">
            <v>138.43</v>
          </cell>
          <cell r="AC36">
            <v>382.02</v>
          </cell>
          <cell r="AD36">
            <v>73.81</v>
          </cell>
          <cell r="AE36">
            <v>63.84</v>
          </cell>
          <cell r="AF36">
            <v>6601.03</v>
          </cell>
          <cell r="AG36">
            <v>585.04</v>
          </cell>
          <cell r="AH36">
            <v>184.53</v>
          </cell>
          <cell r="AI36">
            <v>36.909999999999997</v>
          </cell>
          <cell r="AJ36">
            <v>0</v>
          </cell>
          <cell r="AK36">
            <v>7545.16</v>
          </cell>
        </row>
        <row r="37">
          <cell r="A37" t="str">
            <v>00837</v>
          </cell>
          <cell r="B37" t="str">
            <v>ORTIZ MORA JOSE ALBERTO</v>
          </cell>
          <cell r="C37">
            <v>4999.95</v>
          </cell>
          <cell r="D37">
            <v>2807.36</v>
          </cell>
          <cell r="E37">
            <v>0</v>
          </cell>
          <cell r="F37">
            <v>7807.31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844.62</v>
          </cell>
          <cell r="M37">
            <v>844.62</v>
          </cell>
          <cell r="N37">
            <v>219.66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1064.28</v>
          </cell>
          <cell r="Z37">
            <v>6743.03</v>
          </cell>
          <cell r="AA37">
            <v>150.29</v>
          </cell>
          <cell r="AB37">
            <v>339.49</v>
          </cell>
          <cell r="AC37">
            <v>510.86</v>
          </cell>
          <cell r="AD37">
            <v>171.77</v>
          </cell>
          <cell r="AE37">
            <v>156.15</v>
          </cell>
          <cell r="AF37">
            <v>15361.03</v>
          </cell>
          <cell r="AG37">
            <v>1000.64</v>
          </cell>
          <cell r="AH37">
            <v>429.41</v>
          </cell>
          <cell r="AI37">
            <v>85.88</v>
          </cell>
          <cell r="AJ37">
            <v>0</v>
          </cell>
          <cell r="AK37">
            <v>17204.88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2300</v>
          </cell>
          <cell r="E38">
            <v>0</v>
          </cell>
          <cell r="F38">
            <v>10316.450000000001</v>
          </cell>
          <cell r="G38">
            <v>0</v>
          </cell>
          <cell r="H38">
            <v>0</v>
          </cell>
          <cell r="I38">
            <v>1433.9</v>
          </cell>
          <cell r="J38">
            <v>0</v>
          </cell>
          <cell r="K38">
            <v>0</v>
          </cell>
          <cell r="L38">
            <v>1380.57</v>
          </cell>
          <cell r="M38">
            <v>1380.57</v>
          </cell>
          <cell r="N38">
            <v>274.60000000000002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150</v>
          </cell>
          <cell r="X38">
            <v>0</v>
          </cell>
          <cell r="Y38">
            <v>3239.07</v>
          </cell>
          <cell r="Z38">
            <v>7077.38</v>
          </cell>
          <cell r="AA38">
            <v>184.95</v>
          </cell>
          <cell r="AB38">
            <v>448.21</v>
          </cell>
          <cell r="AC38">
            <v>567.29</v>
          </cell>
          <cell r="AD38">
            <v>211.37</v>
          </cell>
          <cell r="AE38">
            <v>206.33</v>
          </cell>
          <cell r="AF38">
            <v>18903.009999999998</v>
          </cell>
          <cell r="AG38">
            <v>1200.45</v>
          </cell>
          <cell r="AH38">
            <v>528.42999999999995</v>
          </cell>
          <cell r="AI38">
            <v>105.69</v>
          </cell>
          <cell r="AJ38">
            <v>0</v>
          </cell>
          <cell r="AK38">
            <v>21155.279999999999</v>
          </cell>
        </row>
        <row r="39">
          <cell r="A39" t="str">
            <v>00840</v>
          </cell>
          <cell r="B39" t="str">
            <v>NAVARRO VILLA LORENA</v>
          </cell>
          <cell r="C39">
            <v>6697.95</v>
          </cell>
          <cell r="D39">
            <v>1300</v>
          </cell>
          <cell r="E39">
            <v>0</v>
          </cell>
          <cell r="F39">
            <v>7997.95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885.34</v>
          </cell>
          <cell r="M39">
            <v>885.34</v>
          </cell>
          <cell r="N39">
            <v>232.31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1117.6500000000001</v>
          </cell>
          <cell r="Z39">
            <v>6880.3</v>
          </cell>
          <cell r="AA39">
            <v>158.27000000000001</v>
          </cell>
          <cell r="AB39">
            <v>383.56</v>
          </cell>
          <cell r="AC39">
            <v>523.84</v>
          </cell>
          <cell r="AD39">
            <v>180.88</v>
          </cell>
          <cell r="AE39">
            <v>159.96</v>
          </cell>
          <cell r="AF39">
            <v>16176.37</v>
          </cell>
          <cell r="AG39">
            <v>1065.67</v>
          </cell>
          <cell r="AH39">
            <v>452.21</v>
          </cell>
          <cell r="AI39">
            <v>90.44</v>
          </cell>
          <cell r="AJ39">
            <v>0</v>
          </cell>
          <cell r="AK39">
            <v>18125.53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1000</v>
          </cell>
          <cell r="E40">
            <v>0</v>
          </cell>
          <cell r="F40">
            <v>9714.7000000000007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1252.04</v>
          </cell>
          <cell r="M40">
            <v>1252.04</v>
          </cell>
          <cell r="N40">
            <v>260.92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1512.96</v>
          </cell>
          <cell r="Z40">
            <v>8201.74</v>
          </cell>
          <cell r="AA40">
            <v>176.33</v>
          </cell>
          <cell r="AB40">
            <v>427.32</v>
          </cell>
          <cell r="AC40">
            <v>553.25</v>
          </cell>
          <cell r="AD40">
            <v>201.52</v>
          </cell>
          <cell r="AE40">
            <v>194.29</v>
          </cell>
          <cell r="AF40">
            <v>18021.939999999999</v>
          </cell>
          <cell r="AG40">
            <v>1156.9000000000001</v>
          </cell>
          <cell r="AH40">
            <v>503.8</v>
          </cell>
          <cell r="AI40">
            <v>100.76</v>
          </cell>
          <cell r="AJ40">
            <v>0</v>
          </cell>
          <cell r="AK40">
            <v>20179.21</v>
          </cell>
        </row>
        <row r="41">
          <cell r="A41" t="str">
            <v>00843</v>
          </cell>
          <cell r="B41" t="str">
            <v>DOMINGUEZ VAZQUEZ FERNANDO</v>
          </cell>
          <cell r="C41">
            <v>3111.6</v>
          </cell>
          <cell r="D41">
            <v>2240.9499999999998</v>
          </cell>
          <cell r="E41">
            <v>0</v>
          </cell>
          <cell r="F41">
            <v>5352.55</v>
          </cell>
          <cell r="G41">
            <v>0</v>
          </cell>
          <cell r="H41">
            <v>1488.88</v>
          </cell>
          <cell r="I41">
            <v>0</v>
          </cell>
          <cell r="J41">
            <v>0</v>
          </cell>
          <cell r="K41">
            <v>0</v>
          </cell>
          <cell r="L41">
            <v>425.89</v>
          </cell>
          <cell r="M41">
            <v>425.89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100</v>
          </cell>
          <cell r="X41">
            <v>0</v>
          </cell>
          <cell r="Y41">
            <v>2014.77</v>
          </cell>
          <cell r="Z41">
            <v>3337.78</v>
          </cell>
          <cell r="AA41">
            <v>140.37</v>
          </cell>
          <cell r="AB41">
            <v>252.67</v>
          </cell>
          <cell r="AC41">
            <v>476.44</v>
          </cell>
          <cell r="AD41">
            <v>118.21</v>
          </cell>
          <cell r="AE41">
            <v>107.05</v>
          </cell>
          <cell r="AF41">
            <v>10571.22</v>
          </cell>
          <cell r="AG41">
            <v>869.48</v>
          </cell>
          <cell r="AH41">
            <v>295.52</v>
          </cell>
          <cell r="AI41">
            <v>59.1</v>
          </cell>
          <cell r="AJ41">
            <v>0</v>
          </cell>
          <cell r="AK41">
            <v>12020.58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3111.6</v>
          </cell>
          <cell r="D42">
            <v>0</v>
          </cell>
          <cell r="E42">
            <v>0</v>
          </cell>
          <cell r="F42">
            <v>3111.6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182.65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3111.6</v>
          </cell>
          <cell r="AA42">
            <v>85.44</v>
          </cell>
          <cell r="AB42">
            <v>153.80000000000001</v>
          </cell>
          <cell r="AC42">
            <v>402.89</v>
          </cell>
          <cell r="AD42">
            <v>71.95</v>
          </cell>
          <cell r="AE42">
            <v>62.23</v>
          </cell>
          <cell r="AF42">
            <v>6434.7</v>
          </cell>
          <cell r="AG42">
            <v>642.13</v>
          </cell>
          <cell r="AH42">
            <v>179.88</v>
          </cell>
          <cell r="AI42">
            <v>35.979999999999997</v>
          </cell>
          <cell r="AJ42">
            <v>0</v>
          </cell>
          <cell r="AK42">
            <v>7426.87</v>
          </cell>
        </row>
        <row r="43">
          <cell r="A43" t="str">
            <v>00848</v>
          </cell>
          <cell r="B43" t="str">
            <v>RIVAS PADILLA MARGARITA</v>
          </cell>
          <cell r="C43">
            <v>4999.95</v>
          </cell>
          <cell r="D43">
            <v>3301.52</v>
          </cell>
          <cell r="E43">
            <v>0</v>
          </cell>
          <cell r="F43">
            <v>8301.4699999999993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950.17</v>
          </cell>
          <cell r="M43">
            <v>950.17</v>
          </cell>
          <cell r="N43">
            <v>233.38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1183.55</v>
          </cell>
          <cell r="Z43">
            <v>7117.92</v>
          </cell>
          <cell r="AA43">
            <v>158.94</v>
          </cell>
          <cell r="AB43">
            <v>359.03</v>
          </cell>
          <cell r="AC43">
            <v>524.95000000000005</v>
          </cell>
          <cell r="AD43">
            <v>181.65</v>
          </cell>
          <cell r="AE43">
            <v>166.03</v>
          </cell>
          <cell r="AF43">
            <v>16245.05</v>
          </cell>
          <cell r="AG43">
            <v>1042.92</v>
          </cell>
          <cell r="AH43">
            <v>454.13</v>
          </cell>
          <cell r="AI43">
            <v>90.83</v>
          </cell>
          <cell r="AJ43">
            <v>0</v>
          </cell>
          <cell r="AK43">
            <v>18180.61</v>
          </cell>
        </row>
        <row r="44">
          <cell r="A44" t="str">
            <v>00850</v>
          </cell>
          <cell r="B44" t="str">
            <v>BECERRA IÑIGUEZ JULIO RICARDO</v>
          </cell>
          <cell r="C44">
            <v>3111.6</v>
          </cell>
          <cell r="D44">
            <v>0</v>
          </cell>
          <cell r="E44">
            <v>0</v>
          </cell>
          <cell r="F44">
            <v>3111.6</v>
          </cell>
          <cell r="G44">
            <v>0</v>
          </cell>
          <cell r="H44">
            <v>0</v>
          </cell>
          <cell r="I44">
            <v>0</v>
          </cell>
          <cell r="J44">
            <v>-125.1</v>
          </cell>
          <cell r="K44">
            <v>0</v>
          </cell>
          <cell r="L44">
            <v>182.65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3111.6</v>
          </cell>
          <cell r="AA44">
            <v>85.44</v>
          </cell>
          <cell r="AB44">
            <v>153.80000000000001</v>
          </cell>
          <cell r="AC44">
            <v>402.89</v>
          </cell>
          <cell r="AD44">
            <v>71.95</v>
          </cell>
          <cell r="AE44">
            <v>62.23</v>
          </cell>
          <cell r="AF44">
            <v>6434.7</v>
          </cell>
          <cell r="AG44">
            <v>642.13</v>
          </cell>
          <cell r="AH44">
            <v>179.88</v>
          </cell>
          <cell r="AI44">
            <v>35.979999999999997</v>
          </cell>
          <cell r="AJ44">
            <v>0</v>
          </cell>
          <cell r="AK44">
            <v>7426.87</v>
          </cell>
        </row>
        <row r="45">
          <cell r="A45" t="str">
            <v>00855</v>
          </cell>
          <cell r="B45" t="str">
            <v>LUNA MEDRANO CESAR ALEJANDRO</v>
          </cell>
          <cell r="C45">
            <v>6450</v>
          </cell>
          <cell r="D45">
            <v>0</v>
          </cell>
          <cell r="E45">
            <v>0</v>
          </cell>
          <cell r="F45">
            <v>6450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595.70000000000005</v>
          </cell>
          <cell r="M45">
            <v>595.70000000000005</v>
          </cell>
          <cell r="N45">
            <v>214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809.7</v>
          </cell>
          <cell r="Z45">
            <v>5640.3</v>
          </cell>
          <cell r="AA45">
            <v>146.72999999999999</v>
          </cell>
          <cell r="AB45">
            <v>355.6</v>
          </cell>
          <cell r="AC45">
            <v>505.05</v>
          </cell>
          <cell r="AD45">
            <v>167.69</v>
          </cell>
          <cell r="AE45">
            <v>129</v>
          </cell>
          <cell r="AF45">
            <v>14996.96</v>
          </cell>
          <cell r="AG45">
            <v>1007.38</v>
          </cell>
          <cell r="AH45">
            <v>419.24</v>
          </cell>
          <cell r="AI45">
            <v>83.85</v>
          </cell>
          <cell r="AJ45">
            <v>0</v>
          </cell>
          <cell r="AK45">
            <v>16804.12</v>
          </cell>
        </row>
        <row r="46">
          <cell r="A46" t="str">
            <v>00856</v>
          </cell>
          <cell r="B46" t="str">
            <v>IÑIGUEZ IBARRA GUSTAVO</v>
          </cell>
          <cell r="C46">
            <v>4995</v>
          </cell>
          <cell r="D46">
            <v>560.37</v>
          </cell>
          <cell r="E46">
            <v>0</v>
          </cell>
          <cell r="F46">
            <v>5555.37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451.27</v>
          </cell>
          <cell r="M46">
            <v>451.27</v>
          </cell>
          <cell r="N46">
            <v>157.13999999999999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608.41</v>
          </cell>
          <cell r="Z46">
            <v>4946.96</v>
          </cell>
          <cell r="AA46">
            <v>110.87</v>
          </cell>
          <cell r="AB46">
            <v>250.44</v>
          </cell>
          <cell r="AC46">
            <v>446.65</v>
          </cell>
          <cell r="AD46">
            <v>126.71</v>
          </cell>
          <cell r="AE46">
            <v>111.11</v>
          </cell>
          <cell r="AF46">
            <v>11331.83</v>
          </cell>
          <cell r="AG46">
            <v>807.96</v>
          </cell>
          <cell r="AH46">
            <v>316.77999999999997</v>
          </cell>
          <cell r="AI46">
            <v>63.36</v>
          </cell>
          <cell r="AJ46">
            <v>0</v>
          </cell>
          <cell r="AK46">
            <v>12757.75</v>
          </cell>
        </row>
        <row r="47">
          <cell r="A47" t="str">
            <v>00857</v>
          </cell>
          <cell r="B47" t="str">
            <v>DELGADO VALENZUELA ROBERTO</v>
          </cell>
          <cell r="C47">
            <v>3111.6</v>
          </cell>
          <cell r="D47">
            <v>0</v>
          </cell>
          <cell r="E47">
            <v>0</v>
          </cell>
          <cell r="F47">
            <v>3111.6</v>
          </cell>
          <cell r="G47">
            <v>0</v>
          </cell>
          <cell r="H47">
            <v>0</v>
          </cell>
          <cell r="I47">
            <v>0</v>
          </cell>
          <cell r="J47">
            <v>-125.1</v>
          </cell>
          <cell r="K47">
            <v>0</v>
          </cell>
          <cell r="L47">
            <v>182.65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3111.6</v>
          </cell>
          <cell r="AA47">
            <v>85.44</v>
          </cell>
          <cell r="AB47">
            <v>153.80000000000001</v>
          </cell>
          <cell r="AC47">
            <v>402.89</v>
          </cell>
          <cell r="AD47">
            <v>71.95</v>
          </cell>
          <cell r="AE47">
            <v>62.23</v>
          </cell>
          <cell r="AF47">
            <v>6434.7</v>
          </cell>
          <cell r="AG47">
            <v>642.13</v>
          </cell>
          <cell r="AH47">
            <v>179.88</v>
          </cell>
          <cell r="AI47">
            <v>35.979999999999997</v>
          </cell>
          <cell r="AJ47">
            <v>0</v>
          </cell>
          <cell r="AK47">
            <v>7426.87</v>
          </cell>
        </row>
        <row r="48">
          <cell r="A48" t="str">
            <v>00863</v>
          </cell>
          <cell r="B48" t="str">
            <v>LARIOS CALVARIO MANUEL</v>
          </cell>
          <cell r="C48">
            <v>3499.95</v>
          </cell>
          <cell r="D48">
            <v>738.21</v>
          </cell>
          <cell r="E48">
            <v>0</v>
          </cell>
          <cell r="F48">
            <v>4238.16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304.64999999999998</v>
          </cell>
          <cell r="M48">
            <v>304.64999999999998</v>
          </cell>
          <cell r="N48">
            <v>114.07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418.72</v>
          </cell>
          <cell r="Z48">
            <v>3819.44</v>
          </cell>
          <cell r="AA48">
            <v>83.71</v>
          </cell>
          <cell r="AB48">
            <v>179.43</v>
          </cell>
          <cell r="AC48">
            <v>402.42</v>
          </cell>
          <cell r="AD48">
            <v>95.67</v>
          </cell>
          <cell r="AE48">
            <v>84.76</v>
          </cell>
          <cell r="AF48">
            <v>8555.82</v>
          </cell>
          <cell r="AG48">
            <v>665.56</v>
          </cell>
          <cell r="AH48">
            <v>239.18</v>
          </cell>
          <cell r="AI48">
            <v>47.84</v>
          </cell>
          <cell r="AJ48">
            <v>0</v>
          </cell>
          <cell r="AK48">
            <v>9688.83</v>
          </cell>
        </row>
        <row r="49">
          <cell r="A49" t="str">
            <v>00864</v>
          </cell>
          <cell r="B49" t="str">
            <v>GONZALEZ RAMIREZ MIRIAM NOEMI</v>
          </cell>
          <cell r="C49">
            <v>3111.6</v>
          </cell>
          <cell r="D49">
            <v>958.25</v>
          </cell>
          <cell r="E49">
            <v>0</v>
          </cell>
          <cell r="F49">
            <v>4069.85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286.33999999999997</v>
          </cell>
          <cell r="M49">
            <v>286.33999999999997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286.33999999999997</v>
          </cell>
          <cell r="Z49">
            <v>3783.51</v>
          </cell>
          <cell r="AA49">
            <v>107.79</v>
          </cell>
          <cell r="AB49">
            <v>194.02</v>
          </cell>
          <cell r="AC49">
            <v>425.22</v>
          </cell>
          <cell r="AD49">
            <v>90.77</v>
          </cell>
          <cell r="AE49">
            <v>81.400000000000006</v>
          </cell>
          <cell r="AF49">
            <v>8117.43</v>
          </cell>
          <cell r="AG49">
            <v>727.03</v>
          </cell>
          <cell r="AH49">
            <v>226.92</v>
          </cell>
          <cell r="AI49">
            <v>45.38</v>
          </cell>
          <cell r="AJ49">
            <v>0</v>
          </cell>
          <cell r="AK49">
            <v>9288.93</v>
          </cell>
        </row>
        <row r="50">
          <cell r="A50" t="str">
            <v>00868</v>
          </cell>
          <cell r="B50" t="str">
            <v>LOPEZ SAMANO CLAUDIA</v>
          </cell>
          <cell r="C50">
            <v>3111.6</v>
          </cell>
          <cell r="D50">
            <v>958.25</v>
          </cell>
          <cell r="E50">
            <v>0</v>
          </cell>
          <cell r="F50">
            <v>4069.85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286.33999999999997</v>
          </cell>
          <cell r="M50">
            <v>286.33999999999997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286.33999999999997</v>
          </cell>
          <cell r="Z50">
            <v>3783.51</v>
          </cell>
          <cell r="AA50">
            <v>107.79</v>
          </cell>
          <cell r="AB50">
            <v>194.02</v>
          </cell>
          <cell r="AC50">
            <v>425.22</v>
          </cell>
          <cell r="AD50">
            <v>90.77</v>
          </cell>
          <cell r="AE50">
            <v>81.400000000000006</v>
          </cell>
          <cell r="AF50">
            <v>8117.43</v>
          </cell>
          <cell r="AG50">
            <v>727.03</v>
          </cell>
          <cell r="AH50">
            <v>226.92</v>
          </cell>
          <cell r="AI50">
            <v>45.38</v>
          </cell>
          <cell r="AJ50">
            <v>0</v>
          </cell>
          <cell r="AK50">
            <v>9288.93</v>
          </cell>
        </row>
        <row r="51">
          <cell r="A51" t="str">
            <v>00871</v>
          </cell>
          <cell r="B51" t="str">
            <v>GONZALEZ VIZCAINO MARIA LUCIA</v>
          </cell>
          <cell r="C51">
            <v>4999.95</v>
          </cell>
          <cell r="D51">
            <v>555.41999999999996</v>
          </cell>
          <cell r="E51">
            <v>0</v>
          </cell>
          <cell r="F51">
            <v>5555.37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451.27</v>
          </cell>
          <cell r="M51">
            <v>451.27</v>
          </cell>
          <cell r="N51">
            <v>157.15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608.41999999999996</v>
          </cell>
          <cell r="Z51">
            <v>4946.95</v>
          </cell>
          <cell r="AA51">
            <v>110.89</v>
          </cell>
          <cell r="AB51">
            <v>250.47</v>
          </cell>
          <cell r="AC51">
            <v>446.67</v>
          </cell>
          <cell r="AD51">
            <v>126.73</v>
          </cell>
          <cell r="AE51">
            <v>111.11</v>
          </cell>
          <cell r="AF51">
            <v>11333.17</v>
          </cell>
          <cell r="AG51">
            <v>808.03</v>
          </cell>
          <cell r="AH51">
            <v>316.82</v>
          </cell>
          <cell r="AI51">
            <v>63.36</v>
          </cell>
          <cell r="AJ51">
            <v>0</v>
          </cell>
          <cell r="AK51">
            <v>12759.22</v>
          </cell>
        </row>
        <row r="52">
          <cell r="A52" t="str">
            <v>00872</v>
          </cell>
          <cell r="B52" t="str">
            <v>LADRON DE GUEVARA GONZALEZ MIRIAM JANETH</v>
          </cell>
          <cell r="C52">
            <v>3172.5</v>
          </cell>
          <cell r="D52">
            <v>15126.4</v>
          </cell>
          <cell r="E52">
            <v>0</v>
          </cell>
          <cell r="F52">
            <v>18298.900000000001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3147.96</v>
          </cell>
          <cell r="M52">
            <v>3147.96</v>
          </cell>
          <cell r="N52">
            <v>150.97999999999999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3298.94</v>
          </cell>
          <cell r="Z52">
            <v>14999.96</v>
          </cell>
          <cell r="AA52">
            <v>106.98</v>
          </cell>
          <cell r="AB52">
            <v>241.66</v>
          </cell>
          <cell r="AC52">
            <v>440.32</v>
          </cell>
          <cell r="AD52">
            <v>122.27</v>
          </cell>
          <cell r="AE52">
            <v>365.98</v>
          </cell>
          <cell r="AF52">
            <v>10934.5</v>
          </cell>
          <cell r="AG52">
            <v>788.96</v>
          </cell>
          <cell r="AH52">
            <v>305.67</v>
          </cell>
          <cell r="AI52">
            <v>61.13</v>
          </cell>
          <cell r="AJ52">
            <v>0</v>
          </cell>
          <cell r="AK52">
            <v>12578.51</v>
          </cell>
        </row>
        <row r="53">
          <cell r="A53" t="str">
            <v>00873</v>
          </cell>
          <cell r="B53" t="str">
            <v>GONZALEZ REAL  BLANCA LUCERO</v>
          </cell>
          <cell r="C53">
            <v>3111.6</v>
          </cell>
          <cell r="D53">
            <v>0</v>
          </cell>
          <cell r="E53">
            <v>0</v>
          </cell>
          <cell r="F53">
            <v>3111.6</v>
          </cell>
          <cell r="G53">
            <v>0</v>
          </cell>
          <cell r="H53">
            <v>0</v>
          </cell>
          <cell r="I53">
            <v>0</v>
          </cell>
          <cell r="J53">
            <v>-125.1</v>
          </cell>
          <cell r="K53">
            <v>0</v>
          </cell>
          <cell r="L53">
            <v>182.65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3111.6</v>
          </cell>
          <cell r="AA53">
            <v>85.44</v>
          </cell>
          <cell r="AB53">
            <v>153.80000000000001</v>
          </cell>
          <cell r="AC53">
            <v>402.89</v>
          </cell>
          <cell r="AD53">
            <v>71.95</v>
          </cell>
          <cell r="AE53">
            <v>62.23</v>
          </cell>
          <cell r="AF53">
            <v>6434.7</v>
          </cell>
          <cell r="AG53">
            <v>642.13</v>
          </cell>
          <cell r="AH53">
            <v>179.88</v>
          </cell>
          <cell r="AI53">
            <v>35.979999999999997</v>
          </cell>
          <cell r="AJ53">
            <v>0</v>
          </cell>
          <cell r="AK53">
            <v>7426.87</v>
          </cell>
        </row>
        <row r="54">
          <cell r="A54" t="str">
            <v>00874</v>
          </cell>
          <cell r="B54" t="str">
            <v>CAMIRUAGA LOPEZ MONICA DEL CARMEN</v>
          </cell>
          <cell r="C54">
            <v>0</v>
          </cell>
          <cell r="D54">
            <v>1859.83</v>
          </cell>
          <cell r="E54">
            <v>0</v>
          </cell>
          <cell r="F54">
            <v>1859.83</v>
          </cell>
          <cell r="G54">
            <v>0</v>
          </cell>
          <cell r="H54">
            <v>0</v>
          </cell>
          <cell r="I54">
            <v>0</v>
          </cell>
          <cell r="J54">
            <v>-188.71</v>
          </cell>
          <cell r="K54">
            <v>-86.18</v>
          </cell>
          <cell r="L54">
            <v>102.54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-86.18</v>
          </cell>
          <cell r="Z54">
            <v>1946.01</v>
          </cell>
          <cell r="AA54">
            <v>0</v>
          </cell>
          <cell r="AB54">
            <v>0</v>
          </cell>
          <cell r="AC54">
            <v>0</v>
          </cell>
          <cell r="AD54">
            <v>106.57</v>
          </cell>
          <cell r="AE54">
            <v>37.200000000000003</v>
          </cell>
          <cell r="AF54">
            <v>0</v>
          </cell>
          <cell r="AG54">
            <v>0</v>
          </cell>
          <cell r="AH54">
            <v>266.42</v>
          </cell>
          <cell r="AI54">
            <v>0</v>
          </cell>
          <cell r="AJ54">
            <v>0</v>
          </cell>
          <cell r="AK54">
            <v>410.19</v>
          </cell>
        </row>
        <row r="55">
          <cell r="A55" t="str">
            <v>00879</v>
          </cell>
          <cell r="B55" t="str">
            <v>SANTANA AGUILAR MARIA FELIX</v>
          </cell>
          <cell r="C55">
            <v>4500</v>
          </cell>
          <cell r="D55">
            <v>2100</v>
          </cell>
          <cell r="E55">
            <v>0</v>
          </cell>
          <cell r="F55">
            <v>6600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622.58000000000004</v>
          </cell>
          <cell r="M55">
            <v>622.58000000000004</v>
          </cell>
          <cell r="N55">
            <v>183.99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806.57</v>
          </cell>
          <cell r="Z55">
            <v>5793.43</v>
          </cell>
          <cell r="AA55">
            <v>127.8</v>
          </cell>
          <cell r="AB55">
            <v>282.55</v>
          </cell>
          <cell r="AC55">
            <v>474.22</v>
          </cell>
          <cell r="AD55">
            <v>146.06</v>
          </cell>
          <cell r="AE55">
            <v>132</v>
          </cell>
          <cell r="AF55">
            <v>13062.04</v>
          </cell>
          <cell r="AG55">
            <v>884.57</v>
          </cell>
          <cell r="AH55">
            <v>365.15</v>
          </cell>
          <cell r="AI55">
            <v>73.03</v>
          </cell>
          <cell r="AJ55">
            <v>0</v>
          </cell>
          <cell r="AK55">
            <v>14662.85</v>
          </cell>
        </row>
        <row r="56">
          <cell r="A56" t="str">
            <v>00880</v>
          </cell>
          <cell r="B56" t="str">
            <v>MACIAS LOPEZ ROBERTO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69.84</v>
          </cell>
          <cell r="AE56">
            <v>0</v>
          </cell>
          <cell r="AF56">
            <v>0</v>
          </cell>
          <cell r="AG56">
            <v>0</v>
          </cell>
          <cell r="AH56">
            <v>174.59</v>
          </cell>
          <cell r="AI56">
            <v>0</v>
          </cell>
          <cell r="AJ56">
            <v>0</v>
          </cell>
          <cell r="AK56">
            <v>244.43</v>
          </cell>
        </row>
        <row r="57">
          <cell r="A57" t="str">
            <v>00887</v>
          </cell>
          <cell r="B57" t="str">
            <v>DE LEON MEZA HUGO FIDENCIO</v>
          </cell>
          <cell r="C57">
            <v>8714.7000000000007</v>
          </cell>
          <cell r="D57">
            <v>0</v>
          </cell>
          <cell r="E57">
            <v>0</v>
          </cell>
          <cell r="F57">
            <v>8714.7000000000007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1038.44</v>
          </cell>
          <cell r="M57">
            <v>1038.44</v>
          </cell>
          <cell r="N57">
            <v>260.92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1299.3599999999999</v>
          </cell>
          <cell r="Z57">
            <v>7415.34</v>
          </cell>
          <cell r="AA57">
            <v>176.33</v>
          </cell>
          <cell r="AB57">
            <v>427.32</v>
          </cell>
          <cell r="AC57">
            <v>553.25</v>
          </cell>
          <cell r="AD57">
            <v>201.52</v>
          </cell>
          <cell r="AE57">
            <v>174.29</v>
          </cell>
          <cell r="AF57">
            <v>18021.939999999999</v>
          </cell>
          <cell r="AG57">
            <v>1156.9000000000001</v>
          </cell>
          <cell r="AH57">
            <v>503.8</v>
          </cell>
          <cell r="AI57">
            <v>100.76</v>
          </cell>
          <cell r="AJ57">
            <v>0</v>
          </cell>
          <cell r="AK57">
            <v>20159.21</v>
          </cell>
        </row>
        <row r="58">
          <cell r="A58" t="str">
            <v>00936</v>
          </cell>
          <cell r="B58" t="str">
            <v>HERNANDEZ ARRIAGA ERIK DANIEL</v>
          </cell>
          <cell r="C58">
            <v>4047.75</v>
          </cell>
          <cell r="D58">
            <v>2552.25</v>
          </cell>
          <cell r="E58">
            <v>0</v>
          </cell>
          <cell r="F58">
            <v>6600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622.58000000000004</v>
          </cell>
          <cell r="M58">
            <v>622.58000000000004</v>
          </cell>
          <cell r="N58">
            <v>112.66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735.24</v>
          </cell>
          <cell r="Z58">
            <v>5864.76</v>
          </cell>
          <cell r="AA58">
            <v>82.81</v>
          </cell>
          <cell r="AB58">
            <v>183.09</v>
          </cell>
          <cell r="AC58">
            <v>400.96</v>
          </cell>
          <cell r="AD58">
            <v>94.64</v>
          </cell>
          <cell r="AE58">
            <v>132</v>
          </cell>
          <cell r="AF58">
            <v>8464.06</v>
          </cell>
          <cell r="AG58">
            <v>666.86</v>
          </cell>
          <cell r="AH58">
            <v>236.61</v>
          </cell>
          <cell r="AI58">
            <v>47.32</v>
          </cell>
          <cell r="AJ58">
            <v>0</v>
          </cell>
          <cell r="AK58">
            <v>9641.49</v>
          </cell>
        </row>
        <row r="59">
          <cell r="A59" t="str">
            <v>00951</v>
          </cell>
          <cell r="B59" t="str">
            <v>PEREZ MURILLO VERONICA DEL CARMEN</v>
          </cell>
          <cell r="C59">
            <v>7125</v>
          </cell>
          <cell r="D59">
            <v>4768.78</v>
          </cell>
          <cell r="E59">
            <v>0</v>
          </cell>
          <cell r="F59">
            <v>11893.78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1717.49</v>
          </cell>
          <cell r="M59">
            <v>1717.49</v>
          </cell>
          <cell r="N59">
            <v>342.25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2059.7399999999998</v>
          </cell>
          <cell r="Z59">
            <v>9834.0400000000009</v>
          </cell>
          <cell r="AA59">
            <v>227.62</v>
          </cell>
          <cell r="AB59">
            <v>551.61</v>
          </cell>
          <cell r="AC59">
            <v>636.78</v>
          </cell>
          <cell r="AD59">
            <v>260.13</v>
          </cell>
          <cell r="AE59">
            <v>237.88</v>
          </cell>
          <cell r="AF59">
            <v>23263.82</v>
          </cell>
          <cell r="AG59">
            <v>1416.01</v>
          </cell>
          <cell r="AH59">
            <v>650.33000000000004</v>
          </cell>
          <cell r="AI59">
            <v>130.07</v>
          </cell>
          <cell r="AJ59">
            <v>0</v>
          </cell>
          <cell r="AK59">
            <v>25958.240000000002</v>
          </cell>
        </row>
        <row r="60">
          <cell r="A60" t="str">
            <v>00952</v>
          </cell>
          <cell r="B60" t="str">
            <v>PADILLA CRUZ PABLO ANTONIO</v>
          </cell>
          <cell r="C60">
            <v>7125</v>
          </cell>
          <cell r="D60">
            <v>4768.78</v>
          </cell>
          <cell r="E60">
            <v>0</v>
          </cell>
          <cell r="F60">
            <v>11893.78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1717.49</v>
          </cell>
          <cell r="M60">
            <v>1717.49</v>
          </cell>
          <cell r="N60">
            <v>342.25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2059.7399999999998</v>
          </cell>
          <cell r="Z60">
            <v>9834.0400000000009</v>
          </cell>
          <cell r="AA60">
            <v>227.62</v>
          </cell>
          <cell r="AB60">
            <v>551.61</v>
          </cell>
          <cell r="AC60">
            <v>636.78</v>
          </cell>
          <cell r="AD60">
            <v>260.13</v>
          </cell>
          <cell r="AE60">
            <v>237.88</v>
          </cell>
          <cell r="AF60">
            <v>23263.82</v>
          </cell>
          <cell r="AG60">
            <v>1416.01</v>
          </cell>
          <cell r="AH60">
            <v>650.33000000000004</v>
          </cell>
          <cell r="AI60">
            <v>130.07</v>
          </cell>
          <cell r="AJ60">
            <v>0</v>
          </cell>
          <cell r="AK60">
            <v>25958.240000000002</v>
          </cell>
        </row>
        <row r="61">
          <cell r="A61" t="str">
            <v>00954</v>
          </cell>
          <cell r="B61" t="str">
            <v>ORTEGA VILLELA ALEJANDRO</v>
          </cell>
          <cell r="C61">
            <v>3111.6</v>
          </cell>
          <cell r="D61">
            <v>1888.4</v>
          </cell>
          <cell r="E61">
            <v>0</v>
          </cell>
          <cell r="F61">
            <v>5000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387.54</v>
          </cell>
          <cell r="M61">
            <v>387.54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387.54</v>
          </cell>
          <cell r="Z61">
            <v>4612.46</v>
          </cell>
          <cell r="AA61">
            <v>129.88</v>
          </cell>
          <cell r="AB61">
            <v>233.78</v>
          </cell>
          <cell r="AC61">
            <v>459.32</v>
          </cell>
          <cell r="AD61">
            <v>109.37</v>
          </cell>
          <cell r="AE61">
            <v>100</v>
          </cell>
          <cell r="AF61">
            <v>9781.1</v>
          </cell>
          <cell r="AG61">
            <v>822.98</v>
          </cell>
          <cell r="AH61">
            <v>273.43</v>
          </cell>
          <cell r="AI61">
            <v>54.69</v>
          </cell>
          <cell r="AJ61">
            <v>0</v>
          </cell>
          <cell r="AK61">
            <v>11141.57</v>
          </cell>
        </row>
        <row r="62">
          <cell r="A62" t="str">
            <v>00955</v>
          </cell>
          <cell r="B62" t="str">
            <v>HERNANDEZ HERNANDEZ OMAR</v>
          </cell>
          <cell r="C62">
            <v>8350</v>
          </cell>
          <cell r="D62">
            <v>6650</v>
          </cell>
          <cell r="E62">
            <v>0</v>
          </cell>
          <cell r="F62">
            <v>15000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2380.98</v>
          </cell>
          <cell r="M62">
            <v>2380.98</v>
          </cell>
          <cell r="N62">
            <v>396.2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2777.18</v>
          </cell>
          <cell r="Z62">
            <v>12222.82</v>
          </cell>
          <cell r="AA62">
            <v>267.13</v>
          </cell>
          <cell r="AB62">
            <v>647.38</v>
          </cell>
          <cell r="AC62">
            <v>825.32</v>
          </cell>
          <cell r="AD62">
            <v>305.29000000000002</v>
          </cell>
          <cell r="AE62">
            <v>300</v>
          </cell>
          <cell r="AF62">
            <v>27302.560000000001</v>
          </cell>
          <cell r="AG62">
            <v>1739.83</v>
          </cell>
          <cell r="AH62">
            <v>763.23</v>
          </cell>
          <cell r="AI62">
            <v>152.65</v>
          </cell>
          <cell r="AJ62">
            <v>0</v>
          </cell>
          <cell r="AK62">
            <v>30563.56</v>
          </cell>
        </row>
        <row r="63">
          <cell r="A63" t="str">
            <v>00956</v>
          </cell>
          <cell r="B63" t="str">
            <v>FUENTES NUÑEZ EDUARDO</v>
          </cell>
          <cell r="C63">
            <v>7125</v>
          </cell>
          <cell r="D63">
            <v>4768.78</v>
          </cell>
          <cell r="E63">
            <v>0</v>
          </cell>
          <cell r="F63">
            <v>11893.78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1717.49</v>
          </cell>
          <cell r="M63">
            <v>1717.49</v>
          </cell>
          <cell r="N63">
            <v>342.25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2059.7399999999998</v>
          </cell>
          <cell r="Z63">
            <v>9834.0400000000009</v>
          </cell>
          <cell r="AA63">
            <v>227.62</v>
          </cell>
          <cell r="AB63">
            <v>551.61</v>
          </cell>
          <cell r="AC63">
            <v>636.78</v>
          </cell>
          <cell r="AD63">
            <v>260.13</v>
          </cell>
          <cell r="AE63">
            <v>237.88</v>
          </cell>
          <cell r="AF63">
            <v>23263.82</v>
          </cell>
          <cell r="AG63">
            <v>1416.01</v>
          </cell>
          <cell r="AH63">
            <v>650.33000000000004</v>
          </cell>
          <cell r="AI63">
            <v>130.07</v>
          </cell>
          <cell r="AJ63">
            <v>0</v>
          </cell>
          <cell r="AK63">
            <v>25958.240000000002</v>
          </cell>
        </row>
        <row r="64">
          <cell r="A64" t="str">
            <v>00957</v>
          </cell>
          <cell r="B64" t="str">
            <v>CAMPOS ENCARNACION SALVADOR ALEJANDO</v>
          </cell>
          <cell r="C64">
            <v>5287.5</v>
          </cell>
          <cell r="D64">
            <v>3395</v>
          </cell>
          <cell r="E64">
            <v>0</v>
          </cell>
          <cell r="F64">
            <v>8682.5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1031.56</v>
          </cell>
          <cell r="M64">
            <v>1031.56</v>
          </cell>
          <cell r="N64">
            <v>150.97999999999999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1182.54</v>
          </cell>
          <cell r="Z64">
            <v>7499.96</v>
          </cell>
          <cell r="AA64">
            <v>106.98</v>
          </cell>
          <cell r="AB64">
            <v>241.66</v>
          </cell>
          <cell r="AC64">
            <v>440.32</v>
          </cell>
          <cell r="AD64">
            <v>122.27</v>
          </cell>
          <cell r="AE64">
            <v>173.65</v>
          </cell>
          <cell r="AF64">
            <v>10934.5</v>
          </cell>
          <cell r="AG64">
            <v>788.96</v>
          </cell>
          <cell r="AH64">
            <v>305.67</v>
          </cell>
          <cell r="AI64">
            <v>61.13</v>
          </cell>
          <cell r="AJ64">
            <v>0</v>
          </cell>
          <cell r="AK64">
            <v>12386.18</v>
          </cell>
        </row>
        <row r="65">
          <cell r="A65" t="str">
            <v>00958</v>
          </cell>
          <cell r="B65" t="str">
            <v>GARCIA GARCIA IVAN TONATHIU</v>
          </cell>
          <cell r="C65">
            <v>7275</v>
          </cell>
          <cell r="D65">
            <v>4668</v>
          </cell>
          <cell r="E65">
            <v>0</v>
          </cell>
          <cell r="F65">
            <v>11943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1728</v>
          </cell>
          <cell r="M65">
            <v>1728</v>
          </cell>
          <cell r="N65">
            <v>214.74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1942.74</v>
          </cell>
          <cell r="Z65">
            <v>10000.26</v>
          </cell>
          <cell r="AA65">
            <v>147.19999999999999</v>
          </cell>
          <cell r="AB65">
            <v>356.73</v>
          </cell>
          <cell r="AC65">
            <v>505.81</v>
          </cell>
          <cell r="AD65">
            <v>168.23</v>
          </cell>
          <cell r="AE65">
            <v>238.86</v>
          </cell>
          <cell r="AF65">
            <v>15044.63</v>
          </cell>
          <cell r="AG65">
            <v>1009.74</v>
          </cell>
          <cell r="AH65">
            <v>420.57</v>
          </cell>
          <cell r="AI65">
            <v>84.11</v>
          </cell>
          <cell r="AJ65">
            <v>0</v>
          </cell>
          <cell r="AK65">
            <v>16966.14</v>
          </cell>
        </row>
        <row r="66">
          <cell r="A66" t="str">
            <v>00959</v>
          </cell>
          <cell r="B66" t="str">
            <v>CERVANTES RAMIREZ MARCO ANTONIO</v>
          </cell>
          <cell r="C66">
            <v>3111.6</v>
          </cell>
          <cell r="D66">
            <v>1201.2</v>
          </cell>
          <cell r="E66">
            <v>0</v>
          </cell>
          <cell r="F66">
            <v>4312.8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312.77</v>
          </cell>
          <cell r="M66">
            <v>312.77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312.77</v>
          </cell>
          <cell r="Z66">
            <v>4000.03</v>
          </cell>
          <cell r="AA66">
            <v>85.44</v>
          </cell>
          <cell r="AB66">
            <v>153.80000000000001</v>
          </cell>
          <cell r="AC66">
            <v>402.89</v>
          </cell>
          <cell r="AD66">
            <v>71.95</v>
          </cell>
          <cell r="AE66">
            <v>86.26</v>
          </cell>
          <cell r="AF66">
            <v>6434.76</v>
          </cell>
          <cell r="AG66">
            <v>642.13</v>
          </cell>
          <cell r="AH66">
            <v>179.88</v>
          </cell>
          <cell r="AI66">
            <v>35.979999999999997</v>
          </cell>
          <cell r="AJ66">
            <v>0</v>
          </cell>
          <cell r="AK66">
            <v>7450.96</v>
          </cell>
        </row>
        <row r="67">
          <cell r="A67" t="str">
            <v>00960</v>
          </cell>
          <cell r="B67" t="str">
            <v>TORRES DE LA ROSA MARIA GUADALUPE</v>
          </cell>
          <cell r="C67">
            <v>4500</v>
          </cell>
          <cell r="D67">
            <v>3000</v>
          </cell>
          <cell r="E67">
            <v>0</v>
          </cell>
          <cell r="F67">
            <v>7500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783.86</v>
          </cell>
          <cell r="M67">
            <v>783.86</v>
          </cell>
          <cell r="N67">
            <v>125.71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909.57</v>
          </cell>
          <cell r="Z67">
            <v>6590.43</v>
          </cell>
          <cell r="AA67">
            <v>91.05</v>
          </cell>
          <cell r="AB67">
            <v>201.3</v>
          </cell>
          <cell r="AC67">
            <v>414.37</v>
          </cell>
          <cell r="AD67">
            <v>104.06</v>
          </cell>
          <cell r="AE67">
            <v>150</v>
          </cell>
          <cell r="AF67">
            <v>9305.9599999999991</v>
          </cell>
          <cell r="AG67">
            <v>706.72</v>
          </cell>
          <cell r="AH67">
            <v>260.14999999999998</v>
          </cell>
          <cell r="AI67">
            <v>52.03</v>
          </cell>
          <cell r="AJ67">
            <v>0</v>
          </cell>
          <cell r="AK67">
            <v>10578.92</v>
          </cell>
        </row>
        <row r="68">
          <cell r="A68" t="str">
            <v>00961</v>
          </cell>
          <cell r="B68" t="str">
            <v>VELAZQUEZ MONROY ARLENE</v>
          </cell>
          <cell r="C68">
            <v>5287.5</v>
          </cell>
          <cell r="D68">
            <v>3395</v>
          </cell>
          <cell r="E68">
            <v>0</v>
          </cell>
          <cell r="F68">
            <v>8682.5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1031.56</v>
          </cell>
          <cell r="M68">
            <v>1031.56</v>
          </cell>
          <cell r="N68">
            <v>150.97999999999999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1182.54</v>
          </cell>
          <cell r="Z68">
            <v>7499.96</v>
          </cell>
          <cell r="AA68">
            <v>106.98</v>
          </cell>
          <cell r="AB68">
            <v>241.66</v>
          </cell>
          <cell r="AC68">
            <v>440.32</v>
          </cell>
          <cell r="AD68">
            <v>122.27</v>
          </cell>
          <cell r="AE68">
            <v>173.65</v>
          </cell>
          <cell r="AF68">
            <v>10934.5</v>
          </cell>
          <cell r="AG68">
            <v>788.96</v>
          </cell>
          <cell r="AH68">
            <v>305.67</v>
          </cell>
          <cell r="AI68">
            <v>61.13</v>
          </cell>
          <cell r="AJ68">
            <v>0</v>
          </cell>
          <cell r="AK68">
            <v>12386.18</v>
          </cell>
        </row>
        <row r="69">
          <cell r="A69" t="str">
            <v>00962</v>
          </cell>
          <cell r="B69" t="str">
            <v>LOPEZ PUENTE JORGE LUIS</v>
          </cell>
          <cell r="C69">
            <v>3120</v>
          </cell>
          <cell r="D69">
            <v>630</v>
          </cell>
          <cell r="E69">
            <v>0</v>
          </cell>
          <cell r="F69">
            <v>3750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251.54</v>
          </cell>
          <cell r="M69">
            <v>251.54</v>
          </cell>
          <cell r="N69">
            <v>85.68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337.22</v>
          </cell>
          <cell r="Z69">
            <v>3412.78</v>
          </cell>
          <cell r="AA69">
            <v>63.13</v>
          </cell>
          <cell r="AB69">
            <v>118.36</v>
          </cell>
          <cell r="AC69">
            <v>380.57</v>
          </cell>
          <cell r="AD69">
            <v>72.150000000000006</v>
          </cell>
          <cell r="AE69">
            <v>75</v>
          </cell>
          <cell r="AF69">
            <v>6452.13</v>
          </cell>
          <cell r="AG69">
            <v>562.05999999999995</v>
          </cell>
          <cell r="AH69">
            <v>180.37</v>
          </cell>
          <cell r="AI69">
            <v>36.07</v>
          </cell>
          <cell r="AJ69">
            <v>0</v>
          </cell>
          <cell r="AK69">
            <v>7377.78</v>
          </cell>
        </row>
        <row r="70">
          <cell r="A70" t="str">
            <v>00963</v>
          </cell>
          <cell r="B70" t="str">
            <v>MARTINEZ GONZALEZ REGINA</v>
          </cell>
          <cell r="C70">
            <v>5287.5</v>
          </cell>
          <cell r="D70">
            <v>3395</v>
          </cell>
          <cell r="E70">
            <v>0</v>
          </cell>
          <cell r="F70">
            <v>8682.5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1031.56</v>
          </cell>
          <cell r="M70">
            <v>1031.56</v>
          </cell>
          <cell r="N70">
            <v>150.97999999999999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1182.54</v>
          </cell>
          <cell r="Z70">
            <v>7499.96</v>
          </cell>
          <cell r="AA70">
            <v>106.98</v>
          </cell>
          <cell r="AB70">
            <v>241.66</v>
          </cell>
          <cell r="AC70">
            <v>440.32</v>
          </cell>
          <cell r="AD70">
            <v>122.27</v>
          </cell>
          <cell r="AE70">
            <v>173.65</v>
          </cell>
          <cell r="AF70">
            <v>10934.5</v>
          </cell>
          <cell r="AG70">
            <v>788.96</v>
          </cell>
          <cell r="AH70">
            <v>305.67</v>
          </cell>
          <cell r="AI70">
            <v>61.13</v>
          </cell>
          <cell r="AJ70">
            <v>0</v>
          </cell>
          <cell r="AK70">
            <v>12386.18</v>
          </cell>
        </row>
        <row r="71">
          <cell r="A71" t="str">
            <v>00964</v>
          </cell>
          <cell r="B71" t="str">
            <v>LOZANO  VALENCIA ITZI YUNUE</v>
          </cell>
          <cell r="C71">
            <v>4935</v>
          </cell>
          <cell r="D71">
            <v>3747.5</v>
          </cell>
          <cell r="E71">
            <v>0</v>
          </cell>
          <cell r="F71">
            <v>8682.5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1031.56</v>
          </cell>
          <cell r="M71">
            <v>1031.56</v>
          </cell>
          <cell r="N71">
            <v>150.97999999999999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1182.54</v>
          </cell>
          <cell r="Z71">
            <v>7499.96</v>
          </cell>
          <cell r="AA71">
            <v>106.98</v>
          </cell>
          <cell r="AB71">
            <v>241.66</v>
          </cell>
          <cell r="AC71">
            <v>440.32</v>
          </cell>
          <cell r="AD71">
            <v>122.27</v>
          </cell>
          <cell r="AE71">
            <v>173.65</v>
          </cell>
          <cell r="AF71">
            <v>10934.5</v>
          </cell>
          <cell r="AG71">
            <v>788.96</v>
          </cell>
          <cell r="AH71">
            <v>305.67</v>
          </cell>
          <cell r="AI71">
            <v>61.13</v>
          </cell>
          <cell r="AJ71">
            <v>0</v>
          </cell>
          <cell r="AK71">
            <v>12386.18</v>
          </cell>
        </row>
        <row r="72">
          <cell r="A72" t="str">
            <v>00965</v>
          </cell>
          <cell r="B72" t="str">
            <v>ESPARZA RAMIREZ NORMA MALENI</v>
          </cell>
          <cell r="C72">
            <v>2912</v>
          </cell>
          <cell r="D72">
            <v>838</v>
          </cell>
          <cell r="E72">
            <v>0</v>
          </cell>
          <cell r="F72">
            <v>3750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251.54</v>
          </cell>
          <cell r="M72">
            <v>251.54</v>
          </cell>
          <cell r="N72">
            <v>85.68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337.22</v>
          </cell>
          <cell r="Z72">
            <v>3412.78</v>
          </cell>
          <cell r="AA72">
            <v>63.13</v>
          </cell>
          <cell r="AB72">
            <v>118.36</v>
          </cell>
          <cell r="AC72">
            <v>380.57</v>
          </cell>
          <cell r="AD72">
            <v>72.150000000000006</v>
          </cell>
          <cell r="AE72">
            <v>75</v>
          </cell>
          <cell r="AF72">
            <v>6452.13</v>
          </cell>
          <cell r="AG72">
            <v>562.05999999999995</v>
          </cell>
          <cell r="AH72">
            <v>180.37</v>
          </cell>
          <cell r="AI72">
            <v>36.07</v>
          </cell>
          <cell r="AJ72">
            <v>0</v>
          </cell>
          <cell r="AK72">
            <v>7377.78</v>
          </cell>
        </row>
        <row r="73">
          <cell r="A73" t="str">
            <v>00966</v>
          </cell>
          <cell r="B73" t="str">
            <v>RUIZ MEJIA MARIA MAGDALENA</v>
          </cell>
          <cell r="C73">
            <v>2704</v>
          </cell>
          <cell r="D73">
            <v>2829.5</v>
          </cell>
          <cell r="E73">
            <v>0</v>
          </cell>
          <cell r="F73">
            <v>5533.5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447.77</v>
          </cell>
          <cell r="M73">
            <v>447.77</v>
          </cell>
          <cell r="N73">
            <v>85.68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533.45000000000005</v>
          </cell>
          <cell r="Z73">
            <v>5000.05</v>
          </cell>
          <cell r="AA73">
            <v>63.13</v>
          </cell>
          <cell r="AB73">
            <v>118.36</v>
          </cell>
          <cell r="AC73">
            <v>380.57</v>
          </cell>
          <cell r="AD73">
            <v>72.150000000000006</v>
          </cell>
          <cell r="AE73">
            <v>110.67</v>
          </cell>
          <cell r="AF73">
            <v>6452.13</v>
          </cell>
          <cell r="AG73">
            <v>562.05999999999995</v>
          </cell>
          <cell r="AH73">
            <v>180.37</v>
          </cell>
          <cell r="AI73">
            <v>36.07</v>
          </cell>
          <cell r="AJ73">
            <v>0</v>
          </cell>
          <cell r="AK73">
            <v>7413.45</v>
          </cell>
        </row>
        <row r="74">
          <cell r="A74" t="str">
            <v>00967</v>
          </cell>
          <cell r="B74" t="str">
            <v>DIAZ DIAZ ANGELICA NAYELI</v>
          </cell>
          <cell r="C74">
            <v>3172.5</v>
          </cell>
          <cell r="D74">
            <v>5510</v>
          </cell>
          <cell r="E74">
            <v>0</v>
          </cell>
          <cell r="F74">
            <v>8682.5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1031.56</v>
          </cell>
          <cell r="M74">
            <v>1031.56</v>
          </cell>
          <cell r="N74">
            <v>150.97999999999999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1182.54</v>
          </cell>
          <cell r="Z74">
            <v>7499.96</v>
          </cell>
          <cell r="AA74">
            <v>106.98</v>
          </cell>
          <cell r="AB74">
            <v>241.66</v>
          </cell>
          <cell r="AC74">
            <v>440.32</v>
          </cell>
          <cell r="AD74">
            <v>122.27</v>
          </cell>
          <cell r="AE74">
            <v>173.65</v>
          </cell>
          <cell r="AF74">
            <v>10934.5</v>
          </cell>
          <cell r="AG74">
            <v>788.96</v>
          </cell>
          <cell r="AH74">
            <v>305.67</v>
          </cell>
          <cell r="AI74">
            <v>61.13</v>
          </cell>
          <cell r="AJ74">
            <v>0</v>
          </cell>
          <cell r="AK74">
            <v>12386.18</v>
          </cell>
        </row>
        <row r="75">
          <cell r="A75" t="str">
            <v>00968</v>
          </cell>
          <cell r="B75" t="str">
            <v>CAMACHO SILVA ISRAEL</v>
          </cell>
          <cell r="C75">
            <v>1248</v>
          </cell>
          <cell r="D75">
            <v>3722</v>
          </cell>
          <cell r="E75">
            <v>0</v>
          </cell>
          <cell r="F75">
            <v>4970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384.27</v>
          </cell>
          <cell r="M75">
            <v>384.27</v>
          </cell>
          <cell r="N75">
            <v>85.68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469.95</v>
          </cell>
          <cell r="Z75">
            <v>4500.05</v>
          </cell>
          <cell r="AA75">
            <v>63.13</v>
          </cell>
          <cell r="AB75">
            <v>128.96</v>
          </cell>
          <cell r="AC75">
            <v>380.57</v>
          </cell>
          <cell r="AD75">
            <v>72.150000000000006</v>
          </cell>
          <cell r="AE75">
            <v>99.4</v>
          </cell>
          <cell r="AF75">
            <v>6452.13</v>
          </cell>
          <cell r="AG75">
            <v>572.66</v>
          </cell>
          <cell r="AH75">
            <v>180.37</v>
          </cell>
          <cell r="AI75">
            <v>36.07</v>
          </cell>
          <cell r="AJ75">
            <v>0</v>
          </cell>
          <cell r="AK75">
            <v>7412.78</v>
          </cell>
        </row>
        <row r="76">
          <cell r="A76" t="str">
            <v>00969</v>
          </cell>
          <cell r="B76" t="str">
            <v>GONZALEZ VALENZUELA LUIS GEOVANNI</v>
          </cell>
          <cell r="C76">
            <v>684</v>
          </cell>
          <cell r="D76">
            <v>4859.3</v>
          </cell>
          <cell r="E76">
            <v>0</v>
          </cell>
          <cell r="F76">
            <v>5543.3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449.34</v>
          </cell>
          <cell r="M76">
            <v>449.34</v>
          </cell>
          <cell r="N76">
            <v>93.91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543.25</v>
          </cell>
          <cell r="Z76">
            <v>5000.05</v>
          </cell>
          <cell r="AA76">
            <v>69.2</v>
          </cell>
          <cell r="AB76">
            <v>148.32</v>
          </cell>
          <cell r="AC76">
            <v>386.64</v>
          </cell>
          <cell r="AD76">
            <v>79.08</v>
          </cell>
          <cell r="AE76">
            <v>110.87</v>
          </cell>
          <cell r="AF76">
            <v>7072.53</v>
          </cell>
          <cell r="AG76">
            <v>604.16</v>
          </cell>
          <cell r="AH76">
            <v>197.71</v>
          </cell>
          <cell r="AI76">
            <v>39.54</v>
          </cell>
          <cell r="AJ76">
            <v>0</v>
          </cell>
          <cell r="AK76">
            <v>8103.89</v>
          </cell>
        </row>
        <row r="77">
          <cell r="A77" t="str">
            <v>00970</v>
          </cell>
          <cell r="B77" t="str">
            <v>SAMAUE JIMENEZ JORGE SEBASTIAN</v>
          </cell>
          <cell r="C77">
            <v>1057.5</v>
          </cell>
          <cell r="D77">
            <v>7625</v>
          </cell>
          <cell r="E77">
            <v>0</v>
          </cell>
          <cell r="F77">
            <v>8682.5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1031.56</v>
          </cell>
          <cell r="M77">
            <v>1031.56</v>
          </cell>
          <cell r="N77">
            <v>150.97999999999999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1182.54</v>
          </cell>
          <cell r="Z77">
            <v>7499.96</v>
          </cell>
          <cell r="AA77">
            <v>106.98</v>
          </cell>
          <cell r="AB77">
            <v>241.66</v>
          </cell>
          <cell r="AC77">
            <v>440.32</v>
          </cell>
          <cell r="AD77">
            <v>122.27</v>
          </cell>
          <cell r="AE77">
            <v>173.65</v>
          </cell>
          <cell r="AF77">
            <v>10934.5</v>
          </cell>
          <cell r="AG77">
            <v>788.96</v>
          </cell>
          <cell r="AH77">
            <v>305.67</v>
          </cell>
          <cell r="AI77">
            <v>61.13</v>
          </cell>
          <cell r="AJ77">
            <v>0</v>
          </cell>
          <cell r="AK77">
            <v>12386.18</v>
          </cell>
        </row>
        <row r="78">
          <cell r="A78" t="str">
            <v>09671</v>
          </cell>
          <cell r="B78" t="str">
            <v>DELGADO RAZO RAFAEL ALEJANDRO</v>
          </cell>
          <cell r="C78">
            <v>840</v>
          </cell>
          <cell r="D78">
            <v>6160</v>
          </cell>
          <cell r="E78">
            <v>0</v>
          </cell>
          <cell r="F78">
            <v>7000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694.26</v>
          </cell>
          <cell r="M78">
            <v>694.26</v>
          </cell>
          <cell r="N78">
            <v>116.08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810.34</v>
          </cell>
          <cell r="Z78">
            <v>6189.66</v>
          </cell>
          <cell r="AA78">
            <v>84.98</v>
          </cell>
          <cell r="AB78">
            <v>187.88</v>
          </cell>
          <cell r="AC78">
            <v>404.48</v>
          </cell>
          <cell r="AD78">
            <v>97.12</v>
          </cell>
          <cell r="AE78">
            <v>140</v>
          </cell>
          <cell r="AF78">
            <v>8685.4</v>
          </cell>
          <cell r="AG78">
            <v>677.34</v>
          </cell>
          <cell r="AH78">
            <v>242.8</v>
          </cell>
          <cell r="AI78">
            <v>48.56</v>
          </cell>
          <cell r="AJ78">
            <v>0</v>
          </cell>
          <cell r="AK78">
            <v>9891.2199999999993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1000</v>
          </cell>
          <cell r="F9">
            <v>0</v>
          </cell>
          <cell r="G9">
            <v>0</v>
          </cell>
          <cell r="H9">
            <v>5883.75</v>
          </cell>
          <cell r="I9">
            <v>0</v>
          </cell>
          <cell r="J9">
            <v>968.05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170.11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70</v>
          </cell>
          <cell r="Z9">
            <v>0</v>
          </cell>
          <cell r="AA9">
            <v>1711.97</v>
          </cell>
          <cell r="AB9">
            <v>4171.78</v>
          </cell>
          <cell r="AC9">
            <v>119.05</v>
          </cell>
          <cell r="AD9">
            <v>273.2</v>
          </cell>
          <cell r="AE9">
            <v>459.97</v>
          </cell>
          <cell r="AF9">
            <v>136.06</v>
          </cell>
          <cell r="AG9">
            <v>137.68</v>
          </cell>
          <cell r="AH9">
            <v>12167.56</v>
          </cell>
          <cell r="AI9">
            <v>852.22</v>
          </cell>
          <cell r="AJ9">
            <v>340.14</v>
          </cell>
          <cell r="AK9">
            <v>68.03</v>
          </cell>
          <cell r="AL9">
            <v>0</v>
          </cell>
          <cell r="AM9">
            <v>13701.69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1000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2641.49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212.48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3584.87</v>
          </cell>
          <cell r="AB10">
            <v>3619.63</v>
          </cell>
          <cell r="AC10">
            <v>145.77000000000001</v>
          </cell>
          <cell r="AD10">
            <v>353.27</v>
          </cell>
          <cell r="AE10">
            <v>503.49</v>
          </cell>
          <cell r="AF10">
            <v>166.6</v>
          </cell>
          <cell r="AG10">
            <v>164.09</v>
          </cell>
          <cell r="AH10">
            <v>14898.76</v>
          </cell>
          <cell r="AI10">
            <v>1002.53</v>
          </cell>
          <cell r="AJ10">
            <v>416.49</v>
          </cell>
          <cell r="AK10">
            <v>83.3</v>
          </cell>
          <cell r="AL10">
            <v>0</v>
          </cell>
          <cell r="AM10">
            <v>16731.77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1000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1509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183.71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375</v>
          </cell>
          <cell r="Z11">
            <v>0</v>
          </cell>
          <cell r="AA11">
            <v>2851.57</v>
          </cell>
          <cell r="AB11">
            <v>4648.43</v>
          </cell>
          <cell r="AC11">
            <v>127.63</v>
          </cell>
          <cell r="AD11">
            <v>292.89</v>
          </cell>
          <cell r="AE11">
            <v>473.94</v>
          </cell>
          <cell r="AF11">
            <v>145.86000000000001</v>
          </cell>
          <cell r="AG11">
            <v>170</v>
          </cell>
          <cell r="AH11">
            <v>13044.6</v>
          </cell>
          <cell r="AI11">
            <v>894.46</v>
          </cell>
          <cell r="AJ11">
            <v>364.66</v>
          </cell>
          <cell r="AK11">
            <v>72.930000000000007</v>
          </cell>
          <cell r="AL11">
            <v>0</v>
          </cell>
          <cell r="AM11">
            <v>14692.51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1000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2173.3200000000002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212.48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100</v>
          </cell>
          <cell r="Z12">
            <v>0</v>
          </cell>
          <cell r="AA12">
            <v>3216.7</v>
          </cell>
          <cell r="AB12">
            <v>3987.8</v>
          </cell>
          <cell r="AC12">
            <v>145.77000000000001</v>
          </cell>
          <cell r="AD12">
            <v>353.26</v>
          </cell>
          <cell r="AE12">
            <v>503.48</v>
          </cell>
          <cell r="AF12">
            <v>166.59</v>
          </cell>
          <cell r="AG12">
            <v>164.09</v>
          </cell>
          <cell r="AH12">
            <v>14898.49</v>
          </cell>
          <cell r="AI12">
            <v>1002.51</v>
          </cell>
          <cell r="AJ12">
            <v>416.48</v>
          </cell>
          <cell r="AK12">
            <v>83.3</v>
          </cell>
          <cell r="AL12">
            <v>0</v>
          </cell>
          <cell r="AM12">
            <v>16731.46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1000</v>
          </cell>
          <cell r="F13">
            <v>0</v>
          </cell>
          <cell r="G13">
            <v>0</v>
          </cell>
          <cell r="H13">
            <v>3959.1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274.29000000000002</v>
          </cell>
          <cell r="O13">
            <v>274.29000000000002</v>
          </cell>
          <cell r="P13">
            <v>110.28</v>
          </cell>
          <cell r="Q13">
            <v>900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125.1</v>
          </cell>
          <cell r="W13">
            <v>-125.1</v>
          </cell>
          <cell r="X13">
            <v>125.1</v>
          </cell>
          <cell r="Y13">
            <v>0</v>
          </cell>
          <cell r="Z13">
            <v>0</v>
          </cell>
          <cell r="AA13">
            <v>1409.67</v>
          </cell>
          <cell r="AB13">
            <v>2549.4299999999998</v>
          </cell>
          <cell r="AC13">
            <v>81.260000000000005</v>
          </cell>
          <cell r="AD13">
            <v>179.66</v>
          </cell>
          <cell r="AE13">
            <v>398.7</v>
          </cell>
          <cell r="AF13">
            <v>92.87</v>
          </cell>
          <cell r="AG13">
            <v>99.18</v>
          </cell>
          <cell r="AH13">
            <v>8305.5</v>
          </cell>
          <cell r="AI13">
            <v>659.62</v>
          </cell>
          <cell r="AJ13">
            <v>232.18</v>
          </cell>
          <cell r="AK13">
            <v>46.44</v>
          </cell>
          <cell r="AL13">
            <v>0</v>
          </cell>
          <cell r="AM13">
            <v>9435.7900000000009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1000</v>
          </cell>
          <cell r="F14">
            <v>0</v>
          </cell>
          <cell r="G14">
            <v>0</v>
          </cell>
          <cell r="H14">
            <v>4900.3500000000004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376.7</v>
          </cell>
          <cell r="O14">
            <v>376.7</v>
          </cell>
          <cell r="P14">
            <v>138.55000000000001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515.25</v>
          </cell>
          <cell r="AB14">
            <v>4385.1000000000004</v>
          </cell>
          <cell r="AC14">
            <v>99.15</v>
          </cell>
          <cell r="AD14">
            <v>223.97</v>
          </cell>
          <cell r="AE14">
            <v>427.56</v>
          </cell>
          <cell r="AF14">
            <v>113.32</v>
          </cell>
          <cell r="AG14">
            <v>118.01</v>
          </cell>
          <cell r="AH14">
            <v>10133.91</v>
          </cell>
          <cell r="AI14">
            <v>750.68</v>
          </cell>
          <cell r="AJ14">
            <v>283.29000000000002</v>
          </cell>
          <cell r="AK14">
            <v>56.66</v>
          </cell>
          <cell r="AL14">
            <v>0</v>
          </cell>
          <cell r="AM14">
            <v>11455.87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1000</v>
          </cell>
          <cell r="F15">
            <v>1807.36</v>
          </cell>
          <cell r="G15">
            <v>0</v>
          </cell>
          <cell r="H15">
            <v>6807.31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659.73</v>
          </cell>
          <cell r="O15">
            <v>659.73</v>
          </cell>
          <cell r="P15">
            <v>191.91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851.64</v>
          </cell>
          <cell r="AB15">
            <v>5955.67</v>
          </cell>
          <cell r="AC15">
            <v>132.80000000000001</v>
          </cell>
          <cell r="AD15">
            <v>299.97000000000003</v>
          </cell>
          <cell r="AE15">
            <v>482.36</v>
          </cell>
          <cell r="AF15">
            <v>151.77000000000001</v>
          </cell>
          <cell r="AG15">
            <v>156.15</v>
          </cell>
          <cell r="AH15">
            <v>13572.6</v>
          </cell>
          <cell r="AI15">
            <v>915.13</v>
          </cell>
          <cell r="AJ15">
            <v>379.42</v>
          </cell>
          <cell r="AK15">
            <v>75.88</v>
          </cell>
          <cell r="AL15">
            <v>0</v>
          </cell>
          <cell r="AM15">
            <v>15250.95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3111.6</v>
          </cell>
          <cell r="I16">
            <v>0</v>
          </cell>
          <cell r="J16">
            <v>0</v>
          </cell>
          <cell r="K16">
            <v>0</v>
          </cell>
          <cell r="L16">
            <v>-125.1</v>
          </cell>
          <cell r="M16">
            <v>0</v>
          </cell>
          <cell r="N16">
            <v>182.65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3111.6</v>
          </cell>
          <cell r="AC16">
            <v>85.44</v>
          </cell>
          <cell r="AD16">
            <v>153.80000000000001</v>
          </cell>
          <cell r="AE16">
            <v>402.89</v>
          </cell>
          <cell r="AF16">
            <v>71.95</v>
          </cell>
          <cell r="AG16">
            <v>82.23</v>
          </cell>
          <cell r="AH16">
            <v>6434.7</v>
          </cell>
          <cell r="AI16">
            <v>642.13</v>
          </cell>
          <cell r="AJ16">
            <v>179.88</v>
          </cell>
          <cell r="AK16">
            <v>35.979999999999997</v>
          </cell>
          <cell r="AL16">
            <v>0</v>
          </cell>
          <cell r="AM16">
            <v>7446.87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1000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1630.2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191.28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60</v>
          </cell>
          <cell r="Z17">
            <v>0</v>
          </cell>
          <cell r="AA17">
            <v>2493.98</v>
          </cell>
          <cell r="AB17">
            <v>4049.77</v>
          </cell>
          <cell r="AC17">
            <v>132.4</v>
          </cell>
          <cell r="AD17">
            <v>320.87</v>
          </cell>
          <cell r="AE17">
            <v>481.71</v>
          </cell>
          <cell r="AF17">
            <v>151.32</v>
          </cell>
          <cell r="AG17">
            <v>150.88</v>
          </cell>
          <cell r="AH17">
            <v>13532.35</v>
          </cell>
          <cell r="AI17">
            <v>934.98</v>
          </cell>
          <cell r="AJ17">
            <v>378.29</v>
          </cell>
          <cell r="AK17">
            <v>75.66</v>
          </cell>
          <cell r="AL17">
            <v>0</v>
          </cell>
          <cell r="AM17">
            <v>15223.48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1000</v>
          </cell>
          <cell r="F18">
            <v>0</v>
          </cell>
          <cell r="G18">
            <v>0</v>
          </cell>
          <cell r="H18">
            <v>7752</v>
          </cell>
          <cell r="I18">
            <v>0</v>
          </cell>
          <cell r="J18">
            <v>0</v>
          </cell>
          <cell r="K18">
            <v>1938.34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230.05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100</v>
          </cell>
          <cell r="Z18">
            <v>0</v>
          </cell>
          <cell r="AA18">
            <v>3101.19</v>
          </cell>
          <cell r="AB18">
            <v>4650.8100000000004</v>
          </cell>
          <cell r="AC18">
            <v>156.85</v>
          </cell>
          <cell r="AD18">
            <v>380.11</v>
          </cell>
          <cell r="AE18">
            <v>521.53</v>
          </cell>
          <cell r="AF18">
            <v>179.26</v>
          </cell>
          <cell r="AG18">
            <v>175.04</v>
          </cell>
          <cell r="AH18">
            <v>16030.95</v>
          </cell>
          <cell r="AI18">
            <v>1058.49</v>
          </cell>
          <cell r="AJ18">
            <v>448.14</v>
          </cell>
          <cell r="AK18">
            <v>89.63</v>
          </cell>
          <cell r="AL18">
            <v>0</v>
          </cell>
          <cell r="AM18">
            <v>17981.509999999998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1000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128.38999999999999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470.67</v>
          </cell>
          <cell r="AB19">
            <v>4113.33</v>
          </cell>
          <cell r="AC19">
            <v>92.75</v>
          </cell>
          <cell r="AD19">
            <v>205.06</v>
          </cell>
          <cell r="AE19">
            <v>417.14</v>
          </cell>
          <cell r="AF19">
            <v>106</v>
          </cell>
          <cell r="AG19">
            <v>111.68</v>
          </cell>
          <cell r="AH19">
            <v>9479.5400000000009</v>
          </cell>
          <cell r="AI19">
            <v>714.95</v>
          </cell>
          <cell r="AJ19">
            <v>265</v>
          </cell>
          <cell r="AK19">
            <v>53</v>
          </cell>
          <cell r="AL19">
            <v>0</v>
          </cell>
          <cell r="AM19">
            <v>10730.17</v>
          </cell>
        </row>
        <row r="20">
          <cell r="A20" t="str">
            <v>00096</v>
          </cell>
          <cell r="B20" t="str">
            <v>SANCHEZ SANCHEZ MICAELA</v>
          </cell>
          <cell r="C20">
            <v>3111.6</v>
          </cell>
          <cell r="D20">
            <v>0</v>
          </cell>
          <cell r="E20">
            <v>1000</v>
          </cell>
          <cell r="F20">
            <v>0</v>
          </cell>
          <cell r="G20">
            <v>0</v>
          </cell>
          <cell r="H20">
            <v>3111.6</v>
          </cell>
          <cell r="I20">
            <v>0</v>
          </cell>
          <cell r="J20">
            <v>0</v>
          </cell>
          <cell r="K20">
            <v>0</v>
          </cell>
          <cell r="L20">
            <v>-125.1</v>
          </cell>
          <cell r="M20">
            <v>0</v>
          </cell>
          <cell r="N20">
            <v>182.65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3111.6</v>
          </cell>
          <cell r="AC20">
            <v>85.44</v>
          </cell>
          <cell r="AD20">
            <v>153.80000000000001</v>
          </cell>
          <cell r="AE20">
            <v>402.89</v>
          </cell>
          <cell r="AF20">
            <v>71.95</v>
          </cell>
          <cell r="AG20">
            <v>82.23</v>
          </cell>
          <cell r="AH20">
            <v>6434.7</v>
          </cell>
          <cell r="AI20">
            <v>642.13</v>
          </cell>
          <cell r="AJ20">
            <v>179.88</v>
          </cell>
          <cell r="AK20">
            <v>35.979999999999997</v>
          </cell>
          <cell r="AL20">
            <v>0</v>
          </cell>
          <cell r="AM20">
            <v>7446.87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1000</v>
          </cell>
          <cell r="F21">
            <v>0</v>
          </cell>
          <cell r="G21">
            <v>0</v>
          </cell>
          <cell r="H21">
            <v>8714.7000000000007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1038.44</v>
          </cell>
          <cell r="O21">
            <v>1038.44</v>
          </cell>
          <cell r="P21">
            <v>277.05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1315.49</v>
          </cell>
          <cell r="AB21">
            <v>7399.21</v>
          </cell>
          <cell r="AC21">
            <v>186.5</v>
          </cell>
          <cell r="AD21">
            <v>451.96</v>
          </cell>
          <cell r="AE21">
            <v>569.80999999999995</v>
          </cell>
          <cell r="AF21">
            <v>213.14</v>
          </cell>
          <cell r="AG21">
            <v>194.29</v>
          </cell>
          <cell r="AH21">
            <v>19061.04</v>
          </cell>
          <cell r="AI21">
            <v>1208.27</v>
          </cell>
          <cell r="AJ21">
            <v>532.85</v>
          </cell>
          <cell r="AK21">
            <v>106.57</v>
          </cell>
          <cell r="AL21">
            <v>0</v>
          </cell>
          <cell r="AM21">
            <v>21316.16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1000</v>
          </cell>
          <cell r="F22">
            <v>1000</v>
          </cell>
          <cell r="G22">
            <v>0</v>
          </cell>
          <cell r="H22">
            <v>5275</v>
          </cell>
          <cell r="I22">
            <v>0</v>
          </cell>
          <cell r="J22">
            <v>0</v>
          </cell>
          <cell r="K22">
            <v>1356.58</v>
          </cell>
          <cell r="L22">
            <v>0</v>
          </cell>
          <cell r="M22">
            <v>0</v>
          </cell>
          <cell r="N22">
            <v>417.46</v>
          </cell>
          <cell r="O22">
            <v>417.46</v>
          </cell>
          <cell r="P22">
            <v>146.25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1920.29</v>
          </cell>
          <cell r="AB22">
            <v>3354.71</v>
          </cell>
          <cell r="AC22">
            <v>104</v>
          </cell>
          <cell r="AD22">
            <v>229.92</v>
          </cell>
          <cell r="AE22">
            <v>435.46</v>
          </cell>
          <cell r="AF22">
            <v>118.85</v>
          </cell>
          <cell r="AG22">
            <v>125.5</v>
          </cell>
          <cell r="AH22">
            <v>10629.17</v>
          </cell>
          <cell r="AI22">
            <v>769.38</v>
          </cell>
          <cell r="AJ22">
            <v>297.13</v>
          </cell>
          <cell r="AK22">
            <v>59.43</v>
          </cell>
          <cell r="AL22">
            <v>0</v>
          </cell>
          <cell r="AM22">
            <v>11999.46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1000</v>
          </cell>
          <cell r="F23">
            <v>0</v>
          </cell>
          <cell r="G23">
            <v>0</v>
          </cell>
          <cell r="H23">
            <v>3959.1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274.29000000000002</v>
          </cell>
          <cell r="O23">
            <v>274.29000000000002</v>
          </cell>
          <cell r="P23">
            <v>108.72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383.01</v>
          </cell>
          <cell r="AB23">
            <v>3576.09</v>
          </cell>
          <cell r="AC23">
            <v>80.11</v>
          </cell>
          <cell r="AD23">
            <v>177.11</v>
          </cell>
          <cell r="AE23">
            <v>397.54</v>
          </cell>
          <cell r="AF23">
            <v>91.55</v>
          </cell>
          <cell r="AG23">
            <v>99.18</v>
          </cell>
          <cell r="AH23">
            <v>8187.45</v>
          </cell>
          <cell r="AI23">
            <v>654.76</v>
          </cell>
          <cell r="AJ23">
            <v>228.88</v>
          </cell>
          <cell r="AK23">
            <v>45.78</v>
          </cell>
          <cell r="AL23">
            <v>0</v>
          </cell>
          <cell r="AM23">
            <v>9307.6</v>
          </cell>
        </row>
        <row r="24">
          <cell r="A24" t="str">
            <v>00165</v>
          </cell>
          <cell r="B24" t="str">
            <v>GOMEZ DUEÑAS ROSELIA</v>
          </cell>
          <cell r="C24">
            <v>3330</v>
          </cell>
          <cell r="D24">
            <v>0</v>
          </cell>
          <cell r="E24">
            <v>1000</v>
          </cell>
          <cell r="F24">
            <v>0</v>
          </cell>
          <cell r="G24">
            <v>0</v>
          </cell>
          <cell r="H24">
            <v>3330</v>
          </cell>
          <cell r="I24">
            <v>0</v>
          </cell>
          <cell r="J24">
            <v>0</v>
          </cell>
          <cell r="K24">
            <v>991.53</v>
          </cell>
          <cell r="L24">
            <v>-125.1</v>
          </cell>
          <cell r="M24">
            <v>0</v>
          </cell>
          <cell r="N24">
            <v>205.84</v>
          </cell>
          <cell r="O24">
            <v>80.739999999999995</v>
          </cell>
          <cell r="P24">
            <v>92.42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1164.69</v>
          </cell>
          <cell r="AB24">
            <v>2165.31</v>
          </cell>
          <cell r="AC24">
            <v>68.11</v>
          </cell>
          <cell r="AD24">
            <v>145.97999999999999</v>
          </cell>
          <cell r="AE24">
            <v>385.54</v>
          </cell>
          <cell r="AF24">
            <v>77.84</v>
          </cell>
          <cell r="AG24">
            <v>86.6</v>
          </cell>
          <cell r="AH24">
            <v>6960.82</v>
          </cell>
          <cell r="AI24">
            <v>599.63</v>
          </cell>
          <cell r="AJ24">
            <v>194.59</v>
          </cell>
          <cell r="AK24">
            <v>38.92</v>
          </cell>
          <cell r="AL24">
            <v>0</v>
          </cell>
          <cell r="AM24">
            <v>7958.4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1000</v>
          </cell>
          <cell r="F25">
            <v>0</v>
          </cell>
          <cell r="G25">
            <v>0</v>
          </cell>
          <cell r="H25">
            <v>7875</v>
          </cell>
          <cell r="I25">
            <v>0</v>
          </cell>
          <cell r="J25">
            <v>887.97</v>
          </cell>
          <cell r="K25">
            <v>0</v>
          </cell>
          <cell r="L25">
            <v>0</v>
          </cell>
          <cell r="M25">
            <v>0</v>
          </cell>
          <cell r="N25">
            <v>859.08</v>
          </cell>
          <cell r="O25">
            <v>859.08</v>
          </cell>
          <cell r="P25">
            <v>233.99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75</v>
          </cell>
          <cell r="Z25">
            <v>0</v>
          </cell>
          <cell r="AA25">
            <v>2056.04</v>
          </cell>
          <cell r="AB25">
            <v>5818.96</v>
          </cell>
          <cell r="AC25">
            <v>159.34</v>
          </cell>
          <cell r="AD25">
            <v>386.15</v>
          </cell>
          <cell r="AE25">
            <v>525.59</v>
          </cell>
          <cell r="AF25">
            <v>182.1</v>
          </cell>
          <cell r="AG25">
            <v>177.5</v>
          </cell>
          <cell r="AH25">
            <v>16285.56</v>
          </cell>
          <cell r="AI25">
            <v>1071.08</v>
          </cell>
          <cell r="AJ25">
            <v>455.26</v>
          </cell>
          <cell r="AK25">
            <v>91.05</v>
          </cell>
          <cell r="AL25">
            <v>0</v>
          </cell>
          <cell r="AM25">
            <v>18262.55</v>
          </cell>
        </row>
        <row r="26">
          <cell r="A26" t="str">
            <v>00187</v>
          </cell>
          <cell r="B26" t="str">
            <v>GALLEGOS NEGRETE ROSA ELENA</v>
          </cell>
          <cell r="C26">
            <v>3330</v>
          </cell>
          <cell r="D26">
            <v>0</v>
          </cell>
          <cell r="E26">
            <v>1000</v>
          </cell>
          <cell r="F26">
            <v>0</v>
          </cell>
          <cell r="G26">
            <v>0</v>
          </cell>
          <cell r="H26">
            <v>3330</v>
          </cell>
          <cell r="I26">
            <v>0</v>
          </cell>
          <cell r="J26">
            <v>0</v>
          </cell>
          <cell r="K26">
            <v>1074.8399999999999</v>
          </cell>
          <cell r="L26">
            <v>-125.1</v>
          </cell>
          <cell r="M26">
            <v>0</v>
          </cell>
          <cell r="N26">
            <v>205.84</v>
          </cell>
          <cell r="O26">
            <v>80.739999999999995</v>
          </cell>
          <cell r="P26">
            <v>91.44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1247.02</v>
          </cell>
          <cell r="AB26">
            <v>2082.98</v>
          </cell>
          <cell r="AC26">
            <v>67.38</v>
          </cell>
          <cell r="AD26">
            <v>144.41999999999999</v>
          </cell>
          <cell r="AE26">
            <v>384.82</v>
          </cell>
          <cell r="AF26">
            <v>77</v>
          </cell>
          <cell r="AG26">
            <v>86.6</v>
          </cell>
          <cell r="AH26">
            <v>6886.51</v>
          </cell>
          <cell r="AI26">
            <v>596.62</v>
          </cell>
          <cell r="AJ26">
            <v>192.51</v>
          </cell>
          <cell r="AK26">
            <v>38.5</v>
          </cell>
          <cell r="AL26">
            <v>0</v>
          </cell>
          <cell r="AM26">
            <v>7877.74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1000</v>
          </cell>
          <cell r="F27">
            <v>0</v>
          </cell>
          <cell r="G27">
            <v>0</v>
          </cell>
          <cell r="H27">
            <v>4959.1499999999996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383.09</v>
          </cell>
          <cell r="O27">
            <v>383.09</v>
          </cell>
          <cell r="P27">
            <v>140.43</v>
          </cell>
          <cell r="Q27">
            <v>300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823.52</v>
          </cell>
          <cell r="AB27">
            <v>4135.63</v>
          </cell>
          <cell r="AC27">
            <v>100.34</v>
          </cell>
          <cell r="AD27">
            <v>226.66</v>
          </cell>
          <cell r="AE27">
            <v>429.5</v>
          </cell>
          <cell r="AF27">
            <v>114.67</v>
          </cell>
          <cell r="AG27">
            <v>119.18</v>
          </cell>
          <cell r="AH27">
            <v>10255.44</v>
          </cell>
          <cell r="AI27">
            <v>756.5</v>
          </cell>
          <cell r="AJ27">
            <v>286.69</v>
          </cell>
          <cell r="AK27">
            <v>57.34</v>
          </cell>
          <cell r="AL27">
            <v>0</v>
          </cell>
          <cell r="AM27">
            <v>11589.82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1000</v>
          </cell>
          <cell r="F28">
            <v>1616.25</v>
          </cell>
          <cell r="G28">
            <v>0</v>
          </cell>
          <cell r="H28">
            <v>7500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783.86</v>
          </cell>
          <cell r="O28">
            <v>783.86</v>
          </cell>
          <cell r="P28">
            <v>180.99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964.85</v>
          </cell>
          <cell r="AB28">
            <v>6535.15</v>
          </cell>
          <cell r="AC28">
            <v>125.91</v>
          </cell>
          <cell r="AD28">
            <v>288.95</v>
          </cell>
          <cell r="AE28">
            <v>471.15</v>
          </cell>
          <cell r="AF28">
            <v>143.9</v>
          </cell>
          <cell r="AG28">
            <v>170</v>
          </cell>
          <cell r="AH28">
            <v>12869.14</v>
          </cell>
          <cell r="AI28">
            <v>886.01</v>
          </cell>
          <cell r="AJ28">
            <v>359.75</v>
          </cell>
          <cell r="AK28">
            <v>71.95</v>
          </cell>
          <cell r="AL28">
            <v>0</v>
          </cell>
          <cell r="AM28">
            <v>14500.75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0</v>
          </cell>
          <cell r="E29">
            <v>1000</v>
          </cell>
          <cell r="F29">
            <v>0</v>
          </cell>
          <cell r="G29">
            <v>0</v>
          </cell>
          <cell r="H29">
            <v>4584</v>
          </cell>
          <cell r="I29">
            <v>0</v>
          </cell>
          <cell r="J29">
            <v>0</v>
          </cell>
          <cell r="K29">
            <v>1505.73</v>
          </cell>
          <cell r="L29">
            <v>0</v>
          </cell>
          <cell r="M29">
            <v>0</v>
          </cell>
          <cell r="N29">
            <v>342.28</v>
          </cell>
          <cell r="O29">
            <v>342.28</v>
          </cell>
          <cell r="P29">
            <v>132.63999999999999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70</v>
          </cell>
          <cell r="Z29">
            <v>0</v>
          </cell>
          <cell r="AA29">
            <v>2050.65</v>
          </cell>
          <cell r="AB29">
            <v>2533.35</v>
          </cell>
          <cell r="AC29">
            <v>95.42</v>
          </cell>
          <cell r="AD29">
            <v>210.97</v>
          </cell>
          <cell r="AE29">
            <v>421.49</v>
          </cell>
          <cell r="AF29">
            <v>109.06</v>
          </cell>
          <cell r="AG29">
            <v>111.68</v>
          </cell>
          <cell r="AH29">
            <v>9752.93</v>
          </cell>
          <cell r="AI29">
            <v>727.88</v>
          </cell>
          <cell r="AJ29">
            <v>272.64</v>
          </cell>
          <cell r="AK29">
            <v>54.53</v>
          </cell>
          <cell r="AL29">
            <v>0</v>
          </cell>
          <cell r="AM29">
            <v>11028.72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0</v>
          </cell>
          <cell r="E30">
            <v>1000</v>
          </cell>
          <cell r="F30">
            <v>962.5</v>
          </cell>
          <cell r="G30">
            <v>0</v>
          </cell>
          <cell r="H30">
            <v>6100</v>
          </cell>
          <cell r="I30">
            <v>0</v>
          </cell>
          <cell r="J30">
            <v>632.28</v>
          </cell>
          <cell r="K30">
            <v>0</v>
          </cell>
          <cell r="L30">
            <v>0</v>
          </cell>
          <cell r="M30">
            <v>0</v>
          </cell>
          <cell r="N30">
            <v>538.41</v>
          </cell>
          <cell r="O30">
            <v>538.41</v>
          </cell>
          <cell r="P30">
            <v>172.87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70</v>
          </cell>
          <cell r="Z30">
            <v>0</v>
          </cell>
          <cell r="AA30">
            <v>1413.56</v>
          </cell>
          <cell r="AB30">
            <v>4686.4399999999996</v>
          </cell>
          <cell r="AC30">
            <v>120.79</v>
          </cell>
          <cell r="AD30">
            <v>272.86</v>
          </cell>
          <cell r="AE30">
            <v>462.82</v>
          </cell>
          <cell r="AF30">
            <v>138.05000000000001</v>
          </cell>
          <cell r="AG30">
            <v>142</v>
          </cell>
          <cell r="AH30">
            <v>12345.97</v>
          </cell>
          <cell r="AI30">
            <v>856.47</v>
          </cell>
          <cell r="AJ30">
            <v>345.13</v>
          </cell>
          <cell r="AK30">
            <v>69.03</v>
          </cell>
          <cell r="AL30">
            <v>0</v>
          </cell>
          <cell r="AM30">
            <v>13896.65</v>
          </cell>
        </row>
        <row r="31">
          <cell r="A31" t="str">
            <v>00279</v>
          </cell>
          <cell r="B31" t="str">
            <v>BRAVO GARCIA ANDREA NALLELY</v>
          </cell>
          <cell r="C31">
            <v>3111.6</v>
          </cell>
          <cell r="D31">
            <v>0</v>
          </cell>
          <cell r="E31">
            <v>1000</v>
          </cell>
          <cell r="F31">
            <v>556.95000000000005</v>
          </cell>
          <cell r="G31">
            <v>0</v>
          </cell>
          <cell r="H31">
            <v>3668.55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242.68</v>
          </cell>
          <cell r="O31">
            <v>242.68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242.68</v>
          </cell>
          <cell r="AB31">
            <v>3425.87</v>
          </cell>
          <cell r="AC31">
            <v>85.44</v>
          </cell>
          <cell r="AD31">
            <v>153.80000000000001</v>
          </cell>
          <cell r="AE31">
            <v>402.89</v>
          </cell>
          <cell r="AF31">
            <v>71.95</v>
          </cell>
          <cell r="AG31">
            <v>93.37</v>
          </cell>
          <cell r="AH31">
            <v>6434.7</v>
          </cell>
          <cell r="AI31">
            <v>642.13</v>
          </cell>
          <cell r="AJ31">
            <v>179.88</v>
          </cell>
          <cell r="AK31">
            <v>35.979999999999997</v>
          </cell>
          <cell r="AL31">
            <v>0</v>
          </cell>
          <cell r="AM31">
            <v>7458.01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0</v>
          </cell>
          <cell r="E32">
            <v>1000</v>
          </cell>
          <cell r="F32">
            <v>1000</v>
          </cell>
          <cell r="G32">
            <v>0</v>
          </cell>
          <cell r="H32">
            <v>5584</v>
          </cell>
          <cell r="I32">
            <v>0</v>
          </cell>
          <cell r="J32">
            <v>0</v>
          </cell>
          <cell r="K32">
            <v>1533.99</v>
          </cell>
          <cell r="L32">
            <v>0</v>
          </cell>
          <cell r="M32">
            <v>0</v>
          </cell>
          <cell r="N32">
            <v>455.85</v>
          </cell>
          <cell r="O32">
            <v>455.85</v>
          </cell>
          <cell r="P32">
            <v>158.26</v>
          </cell>
          <cell r="Q32">
            <v>400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2548.1</v>
          </cell>
          <cell r="AB32">
            <v>3035.9</v>
          </cell>
          <cell r="AC32">
            <v>111.59</v>
          </cell>
          <cell r="AD32">
            <v>246.7</v>
          </cell>
          <cell r="AE32">
            <v>447.81</v>
          </cell>
          <cell r="AF32">
            <v>127.53</v>
          </cell>
          <cell r="AG32">
            <v>131.68</v>
          </cell>
          <cell r="AH32">
            <v>11404.8</v>
          </cell>
          <cell r="AI32">
            <v>806.1</v>
          </cell>
          <cell r="AJ32">
            <v>318.82</v>
          </cell>
          <cell r="AK32">
            <v>63.76</v>
          </cell>
          <cell r="AL32">
            <v>0</v>
          </cell>
          <cell r="AM32">
            <v>12852.69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0</v>
          </cell>
          <cell r="E33">
            <v>1000</v>
          </cell>
          <cell r="F33">
            <v>0</v>
          </cell>
          <cell r="G33">
            <v>0</v>
          </cell>
          <cell r="H33">
            <v>3330</v>
          </cell>
          <cell r="I33">
            <v>0</v>
          </cell>
          <cell r="J33">
            <v>0</v>
          </cell>
          <cell r="K33">
            <v>0</v>
          </cell>
          <cell r="L33">
            <v>-125.1</v>
          </cell>
          <cell r="M33">
            <v>0</v>
          </cell>
          <cell r="N33">
            <v>205.84</v>
          </cell>
          <cell r="O33">
            <v>80.739999999999995</v>
          </cell>
          <cell r="P33">
            <v>92.42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173.16</v>
          </cell>
          <cell r="AB33">
            <v>3156.84</v>
          </cell>
          <cell r="AC33">
            <v>68.11</v>
          </cell>
          <cell r="AD33">
            <v>145.97999999999999</v>
          </cell>
          <cell r="AE33">
            <v>385.54</v>
          </cell>
          <cell r="AF33">
            <v>77.84</v>
          </cell>
          <cell r="AG33">
            <v>86.6</v>
          </cell>
          <cell r="AH33">
            <v>6960.82</v>
          </cell>
          <cell r="AI33">
            <v>599.63</v>
          </cell>
          <cell r="AJ33">
            <v>194.59</v>
          </cell>
          <cell r="AK33">
            <v>38.92</v>
          </cell>
          <cell r="AL33">
            <v>0</v>
          </cell>
          <cell r="AM33">
            <v>7958.4</v>
          </cell>
        </row>
        <row r="34">
          <cell r="A34" t="str">
            <v>00743</v>
          </cell>
          <cell r="B34" t="str">
            <v>MARTINEZ MACIAS  NORMA IRENE</v>
          </cell>
          <cell r="C34">
            <v>5772</v>
          </cell>
          <cell r="D34">
            <v>0</v>
          </cell>
          <cell r="E34">
            <v>1000</v>
          </cell>
          <cell r="F34">
            <v>0</v>
          </cell>
          <cell r="G34">
            <v>0</v>
          </cell>
          <cell r="H34">
            <v>5772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485.93</v>
          </cell>
          <cell r="O34">
            <v>485.93</v>
          </cell>
          <cell r="P34">
            <v>166.52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652.45000000000005</v>
          </cell>
          <cell r="AB34">
            <v>5119.55</v>
          </cell>
          <cell r="AC34">
            <v>116.79</v>
          </cell>
          <cell r="AD34">
            <v>268.01</v>
          </cell>
          <cell r="AE34">
            <v>456.29</v>
          </cell>
          <cell r="AF34">
            <v>133.47</v>
          </cell>
          <cell r="AG34">
            <v>135.44</v>
          </cell>
          <cell r="AH34">
            <v>11936.56</v>
          </cell>
          <cell r="AI34">
            <v>841.09</v>
          </cell>
          <cell r="AJ34">
            <v>333.68</v>
          </cell>
          <cell r="AK34">
            <v>66.739999999999995</v>
          </cell>
          <cell r="AL34">
            <v>0</v>
          </cell>
          <cell r="AM34">
            <v>13446.98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1000</v>
          </cell>
          <cell r="F35">
            <v>0</v>
          </cell>
          <cell r="G35">
            <v>0</v>
          </cell>
          <cell r="H35">
            <v>3192</v>
          </cell>
          <cell r="I35">
            <v>0</v>
          </cell>
          <cell r="J35">
            <v>0</v>
          </cell>
          <cell r="K35">
            <v>1237.78</v>
          </cell>
          <cell r="L35">
            <v>-125.1</v>
          </cell>
          <cell r="M35">
            <v>0</v>
          </cell>
          <cell r="N35">
            <v>190.83</v>
          </cell>
          <cell r="O35">
            <v>65.72</v>
          </cell>
          <cell r="P35">
            <v>87.66</v>
          </cell>
          <cell r="Q35">
            <v>200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1591.16</v>
          </cell>
          <cell r="AB35">
            <v>1600.84</v>
          </cell>
          <cell r="AC35">
            <v>64.58</v>
          </cell>
          <cell r="AD35">
            <v>138.43</v>
          </cell>
          <cell r="AE35">
            <v>382.02</v>
          </cell>
          <cell r="AF35">
            <v>73.81</v>
          </cell>
          <cell r="AG35">
            <v>83.84</v>
          </cell>
          <cell r="AH35">
            <v>6600.78</v>
          </cell>
          <cell r="AI35">
            <v>585.03</v>
          </cell>
          <cell r="AJ35">
            <v>184.52</v>
          </cell>
          <cell r="AK35">
            <v>36.9</v>
          </cell>
          <cell r="AL35">
            <v>0</v>
          </cell>
          <cell r="AM35">
            <v>7564.88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1000</v>
          </cell>
          <cell r="F36">
            <v>0</v>
          </cell>
          <cell r="G36">
            <v>0</v>
          </cell>
          <cell r="H36">
            <v>3192</v>
          </cell>
          <cell r="I36">
            <v>0</v>
          </cell>
          <cell r="J36">
            <v>0</v>
          </cell>
          <cell r="K36">
            <v>0</v>
          </cell>
          <cell r="L36">
            <v>-125.1</v>
          </cell>
          <cell r="M36">
            <v>0</v>
          </cell>
          <cell r="N36">
            <v>190.83</v>
          </cell>
          <cell r="O36">
            <v>65.72</v>
          </cell>
          <cell r="P36">
            <v>87.66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153.38</v>
          </cell>
          <cell r="AB36">
            <v>3038.62</v>
          </cell>
          <cell r="AC36">
            <v>64.59</v>
          </cell>
          <cell r="AD36">
            <v>138.43</v>
          </cell>
          <cell r="AE36">
            <v>382.02</v>
          </cell>
          <cell r="AF36">
            <v>73.81</v>
          </cell>
          <cell r="AG36">
            <v>83.84</v>
          </cell>
          <cell r="AH36">
            <v>6601.03</v>
          </cell>
          <cell r="AI36">
            <v>585.04</v>
          </cell>
          <cell r="AJ36">
            <v>184.53</v>
          </cell>
          <cell r="AK36">
            <v>36.909999999999997</v>
          </cell>
          <cell r="AL36">
            <v>0</v>
          </cell>
          <cell r="AM36">
            <v>7565.16</v>
          </cell>
        </row>
        <row r="37">
          <cell r="A37" t="str">
            <v>00837</v>
          </cell>
          <cell r="B37" t="str">
            <v>ORTIZ MORA JOSE ALBERTO</v>
          </cell>
          <cell r="C37">
            <v>4999.95</v>
          </cell>
          <cell r="D37">
            <v>0</v>
          </cell>
          <cell r="E37">
            <v>1000</v>
          </cell>
          <cell r="F37">
            <v>2807.36</v>
          </cell>
          <cell r="G37">
            <v>0</v>
          </cell>
          <cell r="H37">
            <v>7807.31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844.62</v>
          </cell>
          <cell r="O37">
            <v>844.62</v>
          </cell>
          <cell r="P37">
            <v>219.66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1064.28</v>
          </cell>
          <cell r="AB37">
            <v>6743.03</v>
          </cell>
          <cell r="AC37">
            <v>150.29</v>
          </cell>
          <cell r="AD37">
            <v>339.49</v>
          </cell>
          <cell r="AE37">
            <v>510.86</v>
          </cell>
          <cell r="AF37">
            <v>171.77</v>
          </cell>
          <cell r="AG37">
            <v>176.15</v>
          </cell>
          <cell r="AH37">
            <v>15361.03</v>
          </cell>
          <cell r="AI37">
            <v>1000.64</v>
          </cell>
          <cell r="AJ37">
            <v>429.41</v>
          </cell>
          <cell r="AK37">
            <v>85.88</v>
          </cell>
          <cell r="AL37">
            <v>0</v>
          </cell>
          <cell r="AM37">
            <v>17224.88</v>
          </cell>
        </row>
        <row r="38">
          <cell r="A38" t="str">
            <v>00839</v>
          </cell>
          <cell r="B38" t="str">
            <v>REYES GRANADA ARACELI JANETH</v>
          </cell>
          <cell r="C38">
            <v>6947.59</v>
          </cell>
          <cell r="D38">
            <v>1068.8599999999999</v>
          </cell>
          <cell r="E38">
            <v>1000</v>
          </cell>
          <cell r="F38">
            <v>2300</v>
          </cell>
          <cell r="G38">
            <v>0</v>
          </cell>
          <cell r="H38">
            <v>10316.450000000001</v>
          </cell>
          <cell r="I38">
            <v>0</v>
          </cell>
          <cell r="J38">
            <v>0</v>
          </cell>
          <cell r="K38">
            <v>1242.71</v>
          </cell>
          <cell r="L38">
            <v>0</v>
          </cell>
          <cell r="M38">
            <v>0</v>
          </cell>
          <cell r="N38">
            <v>1380.57</v>
          </cell>
          <cell r="O38">
            <v>1380.57</v>
          </cell>
          <cell r="P38">
            <v>274.60000000000002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200</v>
          </cell>
          <cell r="Z38">
            <v>0</v>
          </cell>
          <cell r="AA38">
            <v>3097.88</v>
          </cell>
          <cell r="AB38">
            <v>7218.57</v>
          </cell>
          <cell r="AC38">
            <v>184.95</v>
          </cell>
          <cell r="AD38">
            <v>448.21</v>
          </cell>
          <cell r="AE38">
            <v>567.29</v>
          </cell>
          <cell r="AF38">
            <v>211.37</v>
          </cell>
          <cell r="AG38">
            <v>226.33</v>
          </cell>
          <cell r="AH38">
            <v>18903.009999999998</v>
          </cell>
          <cell r="AI38">
            <v>1200.45</v>
          </cell>
          <cell r="AJ38">
            <v>528.42999999999995</v>
          </cell>
          <cell r="AK38">
            <v>105.69</v>
          </cell>
          <cell r="AL38">
            <v>0</v>
          </cell>
          <cell r="AM38">
            <v>21175.279999999999</v>
          </cell>
        </row>
        <row r="39">
          <cell r="A39" t="str">
            <v>00840</v>
          </cell>
          <cell r="B39" t="str">
            <v>NAVARRO VILLA LORENA</v>
          </cell>
          <cell r="C39">
            <v>6697.95</v>
          </cell>
          <cell r="D39">
            <v>0</v>
          </cell>
          <cell r="E39">
            <v>1000</v>
          </cell>
          <cell r="F39">
            <v>1300</v>
          </cell>
          <cell r="G39">
            <v>0</v>
          </cell>
          <cell r="H39">
            <v>7997.95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885.34</v>
          </cell>
          <cell r="O39">
            <v>885.34</v>
          </cell>
          <cell r="P39">
            <v>232.31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1117.6500000000001</v>
          </cell>
          <cell r="AB39">
            <v>6880.3</v>
          </cell>
          <cell r="AC39">
            <v>158.27000000000001</v>
          </cell>
          <cell r="AD39">
            <v>383.56</v>
          </cell>
          <cell r="AE39">
            <v>523.84</v>
          </cell>
          <cell r="AF39">
            <v>180.88</v>
          </cell>
          <cell r="AG39">
            <v>179.96</v>
          </cell>
          <cell r="AH39">
            <v>16176.37</v>
          </cell>
          <cell r="AI39">
            <v>1065.67</v>
          </cell>
          <cell r="AJ39">
            <v>452.21</v>
          </cell>
          <cell r="AK39">
            <v>90.44</v>
          </cell>
          <cell r="AL39">
            <v>0</v>
          </cell>
          <cell r="AM39">
            <v>18145.53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1000</v>
          </cell>
          <cell r="F40">
            <v>1000</v>
          </cell>
          <cell r="G40">
            <v>0</v>
          </cell>
          <cell r="H40">
            <v>9714.7000000000007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1252.04</v>
          </cell>
          <cell r="O40">
            <v>1252.04</v>
          </cell>
          <cell r="P40">
            <v>260.92</v>
          </cell>
          <cell r="Q40">
            <v>2500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4012.96</v>
          </cell>
          <cell r="AB40">
            <v>5701.74</v>
          </cell>
          <cell r="AC40">
            <v>176.33</v>
          </cell>
          <cell r="AD40">
            <v>427.32</v>
          </cell>
          <cell r="AE40">
            <v>553.25</v>
          </cell>
          <cell r="AF40">
            <v>201.52</v>
          </cell>
          <cell r="AG40">
            <v>214.29</v>
          </cell>
          <cell r="AH40">
            <v>18021.939999999999</v>
          </cell>
          <cell r="AI40">
            <v>1156.9000000000001</v>
          </cell>
          <cell r="AJ40">
            <v>503.8</v>
          </cell>
          <cell r="AK40">
            <v>100.76</v>
          </cell>
          <cell r="AL40">
            <v>0</v>
          </cell>
          <cell r="AM40">
            <v>20199.21</v>
          </cell>
        </row>
        <row r="41">
          <cell r="A41" t="str">
            <v>00843</v>
          </cell>
          <cell r="B41" t="str">
            <v>DOMINGUEZ VAZQUEZ FERNANDO</v>
          </cell>
          <cell r="C41">
            <v>3111.6</v>
          </cell>
          <cell r="D41">
            <v>0</v>
          </cell>
          <cell r="E41">
            <v>1000</v>
          </cell>
          <cell r="F41">
            <v>2240.9499999999998</v>
          </cell>
          <cell r="G41">
            <v>0</v>
          </cell>
          <cell r="H41">
            <v>5352.55</v>
          </cell>
          <cell r="I41">
            <v>0</v>
          </cell>
          <cell r="J41">
            <v>1290.3599999999999</v>
          </cell>
          <cell r="K41">
            <v>0</v>
          </cell>
          <cell r="L41">
            <v>0</v>
          </cell>
          <cell r="M41">
            <v>0</v>
          </cell>
          <cell r="N41">
            <v>425.89</v>
          </cell>
          <cell r="O41">
            <v>425.89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100</v>
          </cell>
          <cell r="Z41">
            <v>0</v>
          </cell>
          <cell r="AA41">
            <v>1816.25</v>
          </cell>
          <cell r="AB41">
            <v>3536.3</v>
          </cell>
          <cell r="AC41">
            <v>140.37</v>
          </cell>
          <cell r="AD41">
            <v>252.67</v>
          </cell>
          <cell r="AE41">
            <v>476.44</v>
          </cell>
          <cell r="AF41">
            <v>118.21</v>
          </cell>
          <cell r="AG41">
            <v>127.05</v>
          </cell>
          <cell r="AH41">
            <v>10571.22</v>
          </cell>
          <cell r="AI41">
            <v>869.48</v>
          </cell>
          <cell r="AJ41">
            <v>295.51</v>
          </cell>
          <cell r="AK41">
            <v>59.1</v>
          </cell>
          <cell r="AL41">
            <v>0</v>
          </cell>
          <cell r="AM41">
            <v>12040.57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3111.6</v>
          </cell>
          <cell r="D42">
            <v>0</v>
          </cell>
          <cell r="E42">
            <v>1000</v>
          </cell>
          <cell r="F42">
            <v>0</v>
          </cell>
          <cell r="G42">
            <v>0</v>
          </cell>
          <cell r="H42">
            <v>3111.6</v>
          </cell>
          <cell r="I42">
            <v>0</v>
          </cell>
          <cell r="J42">
            <v>0</v>
          </cell>
          <cell r="K42">
            <v>0</v>
          </cell>
          <cell r="L42">
            <v>-125.1</v>
          </cell>
          <cell r="M42">
            <v>0</v>
          </cell>
          <cell r="N42">
            <v>182.65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3111.6</v>
          </cell>
          <cell r="AC42">
            <v>85.44</v>
          </cell>
          <cell r="AD42">
            <v>153.80000000000001</v>
          </cell>
          <cell r="AE42">
            <v>402.89</v>
          </cell>
          <cell r="AF42">
            <v>71.95</v>
          </cell>
          <cell r="AG42">
            <v>82.23</v>
          </cell>
          <cell r="AH42">
            <v>6434.7</v>
          </cell>
          <cell r="AI42">
            <v>642.13</v>
          </cell>
          <cell r="AJ42">
            <v>179.88</v>
          </cell>
          <cell r="AK42">
            <v>35.979999999999997</v>
          </cell>
          <cell r="AL42">
            <v>0</v>
          </cell>
          <cell r="AM42">
            <v>7446.87</v>
          </cell>
        </row>
        <row r="43">
          <cell r="A43" t="str">
            <v>00848</v>
          </cell>
          <cell r="B43" t="str">
            <v>RIVAS PADILLA MARGARITA</v>
          </cell>
          <cell r="C43">
            <v>4999.95</v>
          </cell>
          <cell r="D43">
            <v>0</v>
          </cell>
          <cell r="E43">
            <v>1000</v>
          </cell>
          <cell r="F43">
            <v>3301.52</v>
          </cell>
          <cell r="G43">
            <v>0</v>
          </cell>
          <cell r="H43">
            <v>8301.4699999999993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950.17</v>
          </cell>
          <cell r="O43">
            <v>950.17</v>
          </cell>
          <cell r="P43">
            <v>233.38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1183.55</v>
          </cell>
          <cell r="AB43">
            <v>7117.92</v>
          </cell>
          <cell r="AC43">
            <v>158.94</v>
          </cell>
          <cell r="AD43">
            <v>359.03</v>
          </cell>
          <cell r="AE43">
            <v>524.95000000000005</v>
          </cell>
          <cell r="AF43">
            <v>181.65</v>
          </cell>
          <cell r="AG43">
            <v>186.03</v>
          </cell>
          <cell r="AH43">
            <v>16245.05</v>
          </cell>
          <cell r="AI43">
            <v>1042.92</v>
          </cell>
          <cell r="AJ43">
            <v>454.13</v>
          </cell>
          <cell r="AK43">
            <v>90.83</v>
          </cell>
          <cell r="AL43">
            <v>0</v>
          </cell>
          <cell r="AM43">
            <v>18200.61</v>
          </cell>
        </row>
        <row r="44">
          <cell r="A44" t="str">
            <v>00850</v>
          </cell>
          <cell r="B44" t="str">
            <v>BECERRA IÑIGUEZ JULIO RICARDO</v>
          </cell>
          <cell r="C44">
            <v>3111.6</v>
          </cell>
          <cell r="D44">
            <v>0</v>
          </cell>
          <cell r="E44">
            <v>1000</v>
          </cell>
          <cell r="F44">
            <v>0</v>
          </cell>
          <cell r="G44">
            <v>0</v>
          </cell>
          <cell r="H44">
            <v>3111.6</v>
          </cell>
          <cell r="I44">
            <v>0</v>
          </cell>
          <cell r="J44">
            <v>0</v>
          </cell>
          <cell r="K44">
            <v>0</v>
          </cell>
          <cell r="L44">
            <v>-125.1</v>
          </cell>
          <cell r="M44">
            <v>0</v>
          </cell>
          <cell r="N44">
            <v>182.65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3111.6</v>
          </cell>
          <cell r="AC44">
            <v>85.44</v>
          </cell>
          <cell r="AD44">
            <v>153.80000000000001</v>
          </cell>
          <cell r="AE44">
            <v>402.89</v>
          </cell>
          <cell r="AF44">
            <v>71.95</v>
          </cell>
          <cell r="AG44">
            <v>82.23</v>
          </cell>
          <cell r="AH44">
            <v>6434.7</v>
          </cell>
          <cell r="AI44">
            <v>642.13</v>
          </cell>
          <cell r="AJ44">
            <v>179.88</v>
          </cell>
          <cell r="AK44">
            <v>35.979999999999997</v>
          </cell>
          <cell r="AL44">
            <v>0</v>
          </cell>
          <cell r="AM44">
            <v>7446.87</v>
          </cell>
        </row>
        <row r="45">
          <cell r="A45" t="str">
            <v>00855</v>
          </cell>
          <cell r="B45" t="str">
            <v>LUNA MEDRANO CESAR ALEJANDRO</v>
          </cell>
          <cell r="C45">
            <v>6450</v>
          </cell>
          <cell r="D45">
            <v>0</v>
          </cell>
          <cell r="E45">
            <v>1000</v>
          </cell>
          <cell r="F45">
            <v>0</v>
          </cell>
          <cell r="G45">
            <v>0</v>
          </cell>
          <cell r="H45">
            <v>6450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595.70000000000005</v>
          </cell>
          <cell r="O45">
            <v>595.70000000000005</v>
          </cell>
          <cell r="P45">
            <v>188.28</v>
          </cell>
          <cell r="Q45">
            <v>500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1283.98</v>
          </cell>
          <cell r="AB45">
            <v>5166.0200000000004</v>
          </cell>
          <cell r="AC45">
            <v>130.51</v>
          </cell>
          <cell r="AD45">
            <v>316.27</v>
          </cell>
          <cell r="AE45">
            <v>478.62</v>
          </cell>
          <cell r="AF45">
            <v>149.15</v>
          </cell>
          <cell r="AG45">
            <v>149</v>
          </cell>
          <cell r="AH45">
            <v>13338.65</v>
          </cell>
          <cell r="AI45">
            <v>925.4</v>
          </cell>
          <cell r="AJ45">
            <v>372.88</v>
          </cell>
          <cell r="AK45">
            <v>74.58</v>
          </cell>
          <cell r="AL45">
            <v>0</v>
          </cell>
          <cell r="AM45">
            <v>15009.66</v>
          </cell>
        </row>
        <row r="46">
          <cell r="A46" t="str">
            <v>00856</v>
          </cell>
          <cell r="B46" t="str">
            <v>IÑIGUEZ IBARRA GUSTAVO</v>
          </cell>
          <cell r="C46">
            <v>4995</v>
          </cell>
          <cell r="D46">
            <v>0</v>
          </cell>
          <cell r="E46">
            <v>1000</v>
          </cell>
          <cell r="F46">
            <v>560.37</v>
          </cell>
          <cell r="G46">
            <v>0</v>
          </cell>
          <cell r="H46">
            <v>5555.37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451.27</v>
          </cell>
          <cell r="O46">
            <v>451.27</v>
          </cell>
          <cell r="P46">
            <v>157.13999999999999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608.41</v>
          </cell>
          <cell r="AB46">
            <v>4946.96</v>
          </cell>
          <cell r="AC46">
            <v>110.87</v>
          </cell>
          <cell r="AD46">
            <v>250.44</v>
          </cell>
          <cell r="AE46">
            <v>446.65</v>
          </cell>
          <cell r="AF46">
            <v>126.71</v>
          </cell>
          <cell r="AG46">
            <v>131.11000000000001</v>
          </cell>
          <cell r="AH46">
            <v>11331.83</v>
          </cell>
          <cell r="AI46">
            <v>807.96</v>
          </cell>
          <cell r="AJ46">
            <v>316.77999999999997</v>
          </cell>
          <cell r="AK46">
            <v>63.36</v>
          </cell>
          <cell r="AL46">
            <v>0</v>
          </cell>
          <cell r="AM46">
            <v>12777.75</v>
          </cell>
        </row>
        <row r="47">
          <cell r="A47" t="str">
            <v>00857</v>
          </cell>
          <cell r="B47" t="str">
            <v>DELGADO VALENZUELA ROBERTO</v>
          </cell>
          <cell r="C47">
            <v>3111.6</v>
          </cell>
          <cell r="D47">
            <v>0</v>
          </cell>
          <cell r="E47">
            <v>1000</v>
          </cell>
          <cell r="F47">
            <v>0</v>
          </cell>
          <cell r="G47">
            <v>0</v>
          </cell>
          <cell r="H47">
            <v>3111.6</v>
          </cell>
          <cell r="I47">
            <v>0</v>
          </cell>
          <cell r="J47">
            <v>0</v>
          </cell>
          <cell r="K47">
            <v>0</v>
          </cell>
          <cell r="L47">
            <v>-125.1</v>
          </cell>
          <cell r="M47">
            <v>0</v>
          </cell>
          <cell r="N47">
            <v>182.65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3111.6</v>
          </cell>
          <cell r="AC47">
            <v>85.44</v>
          </cell>
          <cell r="AD47">
            <v>153.80000000000001</v>
          </cell>
          <cell r="AE47">
            <v>402.89</v>
          </cell>
          <cell r="AF47">
            <v>71.95</v>
          </cell>
          <cell r="AG47">
            <v>82.23</v>
          </cell>
          <cell r="AH47">
            <v>6434.7</v>
          </cell>
          <cell r="AI47">
            <v>642.13</v>
          </cell>
          <cell r="AJ47">
            <v>179.88</v>
          </cell>
          <cell r="AK47">
            <v>35.979999999999997</v>
          </cell>
          <cell r="AL47">
            <v>0</v>
          </cell>
          <cell r="AM47">
            <v>7446.87</v>
          </cell>
        </row>
        <row r="48">
          <cell r="A48" t="str">
            <v>00863</v>
          </cell>
          <cell r="B48" t="str">
            <v>LARIOS CALVARIO MANUEL</v>
          </cell>
          <cell r="C48">
            <v>3499.95</v>
          </cell>
          <cell r="D48">
            <v>0</v>
          </cell>
          <cell r="E48">
            <v>1000</v>
          </cell>
          <cell r="F48">
            <v>738.21</v>
          </cell>
          <cell r="G48">
            <v>0</v>
          </cell>
          <cell r="H48">
            <v>4238.16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304.64999999999998</v>
          </cell>
          <cell r="O48">
            <v>304.64999999999998</v>
          </cell>
          <cell r="P48">
            <v>114.07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418.72</v>
          </cell>
          <cell r="AB48">
            <v>3819.44</v>
          </cell>
          <cell r="AC48">
            <v>83.71</v>
          </cell>
          <cell r="AD48">
            <v>179.43</v>
          </cell>
          <cell r="AE48">
            <v>402.42</v>
          </cell>
          <cell r="AF48">
            <v>95.67</v>
          </cell>
          <cell r="AG48">
            <v>104.76</v>
          </cell>
          <cell r="AH48">
            <v>8555.82</v>
          </cell>
          <cell r="AI48">
            <v>665.56</v>
          </cell>
          <cell r="AJ48">
            <v>239.18</v>
          </cell>
          <cell r="AK48">
            <v>47.84</v>
          </cell>
          <cell r="AL48">
            <v>0</v>
          </cell>
          <cell r="AM48">
            <v>9708.83</v>
          </cell>
        </row>
        <row r="49">
          <cell r="A49" t="str">
            <v>00864</v>
          </cell>
          <cell r="B49" t="str">
            <v>GONZALEZ RAMIREZ MIRIAM NOEMI</v>
          </cell>
          <cell r="C49">
            <v>3111.6</v>
          </cell>
          <cell r="D49">
            <v>0</v>
          </cell>
          <cell r="E49">
            <v>1000</v>
          </cell>
          <cell r="F49">
            <v>958.25</v>
          </cell>
          <cell r="G49">
            <v>0</v>
          </cell>
          <cell r="H49">
            <v>4069.85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286.33999999999997</v>
          </cell>
          <cell r="O49">
            <v>286.33999999999997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286.33999999999997</v>
          </cell>
          <cell r="AB49">
            <v>3783.51</v>
          </cell>
          <cell r="AC49">
            <v>107.79</v>
          </cell>
          <cell r="AD49">
            <v>194.02</v>
          </cell>
          <cell r="AE49">
            <v>425.22</v>
          </cell>
          <cell r="AF49">
            <v>90.77</v>
          </cell>
          <cell r="AG49">
            <v>101.4</v>
          </cell>
          <cell r="AH49">
            <v>8117.43</v>
          </cell>
          <cell r="AI49">
            <v>727.03</v>
          </cell>
          <cell r="AJ49">
            <v>226.92</v>
          </cell>
          <cell r="AK49">
            <v>45.38</v>
          </cell>
          <cell r="AL49">
            <v>0</v>
          </cell>
          <cell r="AM49">
            <v>9308.93</v>
          </cell>
        </row>
        <row r="50">
          <cell r="A50" t="str">
            <v>00868</v>
          </cell>
          <cell r="B50" t="str">
            <v>LOPEZ SAMANO CLAUDIA</v>
          </cell>
          <cell r="C50">
            <v>3111.6</v>
          </cell>
          <cell r="D50">
            <v>0</v>
          </cell>
          <cell r="E50">
            <v>1000</v>
          </cell>
          <cell r="F50">
            <v>958.25</v>
          </cell>
          <cell r="G50">
            <v>0</v>
          </cell>
          <cell r="H50">
            <v>4069.85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286.33999999999997</v>
          </cell>
          <cell r="O50">
            <v>286.33999999999997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286.33999999999997</v>
          </cell>
          <cell r="AB50">
            <v>3783.51</v>
          </cell>
          <cell r="AC50">
            <v>107.79</v>
          </cell>
          <cell r="AD50">
            <v>194.02</v>
          </cell>
          <cell r="AE50">
            <v>425.22</v>
          </cell>
          <cell r="AF50">
            <v>90.77</v>
          </cell>
          <cell r="AG50">
            <v>101.4</v>
          </cell>
          <cell r="AH50">
            <v>8117.43</v>
          </cell>
          <cell r="AI50">
            <v>727.03</v>
          </cell>
          <cell r="AJ50">
            <v>226.92</v>
          </cell>
          <cell r="AK50">
            <v>45.38</v>
          </cell>
          <cell r="AL50">
            <v>0</v>
          </cell>
          <cell r="AM50">
            <v>9308.93</v>
          </cell>
        </row>
        <row r="51">
          <cell r="A51" t="str">
            <v>00871</v>
          </cell>
          <cell r="B51" t="str">
            <v>GONZALEZ VIZCAINO MARIA LUCIA</v>
          </cell>
          <cell r="C51">
            <v>4999.95</v>
          </cell>
          <cell r="D51">
            <v>0</v>
          </cell>
          <cell r="E51">
            <v>1000</v>
          </cell>
          <cell r="F51">
            <v>555.41999999999996</v>
          </cell>
          <cell r="G51">
            <v>0</v>
          </cell>
          <cell r="H51">
            <v>5555.37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451.27</v>
          </cell>
          <cell r="O51">
            <v>451.27</v>
          </cell>
          <cell r="P51">
            <v>157.15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608.41999999999996</v>
          </cell>
          <cell r="AB51">
            <v>4946.95</v>
          </cell>
          <cell r="AC51">
            <v>110.89</v>
          </cell>
          <cell r="AD51">
            <v>250.47</v>
          </cell>
          <cell r="AE51">
            <v>446.67</v>
          </cell>
          <cell r="AF51">
            <v>126.73</v>
          </cell>
          <cell r="AG51">
            <v>131.11000000000001</v>
          </cell>
          <cell r="AH51">
            <v>11333.17</v>
          </cell>
          <cell r="AI51">
            <v>808.03</v>
          </cell>
          <cell r="AJ51">
            <v>316.82</v>
          </cell>
          <cell r="AK51">
            <v>63.36</v>
          </cell>
          <cell r="AL51">
            <v>0</v>
          </cell>
          <cell r="AM51">
            <v>12779.22</v>
          </cell>
        </row>
        <row r="52">
          <cell r="A52" t="str">
            <v>00872</v>
          </cell>
          <cell r="B52" t="str">
            <v>LADRON DE GUEVARA GONZALEZ MIRIAM JANETH</v>
          </cell>
          <cell r="C52">
            <v>5287.5</v>
          </cell>
          <cell r="D52">
            <v>0</v>
          </cell>
          <cell r="E52">
            <v>1000</v>
          </cell>
          <cell r="F52">
            <v>3395.08</v>
          </cell>
          <cell r="G52">
            <v>0</v>
          </cell>
          <cell r="H52">
            <v>8682.58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1031.57</v>
          </cell>
          <cell r="O52">
            <v>1031.57</v>
          </cell>
          <cell r="P52">
            <v>150.97999999999999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1182.55</v>
          </cell>
          <cell r="AB52">
            <v>7500.03</v>
          </cell>
          <cell r="AC52">
            <v>106.98</v>
          </cell>
          <cell r="AD52">
            <v>241.66</v>
          </cell>
          <cell r="AE52">
            <v>440.32</v>
          </cell>
          <cell r="AF52">
            <v>122.27</v>
          </cell>
          <cell r="AG52">
            <v>193.65</v>
          </cell>
          <cell r="AH52">
            <v>10934.5</v>
          </cell>
          <cell r="AI52">
            <v>788.96</v>
          </cell>
          <cell r="AJ52">
            <v>305.67</v>
          </cell>
          <cell r="AK52">
            <v>61.13</v>
          </cell>
          <cell r="AL52">
            <v>0</v>
          </cell>
          <cell r="AM52">
            <v>12406.18</v>
          </cell>
        </row>
        <row r="53">
          <cell r="A53" t="str">
            <v>00873</v>
          </cell>
          <cell r="B53" t="str">
            <v>GONZALEZ REAL  BLANCA LUCERO</v>
          </cell>
          <cell r="C53">
            <v>3111.6</v>
          </cell>
          <cell r="D53">
            <v>0</v>
          </cell>
          <cell r="E53">
            <v>1000</v>
          </cell>
          <cell r="F53">
            <v>0</v>
          </cell>
          <cell r="G53">
            <v>0</v>
          </cell>
          <cell r="H53">
            <v>3111.6</v>
          </cell>
          <cell r="I53">
            <v>0</v>
          </cell>
          <cell r="J53">
            <v>0</v>
          </cell>
          <cell r="K53">
            <v>0</v>
          </cell>
          <cell r="L53">
            <v>-125.1</v>
          </cell>
          <cell r="M53">
            <v>0</v>
          </cell>
          <cell r="N53">
            <v>182.65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3111.6</v>
          </cell>
          <cell r="AC53">
            <v>85.44</v>
          </cell>
          <cell r="AD53">
            <v>153.80000000000001</v>
          </cell>
          <cell r="AE53">
            <v>402.89</v>
          </cell>
          <cell r="AF53">
            <v>71.95</v>
          </cell>
          <cell r="AG53">
            <v>82.23</v>
          </cell>
          <cell r="AH53">
            <v>6434.7</v>
          </cell>
          <cell r="AI53">
            <v>642.13</v>
          </cell>
          <cell r="AJ53">
            <v>179.88</v>
          </cell>
          <cell r="AK53">
            <v>35.979999999999997</v>
          </cell>
          <cell r="AL53">
            <v>0</v>
          </cell>
          <cell r="AM53">
            <v>7446.87</v>
          </cell>
        </row>
        <row r="54">
          <cell r="A54" t="str">
            <v>00874</v>
          </cell>
          <cell r="B54" t="str">
            <v>CAMIRUAGA LOPEZ MONICA DEL CARMEN</v>
          </cell>
          <cell r="C54">
            <v>0</v>
          </cell>
          <cell r="D54">
            <v>0</v>
          </cell>
          <cell r="E54">
            <v>1000</v>
          </cell>
          <cell r="F54">
            <v>1859.83</v>
          </cell>
          <cell r="G54">
            <v>0</v>
          </cell>
          <cell r="H54">
            <v>1859.83</v>
          </cell>
          <cell r="I54">
            <v>0</v>
          </cell>
          <cell r="J54">
            <v>0</v>
          </cell>
          <cell r="K54">
            <v>0</v>
          </cell>
          <cell r="L54">
            <v>-188.71</v>
          </cell>
          <cell r="M54">
            <v>-86.18</v>
          </cell>
          <cell r="N54">
            <v>102.54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-86.18</v>
          </cell>
          <cell r="AB54">
            <v>1946.01</v>
          </cell>
          <cell r="AC54">
            <v>16.87</v>
          </cell>
          <cell r="AD54">
            <v>30.37</v>
          </cell>
          <cell r="AE54">
            <v>60.52</v>
          </cell>
          <cell r="AF54">
            <v>106.57</v>
          </cell>
          <cell r="AG54">
            <v>57.2</v>
          </cell>
          <cell r="AH54">
            <v>1270.74</v>
          </cell>
          <cell r="AI54">
            <v>107.76</v>
          </cell>
          <cell r="AJ54">
            <v>266.42</v>
          </cell>
          <cell r="AK54">
            <v>7.1</v>
          </cell>
          <cell r="AL54">
            <v>0</v>
          </cell>
          <cell r="AM54">
            <v>1815.79</v>
          </cell>
        </row>
        <row r="55">
          <cell r="A55" t="str">
            <v>00879</v>
          </cell>
          <cell r="B55" t="str">
            <v>SANTANA AGUILAR MARIA FELIX</v>
          </cell>
          <cell r="C55">
            <v>4500</v>
          </cell>
          <cell r="D55">
            <v>0</v>
          </cell>
          <cell r="E55">
            <v>1000</v>
          </cell>
          <cell r="F55">
            <v>2100</v>
          </cell>
          <cell r="G55">
            <v>0</v>
          </cell>
          <cell r="H55">
            <v>6600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622.58000000000004</v>
          </cell>
          <cell r="O55">
            <v>622.58000000000004</v>
          </cell>
          <cell r="P55">
            <v>183.99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806.57</v>
          </cell>
          <cell r="AB55">
            <v>5793.43</v>
          </cell>
          <cell r="AC55">
            <v>127.8</v>
          </cell>
          <cell r="AD55">
            <v>282.55</v>
          </cell>
          <cell r="AE55">
            <v>474.22</v>
          </cell>
          <cell r="AF55">
            <v>146.06</v>
          </cell>
          <cell r="AG55">
            <v>152</v>
          </cell>
          <cell r="AH55">
            <v>13062.04</v>
          </cell>
          <cell r="AI55">
            <v>884.57</v>
          </cell>
          <cell r="AJ55">
            <v>365.15</v>
          </cell>
          <cell r="AK55">
            <v>73.03</v>
          </cell>
          <cell r="AL55">
            <v>0</v>
          </cell>
          <cell r="AM55">
            <v>14682.85</v>
          </cell>
        </row>
        <row r="56">
          <cell r="A56" t="str">
            <v>00880</v>
          </cell>
          <cell r="B56" t="str">
            <v>MACIAS LOPEZ ROBERTO</v>
          </cell>
          <cell r="C56">
            <v>1659.52</v>
          </cell>
          <cell r="D56">
            <v>0</v>
          </cell>
          <cell r="E56">
            <v>1000</v>
          </cell>
          <cell r="F56">
            <v>0</v>
          </cell>
          <cell r="G56">
            <v>0</v>
          </cell>
          <cell r="H56">
            <v>1659.52</v>
          </cell>
          <cell r="I56">
            <v>0</v>
          </cell>
          <cell r="J56">
            <v>0</v>
          </cell>
          <cell r="K56">
            <v>0</v>
          </cell>
          <cell r="L56">
            <v>-200.63</v>
          </cell>
          <cell r="M56">
            <v>-110.92</v>
          </cell>
          <cell r="N56">
            <v>89.72</v>
          </cell>
          <cell r="O56">
            <v>0</v>
          </cell>
          <cell r="P56">
            <v>55.29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-55.63</v>
          </cell>
          <cell r="AB56">
            <v>1715.15</v>
          </cell>
          <cell r="AC56">
            <v>40.74</v>
          </cell>
          <cell r="AD56">
            <v>73.33</v>
          </cell>
          <cell r="AE56">
            <v>252.37</v>
          </cell>
          <cell r="AF56">
            <v>69.84</v>
          </cell>
          <cell r="AG56">
            <v>53.19</v>
          </cell>
          <cell r="AH56">
            <v>4163.71</v>
          </cell>
          <cell r="AI56">
            <v>366.44</v>
          </cell>
          <cell r="AJ56">
            <v>174.59</v>
          </cell>
          <cell r="AK56">
            <v>23.28</v>
          </cell>
          <cell r="AL56">
            <v>0</v>
          </cell>
          <cell r="AM56">
            <v>4851.05</v>
          </cell>
        </row>
        <row r="57">
          <cell r="A57" t="str">
            <v>00887</v>
          </cell>
          <cell r="B57" t="str">
            <v>DE LEON MEZA HUGO FIDENCIO</v>
          </cell>
          <cell r="C57">
            <v>8714.7000000000007</v>
          </cell>
          <cell r="D57">
            <v>0</v>
          </cell>
          <cell r="E57">
            <v>1000</v>
          </cell>
          <cell r="F57">
            <v>0</v>
          </cell>
          <cell r="G57">
            <v>0</v>
          </cell>
          <cell r="H57">
            <v>8714.7000000000007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1038.44</v>
          </cell>
          <cell r="O57">
            <v>1038.44</v>
          </cell>
          <cell r="P57">
            <v>260.92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1299.3599999999999</v>
          </cell>
          <cell r="AB57">
            <v>7415.34</v>
          </cell>
          <cell r="AC57">
            <v>176.33</v>
          </cell>
          <cell r="AD57">
            <v>427.32</v>
          </cell>
          <cell r="AE57">
            <v>553.25</v>
          </cell>
          <cell r="AF57">
            <v>201.52</v>
          </cell>
          <cell r="AG57">
            <v>194.29</v>
          </cell>
          <cell r="AH57">
            <v>18021.939999999999</v>
          </cell>
          <cell r="AI57">
            <v>1156.9000000000001</v>
          </cell>
          <cell r="AJ57">
            <v>503.8</v>
          </cell>
          <cell r="AK57">
            <v>100.76</v>
          </cell>
          <cell r="AL57">
            <v>0</v>
          </cell>
          <cell r="AM57">
            <v>20179.21</v>
          </cell>
        </row>
        <row r="58">
          <cell r="A58" t="str">
            <v>00936</v>
          </cell>
          <cell r="B58" t="str">
            <v>HERNANDEZ ARRIAGA ERIK DANIEL</v>
          </cell>
          <cell r="C58">
            <v>4047.75</v>
          </cell>
          <cell r="D58">
            <v>0</v>
          </cell>
          <cell r="E58">
            <v>1000</v>
          </cell>
          <cell r="F58">
            <v>2552.25</v>
          </cell>
          <cell r="G58">
            <v>0</v>
          </cell>
          <cell r="H58">
            <v>6600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622.58000000000004</v>
          </cell>
          <cell r="O58">
            <v>622.58000000000004</v>
          </cell>
          <cell r="P58">
            <v>112.66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735.24</v>
          </cell>
          <cell r="AB58">
            <v>5864.76</v>
          </cell>
          <cell r="AC58">
            <v>82.81</v>
          </cell>
          <cell r="AD58">
            <v>183.09</v>
          </cell>
          <cell r="AE58">
            <v>400.96</v>
          </cell>
          <cell r="AF58">
            <v>94.64</v>
          </cell>
          <cell r="AG58">
            <v>152</v>
          </cell>
          <cell r="AH58">
            <v>8464.06</v>
          </cell>
          <cell r="AI58">
            <v>666.86</v>
          </cell>
          <cell r="AJ58">
            <v>236.61</v>
          </cell>
          <cell r="AK58">
            <v>47.32</v>
          </cell>
          <cell r="AL58">
            <v>0</v>
          </cell>
          <cell r="AM58">
            <v>9661.49</v>
          </cell>
        </row>
        <row r="59">
          <cell r="A59" t="str">
            <v>00951</v>
          </cell>
          <cell r="B59" t="str">
            <v>PEREZ MURILLO VERONICA DEL CARMEN</v>
          </cell>
          <cell r="C59">
            <v>7125</v>
          </cell>
          <cell r="D59">
            <v>0</v>
          </cell>
          <cell r="E59">
            <v>1000</v>
          </cell>
          <cell r="F59">
            <v>4768.78</v>
          </cell>
          <cell r="G59">
            <v>0</v>
          </cell>
          <cell r="H59">
            <v>11893.78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1717.49</v>
          </cell>
          <cell r="O59">
            <v>1717.49</v>
          </cell>
          <cell r="P59">
            <v>342.25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2059.7399999999998</v>
          </cell>
          <cell r="AB59">
            <v>9834.0400000000009</v>
          </cell>
          <cell r="AC59">
            <v>227.62</v>
          </cell>
          <cell r="AD59">
            <v>551.61</v>
          </cell>
          <cell r="AE59">
            <v>636.78</v>
          </cell>
          <cell r="AF59">
            <v>260.13</v>
          </cell>
          <cell r="AG59">
            <v>257.88</v>
          </cell>
          <cell r="AH59">
            <v>23263.82</v>
          </cell>
          <cell r="AI59">
            <v>1416.01</v>
          </cell>
          <cell r="AJ59">
            <v>650.33000000000004</v>
          </cell>
          <cell r="AK59">
            <v>130.07</v>
          </cell>
          <cell r="AL59">
            <v>0</v>
          </cell>
          <cell r="AM59">
            <v>25978.240000000002</v>
          </cell>
        </row>
        <row r="60">
          <cell r="A60" t="str">
            <v>00952</v>
          </cell>
          <cell r="B60" t="str">
            <v>PADILLA CRUZ PABLO ANTONIO</v>
          </cell>
          <cell r="C60">
            <v>7125</v>
          </cell>
          <cell r="D60">
            <v>0</v>
          </cell>
          <cell r="E60">
            <v>1000</v>
          </cell>
          <cell r="F60">
            <v>4768.78</v>
          </cell>
          <cell r="G60">
            <v>0</v>
          </cell>
          <cell r="H60">
            <v>11893.78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1717.49</v>
          </cell>
          <cell r="O60">
            <v>1717.49</v>
          </cell>
          <cell r="P60">
            <v>342.25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2059.7399999999998</v>
          </cell>
          <cell r="AB60">
            <v>9834.0400000000009</v>
          </cell>
          <cell r="AC60">
            <v>227.62</v>
          </cell>
          <cell r="AD60">
            <v>551.61</v>
          </cell>
          <cell r="AE60">
            <v>636.78</v>
          </cell>
          <cell r="AF60">
            <v>260.13</v>
          </cell>
          <cell r="AG60">
            <v>257.88</v>
          </cell>
          <cell r="AH60">
            <v>23263.82</v>
          </cell>
          <cell r="AI60">
            <v>1416.01</v>
          </cell>
          <cell r="AJ60">
            <v>650.33000000000004</v>
          </cell>
          <cell r="AK60">
            <v>130.07</v>
          </cell>
          <cell r="AL60">
            <v>0</v>
          </cell>
          <cell r="AM60">
            <v>25978.240000000002</v>
          </cell>
        </row>
        <row r="61">
          <cell r="A61" t="str">
            <v>00954</v>
          </cell>
          <cell r="B61" t="str">
            <v>ORTEGA VILLELA ALEJANDRO</v>
          </cell>
          <cell r="C61">
            <v>3111.6</v>
          </cell>
          <cell r="D61">
            <v>0</v>
          </cell>
          <cell r="E61">
            <v>1000</v>
          </cell>
          <cell r="F61">
            <v>1888.4</v>
          </cell>
          <cell r="G61">
            <v>0</v>
          </cell>
          <cell r="H61">
            <v>5000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387.54</v>
          </cell>
          <cell r="O61">
            <v>387.54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387.54</v>
          </cell>
          <cell r="AB61">
            <v>4612.46</v>
          </cell>
          <cell r="AC61">
            <v>129.88</v>
          </cell>
          <cell r="AD61">
            <v>233.78</v>
          </cell>
          <cell r="AE61">
            <v>459.32</v>
          </cell>
          <cell r="AF61">
            <v>109.37</v>
          </cell>
          <cell r="AG61">
            <v>120</v>
          </cell>
          <cell r="AH61">
            <v>9781.1</v>
          </cell>
          <cell r="AI61">
            <v>822.98</v>
          </cell>
          <cell r="AJ61">
            <v>273.43</v>
          </cell>
          <cell r="AK61">
            <v>54.69</v>
          </cell>
          <cell r="AL61">
            <v>0</v>
          </cell>
          <cell r="AM61">
            <v>11161.57</v>
          </cell>
        </row>
        <row r="62">
          <cell r="A62" t="str">
            <v>00955</v>
          </cell>
          <cell r="B62" t="str">
            <v>HERNANDEZ HERNANDEZ OMAR</v>
          </cell>
          <cell r="C62">
            <v>9750</v>
          </cell>
          <cell r="D62">
            <v>0</v>
          </cell>
          <cell r="E62">
            <v>1000</v>
          </cell>
          <cell r="F62">
            <v>5250</v>
          </cell>
          <cell r="G62">
            <v>0</v>
          </cell>
          <cell r="H62">
            <v>15000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2380.98</v>
          </cell>
          <cell r="O62">
            <v>2380.98</v>
          </cell>
          <cell r="P62">
            <v>294.14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2675.12</v>
          </cell>
          <cell r="AB62">
            <v>12324.88</v>
          </cell>
          <cell r="AC62">
            <v>197.27</v>
          </cell>
          <cell r="AD62">
            <v>478.07</v>
          </cell>
          <cell r="AE62">
            <v>587.36</v>
          </cell>
          <cell r="AF62">
            <v>225.45</v>
          </cell>
          <cell r="AG62">
            <v>320</v>
          </cell>
          <cell r="AH62">
            <v>20162.37</v>
          </cell>
          <cell r="AI62">
            <v>1262.7</v>
          </cell>
          <cell r="AJ62">
            <v>563.63</v>
          </cell>
          <cell r="AK62">
            <v>112.73</v>
          </cell>
          <cell r="AL62">
            <v>0</v>
          </cell>
          <cell r="AM62">
            <v>22646.880000000001</v>
          </cell>
        </row>
        <row r="63">
          <cell r="A63" t="str">
            <v>00956</v>
          </cell>
          <cell r="B63" t="str">
            <v>FUENTES NUÑEZ EDUARDO</v>
          </cell>
          <cell r="C63">
            <v>7125</v>
          </cell>
          <cell r="D63">
            <v>0</v>
          </cell>
          <cell r="E63">
            <v>1000</v>
          </cell>
          <cell r="F63">
            <v>4768.78</v>
          </cell>
          <cell r="G63">
            <v>0</v>
          </cell>
          <cell r="H63">
            <v>11893.78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1717.49</v>
          </cell>
          <cell r="O63">
            <v>1717.49</v>
          </cell>
          <cell r="P63">
            <v>342.25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2059.7399999999998</v>
          </cell>
          <cell r="AB63">
            <v>9834.0400000000009</v>
          </cell>
          <cell r="AC63">
            <v>227.62</v>
          </cell>
          <cell r="AD63">
            <v>551.61</v>
          </cell>
          <cell r="AE63">
            <v>636.78</v>
          </cell>
          <cell r="AF63">
            <v>260.13</v>
          </cell>
          <cell r="AG63">
            <v>257.88</v>
          </cell>
          <cell r="AH63">
            <v>23263.82</v>
          </cell>
          <cell r="AI63">
            <v>1416.01</v>
          </cell>
          <cell r="AJ63">
            <v>650.33000000000004</v>
          </cell>
          <cell r="AK63">
            <v>130.07</v>
          </cell>
          <cell r="AL63">
            <v>0</v>
          </cell>
          <cell r="AM63">
            <v>25978.240000000002</v>
          </cell>
        </row>
        <row r="64">
          <cell r="A64" t="str">
            <v>00957</v>
          </cell>
          <cell r="B64" t="str">
            <v>CAMPOS ENCARNACION SALVADOR ALEJANDO</v>
          </cell>
          <cell r="C64">
            <v>5287.5</v>
          </cell>
          <cell r="D64">
            <v>0</v>
          </cell>
          <cell r="E64">
            <v>1000</v>
          </cell>
          <cell r="F64">
            <v>3395.08</v>
          </cell>
          <cell r="G64">
            <v>0</v>
          </cell>
          <cell r="H64">
            <v>8682.58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1031.57</v>
          </cell>
          <cell r="O64">
            <v>1031.57</v>
          </cell>
          <cell r="P64">
            <v>150.97999999999999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1182.55</v>
          </cell>
          <cell r="AB64">
            <v>7500.03</v>
          </cell>
          <cell r="AC64">
            <v>106.98</v>
          </cell>
          <cell r="AD64">
            <v>241.66</v>
          </cell>
          <cell r="AE64">
            <v>440.32</v>
          </cell>
          <cell r="AF64">
            <v>122.27</v>
          </cell>
          <cell r="AG64">
            <v>193.65</v>
          </cell>
          <cell r="AH64">
            <v>10934.5</v>
          </cell>
          <cell r="AI64">
            <v>788.96</v>
          </cell>
          <cell r="AJ64">
            <v>305.67</v>
          </cell>
          <cell r="AK64">
            <v>61.13</v>
          </cell>
          <cell r="AL64">
            <v>0</v>
          </cell>
          <cell r="AM64">
            <v>12406.18</v>
          </cell>
        </row>
        <row r="65">
          <cell r="A65" t="str">
            <v>00958</v>
          </cell>
          <cell r="B65" t="str">
            <v>GARCIA GARCIA IVAN TONATHIU</v>
          </cell>
          <cell r="C65">
            <v>7275</v>
          </cell>
          <cell r="D65">
            <v>0</v>
          </cell>
          <cell r="E65">
            <v>1000</v>
          </cell>
          <cell r="F65">
            <v>4667.7</v>
          </cell>
          <cell r="G65">
            <v>0</v>
          </cell>
          <cell r="H65">
            <v>11942.7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1727.94</v>
          </cell>
          <cell r="O65">
            <v>1727.94</v>
          </cell>
          <cell r="P65">
            <v>214.74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1942.68</v>
          </cell>
          <cell r="AB65">
            <v>10000.02</v>
          </cell>
          <cell r="AC65">
            <v>147.19999999999999</v>
          </cell>
          <cell r="AD65">
            <v>356.73</v>
          </cell>
          <cell r="AE65">
            <v>505.81</v>
          </cell>
          <cell r="AF65">
            <v>168.23</v>
          </cell>
          <cell r="AG65">
            <v>258.85000000000002</v>
          </cell>
          <cell r="AH65">
            <v>15044.63</v>
          </cell>
          <cell r="AI65">
            <v>1009.74</v>
          </cell>
          <cell r="AJ65">
            <v>420.57</v>
          </cell>
          <cell r="AK65">
            <v>84.11</v>
          </cell>
          <cell r="AL65">
            <v>0</v>
          </cell>
          <cell r="AM65">
            <v>16986.13</v>
          </cell>
        </row>
        <row r="66">
          <cell r="A66" t="str">
            <v>00959</v>
          </cell>
          <cell r="B66" t="str">
            <v>CERVANTES RAMIREZ MARCO ANTONIO</v>
          </cell>
          <cell r="C66">
            <v>3111.6</v>
          </cell>
          <cell r="D66">
            <v>0</v>
          </cell>
          <cell r="E66">
            <v>1000</v>
          </cell>
          <cell r="F66">
            <v>1201.2</v>
          </cell>
          <cell r="G66">
            <v>0</v>
          </cell>
          <cell r="H66">
            <v>4312.8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312.77</v>
          </cell>
          <cell r="O66">
            <v>312.77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312.77</v>
          </cell>
          <cell r="AB66">
            <v>4000.03</v>
          </cell>
          <cell r="AC66">
            <v>85.44</v>
          </cell>
          <cell r="AD66">
            <v>153.80000000000001</v>
          </cell>
          <cell r="AE66">
            <v>402.89</v>
          </cell>
          <cell r="AF66">
            <v>71.95</v>
          </cell>
          <cell r="AG66">
            <v>106.26</v>
          </cell>
          <cell r="AH66">
            <v>6434.76</v>
          </cell>
          <cell r="AI66">
            <v>642.13</v>
          </cell>
          <cell r="AJ66">
            <v>179.88</v>
          </cell>
          <cell r="AK66">
            <v>35.979999999999997</v>
          </cell>
          <cell r="AL66">
            <v>0</v>
          </cell>
          <cell r="AM66">
            <v>7470.96</v>
          </cell>
        </row>
        <row r="67">
          <cell r="A67" t="str">
            <v>00960</v>
          </cell>
          <cell r="B67" t="str">
            <v>TORRES DE LA ROSA MARIA GUADALUPE</v>
          </cell>
          <cell r="C67">
            <v>4500</v>
          </cell>
          <cell r="D67">
            <v>0</v>
          </cell>
          <cell r="E67">
            <v>1000</v>
          </cell>
          <cell r="F67">
            <v>3000</v>
          </cell>
          <cell r="G67">
            <v>0</v>
          </cell>
          <cell r="H67">
            <v>7500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783.86</v>
          </cell>
          <cell r="O67">
            <v>783.86</v>
          </cell>
          <cell r="P67">
            <v>125.71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909.57</v>
          </cell>
          <cell r="AB67">
            <v>6590.43</v>
          </cell>
          <cell r="AC67">
            <v>91.05</v>
          </cell>
          <cell r="AD67">
            <v>201.3</v>
          </cell>
          <cell r="AE67">
            <v>414.37</v>
          </cell>
          <cell r="AF67">
            <v>104.06</v>
          </cell>
          <cell r="AG67">
            <v>170</v>
          </cell>
          <cell r="AH67">
            <v>9305.9599999999991</v>
          </cell>
          <cell r="AI67">
            <v>706.72</v>
          </cell>
          <cell r="AJ67">
            <v>260.14999999999998</v>
          </cell>
          <cell r="AK67">
            <v>52.03</v>
          </cell>
          <cell r="AL67">
            <v>0</v>
          </cell>
          <cell r="AM67">
            <v>10598.92</v>
          </cell>
        </row>
        <row r="68">
          <cell r="A68" t="str">
            <v>00961</v>
          </cell>
          <cell r="B68" t="str">
            <v>VELAZQUEZ MONROY ARLENE</v>
          </cell>
          <cell r="C68">
            <v>5287.5</v>
          </cell>
          <cell r="D68">
            <v>0</v>
          </cell>
          <cell r="E68">
            <v>1000</v>
          </cell>
          <cell r="F68">
            <v>3395.1</v>
          </cell>
          <cell r="G68">
            <v>0</v>
          </cell>
          <cell r="H68">
            <v>8682.6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1031.58</v>
          </cell>
          <cell r="O68">
            <v>1031.58</v>
          </cell>
          <cell r="P68">
            <v>150.97999999999999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1182.56</v>
          </cell>
          <cell r="AB68">
            <v>7500.04</v>
          </cell>
          <cell r="AC68">
            <v>106.98</v>
          </cell>
          <cell r="AD68">
            <v>241.66</v>
          </cell>
          <cell r="AE68">
            <v>440.32</v>
          </cell>
          <cell r="AF68">
            <v>122.27</v>
          </cell>
          <cell r="AG68">
            <v>193.65</v>
          </cell>
          <cell r="AH68">
            <v>10934.5</v>
          </cell>
          <cell r="AI68">
            <v>788.96</v>
          </cell>
          <cell r="AJ68">
            <v>305.67</v>
          </cell>
          <cell r="AK68">
            <v>61.13</v>
          </cell>
          <cell r="AL68">
            <v>0</v>
          </cell>
          <cell r="AM68">
            <v>12406.18</v>
          </cell>
        </row>
        <row r="69">
          <cell r="A69" t="str">
            <v>00962</v>
          </cell>
          <cell r="B69" t="str">
            <v>LOPEZ PUENTE JORGE LUIS</v>
          </cell>
          <cell r="C69">
            <v>3120</v>
          </cell>
          <cell r="D69">
            <v>0</v>
          </cell>
          <cell r="E69">
            <v>1000</v>
          </cell>
          <cell r="F69">
            <v>630</v>
          </cell>
          <cell r="G69">
            <v>0</v>
          </cell>
          <cell r="H69">
            <v>3750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251.54</v>
          </cell>
          <cell r="O69">
            <v>251.54</v>
          </cell>
          <cell r="P69">
            <v>85.68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337.22</v>
          </cell>
          <cell r="AB69">
            <v>3412.78</v>
          </cell>
          <cell r="AC69">
            <v>63.13</v>
          </cell>
          <cell r="AD69">
            <v>128.96</v>
          </cell>
          <cell r="AE69">
            <v>380.57</v>
          </cell>
          <cell r="AF69">
            <v>72.150000000000006</v>
          </cell>
          <cell r="AG69">
            <v>95</v>
          </cell>
          <cell r="AH69">
            <v>6452.13</v>
          </cell>
          <cell r="AI69">
            <v>572.66</v>
          </cell>
          <cell r="AJ69">
            <v>180.37</v>
          </cell>
          <cell r="AK69">
            <v>36.07</v>
          </cell>
          <cell r="AL69">
            <v>0</v>
          </cell>
          <cell r="AM69">
            <v>7408.38</v>
          </cell>
        </row>
        <row r="70">
          <cell r="A70" t="str">
            <v>00963</v>
          </cell>
          <cell r="B70" t="str">
            <v>MARTINEZ GONZALEZ REGINA</v>
          </cell>
          <cell r="C70">
            <v>5287.5</v>
          </cell>
          <cell r="D70">
            <v>0</v>
          </cell>
          <cell r="E70">
            <v>1000</v>
          </cell>
          <cell r="F70">
            <v>3395.08</v>
          </cell>
          <cell r="G70">
            <v>0</v>
          </cell>
          <cell r="H70">
            <v>8682.58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1031.57</v>
          </cell>
          <cell r="O70">
            <v>1031.57</v>
          </cell>
          <cell r="P70">
            <v>150.97999999999999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1182.55</v>
          </cell>
          <cell r="AB70">
            <v>7500.03</v>
          </cell>
          <cell r="AC70">
            <v>106.98</v>
          </cell>
          <cell r="AD70">
            <v>241.66</v>
          </cell>
          <cell r="AE70">
            <v>440.32</v>
          </cell>
          <cell r="AF70">
            <v>122.27</v>
          </cell>
          <cell r="AG70">
            <v>193.65</v>
          </cell>
          <cell r="AH70">
            <v>10934.5</v>
          </cell>
          <cell r="AI70">
            <v>788.96</v>
          </cell>
          <cell r="AJ70">
            <v>305.67</v>
          </cell>
          <cell r="AK70">
            <v>61.13</v>
          </cell>
          <cell r="AL70">
            <v>0</v>
          </cell>
          <cell r="AM70">
            <v>12406.18</v>
          </cell>
        </row>
        <row r="71">
          <cell r="A71" t="str">
            <v>00964</v>
          </cell>
          <cell r="B71" t="str">
            <v>LOZANO  VALENCIA ITZI YUNUE</v>
          </cell>
          <cell r="C71">
            <v>5287.5</v>
          </cell>
          <cell r="D71">
            <v>0</v>
          </cell>
          <cell r="E71">
            <v>1000</v>
          </cell>
          <cell r="F71">
            <v>3395.08</v>
          </cell>
          <cell r="G71">
            <v>0</v>
          </cell>
          <cell r="H71">
            <v>8682.58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1031.57</v>
          </cell>
          <cell r="O71">
            <v>1031.57</v>
          </cell>
          <cell r="P71">
            <v>150.97999999999999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1182.55</v>
          </cell>
          <cell r="AB71">
            <v>7500.03</v>
          </cell>
          <cell r="AC71">
            <v>106.98</v>
          </cell>
          <cell r="AD71">
            <v>241.66</v>
          </cell>
          <cell r="AE71">
            <v>440.32</v>
          </cell>
          <cell r="AF71">
            <v>122.27</v>
          </cell>
          <cell r="AG71">
            <v>193.65</v>
          </cell>
          <cell r="AH71">
            <v>10934.5</v>
          </cell>
          <cell r="AI71">
            <v>788.96</v>
          </cell>
          <cell r="AJ71">
            <v>305.67</v>
          </cell>
          <cell r="AK71">
            <v>61.13</v>
          </cell>
          <cell r="AL71">
            <v>0</v>
          </cell>
          <cell r="AM71">
            <v>12406.18</v>
          </cell>
        </row>
        <row r="72">
          <cell r="A72" t="str">
            <v>00965</v>
          </cell>
          <cell r="B72" t="str">
            <v>ESPARZA RAMIREZ NORMA MALENI</v>
          </cell>
          <cell r="C72">
            <v>1456</v>
          </cell>
          <cell r="D72">
            <v>0</v>
          </cell>
          <cell r="E72">
            <v>1000</v>
          </cell>
          <cell r="F72">
            <v>4618</v>
          </cell>
          <cell r="G72">
            <v>0</v>
          </cell>
          <cell r="H72">
            <v>6074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534.25</v>
          </cell>
          <cell r="O72">
            <v>534.25</v>
          </cell>
          <cell r="P72">
            <v>51.41</v>
          </cell>
          <cell r="Q72">
            <v>3000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3585.66</v>
          </cell>
          <cell r="AB72">
            <v>2488.34</v>
          </cell>
          <cell r="AC72">
            <v>37.880000000000003</v>
          </cell>
          <cell r="AD72">
            <v>77.38</v>
          </cell>
          <cell r="AE72">
            <v>228.35</v>
          </cell>
          <cell r="AF72">
            <v>72.150000000000006</v>
          </cell>
          <cell r="AG72">
            <v>141.47999999999999</v>
          </cell>
          <cell r="AH72">
            <v>3871.28</v>
          </cell>
          <cell r="AI72">
            <v>343.61</v>
          </cell>
          <cell r="AJ72">
            <v>180.37</v>
          </cell>
          <cell r="AK72">
            <v>21.64</v>
          </cell>
          <cell r="AL72">
            <v>0</v>
          </cell>
          <cell r="AM72">
            <v>4630.53</v>
          </cell>
        </row>
        <row r="73">
          <cell r="A73" t="str">
            <v>00966</v>
          </cell>
          <cell r="B73" t="str">
            <v>RUIZ MEJIA MARIA MAGDALENA</v>
          </cell>
          <cell r="C73">
            <v>3120</v>
          </cell>
          <cell r="D73">
            <v>0</v>
          </cell>
          <cell r="E73">
            <v>1000</v>
          </cell>
          <cell r="F73">
            <v>2413.5</v>
          </cell>
          <cell r="G73">
            <v>0</v>
          </cell>
          <cell r="H73">
            <v>5533.5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447.77</v>
          </cell>
          <cell r="O73">
            <v>447.77</v>
          </cell>
          <cell r="P73">
            <v>85.68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533.45000000000005</v>
          </cell>
          <cell r="AB73">
            <v>5000.05</v>
          </cell>
          <cell r="AC73">
            <v>63.13</v>
          </cell>
          <cell r="AD73">
            <v>128.96</v>
          </cell>
          <cell r="AE73">
            <v>380.57</v>
          </cell>
          <cell r="AF73">
            <v>72.150000000000006</v>
          </cell>
          <cell r="AG73">
            <v>130.66999999999999</v>
          </cell>
          <cell r="AH73">
            <v>6452.13</v>
          </cell>
          <cell r="AI73">
            <v>572.66</v>
          </cell>
          <cell r="AJ73">
            <v>180.37</v>
          </cell>
          <cell r="AK73">
            <v>36.07</v>
          </cell>
          <cell r="AL73">
            <v>0</v>
          </cell>
          <cell r="AM73">
            <v>7444.05</v>
          </cell>
        </row>
        <row r="74">
          <cell r="A74" t="str">
            <v>00967</v>
          </cell>
          <cell r="B74" t="str">
            <v>DIAZ DIAZ ANGELICA NAYELI</v>
          </cell>
          <cell r="C74">
            <v>5287.5</v>
          </cell>
          <cell r="D74">
            <v>0</v>
          </cell>
          <cell r="E74">
            <v>1000</v>
          </cell>
          <cell r="F74">
            <v>3395.08</v>
          </cell>
          <cell r="G74">
            <v>0</v>
          </cell>
          <cell r="H74">
            <v>8682.58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1031.57</v>
          </cell>
          <cell r="O74">
            <v>1031.57</v>
          </cell>
          <cell r="P74">
            <v>150.97999999999999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1182.55</v>
          </cell>
          <cell r="AB74">
            <v>7500.03</v>
          </cell>
          <cell r="AC74">
            <v>106.98</v>
          </cell>
          <cell r="AD74">
            <v>241.66</v>
          </cell>
          <cell r="AE74">
            <v>440.32</v>
          </cell>
          <cell r="AF74">
            <v>122.27</v>
          </cell>
          <cell r="AG74">
            <v>193.65</v>
          </cell>
          <cell r="AH74">
            <v>10934.5</v>
          </cell>
          <cell r="AI74">
            <v>788.96</v>
          </cell>
          <cell r="AJ74">
            <v>305.67</v>
          </cell>
          <cell r="AK74">
            <v>61.13</v>
          </cell>
          <cell r="AL74">
            <v>0</v>
          </cell>
          <cell r="AM74">
            <v>12406.18</v>
          </cell>
        </row>
        <row r="75">
          <cell r="A75" t="str">
            <v>00968</v>
          </cell>
          <cell r="B75" t="str">
            <v>CACHO SILVA ISRAEL</v>
          </cell>
          <cell r="C75">
            <v>3120</v>
          </cell>
          <cell r="D75">
            <v>0</v>
          </cell>
          <cell r="E75">
            <v>1000</v>
          </cell>
          <cell r="F75">
            <v>1850</v>
          </cell>
          <cell r="G75">
            <v>0</v>
          </cell>
          <cell r="H75">
            <v>4970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384.27</v>
          </cell>
          <cell r="O75">
            <v>384.27</v>
          </cell>
          <cell r="P75">
            <v>85.68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469.95</v>
          </cell>
          <cell r="AB75">
            <v>4500.05</v>
          </cell>
          <cell r="AC75">
            <v>63.13</v>
          </cell>
          <cell r="AD75">
            <v>128.96</v>
          </cell>
          <cell r="AE75">
            <v>380.57</v>
          </cell>
          <cell r="AF75">
            <v>72.150000000000006</v>
          </cell>
          <cell r="AG75">
            <v>119.4</v>
          </cell>
          <cell r="AH75">
            <v>6452.13</v>
          </cell>
          <cell r="AI75">
            <v>572.66</v>
          </cell>
          <cell r="AJ75">
            <v>180.37</v>
          </cell>
          <cell r="AK75">
            <v>36.07</v>
          </cell>
          <cell r="AL75">
            <v>0</v>
          </cell>
          <cell r="AM75">
            <v>7432.78</v>
          </cell>
        </row>
        <row r="76">
          <cell r="A76" t="str">
            <v>00969</v>
          </cell>
          <cell r="B76" t="str">
            <v>GONZALEZ VALENZUELA LUIS GEOVANNI</v>
          </cell>
          <cell r="C76">
            <v>3420</v>
          </cell>
          <cell r="D76">
            <v>0</v>
          </cell>
          <cell r="E76">
            <v>1000</v>
          </cell>
          <cell r="F76">
            <v>2123.3000000000002</v>
          </cell>
          <cell r="G76">
            <v>0</v>
          </cell>
          <cell r="H76">
            <v>5543.3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449.34</v>
          </cell>
          <cell r="O76">
            <v>449.34</v>
          </cell>
          <cell r="P76">
            <v>93.91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543.25</v>
          </cell>
          <cell r="AB76">
            <v>5000.05</v>
          </cell>
          <cell r="AC76">
            <v>69.2</v>
          </cell>
          <cell r="AD76">
            <v>148.32</v>
          </cell>
          <cell r="AE76">
            <v>386.64</v>
          </cell>
          <cell r="AF76">
            <v>79.08</v>
          </cell>
          <cell r="AG76">
            <v>130.87</v>
          </cell>
          <cell r="AH76">
            <v>7072.53</v>
          </cell>
          <cell r="AI76">
            <v>604.16</v>
          </cell>
          <cell r="AJ76">
            <v>197.71</v>
          </cell>
          <cell r="AK76">
            <v>39.54</v>
          </cell>
          <cell r="AL76">
            <v>0</v>
          </cell>
          <cell r="AM76">
            <v>8123.89</v>
          </cell>
        </row>
        <row r="77">
          <cell r="A77" t="str">
            <v>00970</v>
          </cell>
          <cell r="B77" t="str">
            <v>SAMAUE JIMENEZ JORGE SEBASTIAN</v>
          </cell>
          <cell r="C77">
            <v>5287.5</v>
          </cell>
          <cell r="D77">
            <v>0</v>
          </cell>
          <cell r="E77">
            <v>1000</v>
          </cell>
          <cell r="F77">
            <v>3395.08</v>
          </cell>
          <cell r="G77">
            <v>0</v>
          </cell>
          <cell r="H77">
            <v>8682.58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1031.57</v>
          </cell>
          <cell r="O77">
            <v>1031.57</v>
          </cell>
          <cell r="P77">
            <v>150.97999999999999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1182.55</v>
          </cell>
          <cell r="AB77">
            <v>7500.03</v>
          </cell>
          <cell r="AC77">
            <v>106.98</v>
          </cell>
          <cell r="AD77">
            <v>241.66</v>
          </cell>
          <cell r="AE77">
            <v>440.32</v>
          </cell>
          <cell r="AF77">
            <v>122.27</v>
          </cell>
          <cell r="AG77">
            <v>193.65</v>
          </cell>
          <cell r="AH77">
            <v>10934.5</v>
          </cell>
          <cell r="AI77">
            <v>788.96</v>
          </cell>
          <cell r="AJ77">
            <v>305.67</v>
          </cell>
          <cell r="AK77">
            <v>61.13</v>
          </cell>
          <cell r="AL77">
            <v>0</v>
          </cell>
          <cell r="AM77">
            <v>12406.18</v>
          </cell>
        </row>
        <row r="78">
          <cell r="A78" t="str">
            <v>00972</v>
          </cell>
          <cell r="B78" t="str">
            <v>CARDENAS TORRES SAMUEL IVAN</v>
          </cell>
          <cell r="C78">
            <v>5287.5</v>
          </cell>
          <cell r="D78">
            <v>0</v>
          </cell>
          <cell r="E78">
            <v>1000</v>
          </cell>
          <cell r="F78">
            <v>13011.55</v>
          </cell>
          <cell r="G78">
            <v>0</v>
          </cell>
          <cell r="H78">
            <v>18299.05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3148</v>
          </cell>
          <cell r="O78">
            <v>3148</v>
          </cell>
          <cell r="P78">
            <v>150.97999999999999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3298.98</v>
          </cell>
          <cell r="AB78">
            <v>15000.07</v>
          </cell>
          <cell r="AC78">
            <v>106.98</v>
          </cell>
          <cell r="AD78">
            <v>241.66</v>
          </cell>
          <cell r="AE78">
            <v>440.32</v>
          </cell>
          <cell r="AF78">
            <v>122.27</v>
          </cell>
          <cell r="AG78">
            <v>385.98</v>
          </cell>
          <cell r="AH78">
            <v>10934.5</v>
          </cell>
          <cell r="AI78">
            <v>788.96</v>
          </cell>
          <cell r="AJ78">
            <v>305.67</v>
          </cell>
          <cell r="AK78">
            <v>61.13</v>
          </cell>
          <cell r="AL78">
            <v>0</v>
          </cell>
          <cell r="AM78">
            <v>12598.51</v>
          </cell>
        </row>
        <row r="79">
          <cell r="A79" t="str">
            <v>00973</v>
          </cell>
          <cell r="B79" t="str">
            <v>MARTINEZ SANCHEZ JOSUE</v>
          </cell>
          <cell r="C79">
            <v>416</v>
          </cell>
          <cell r="D79">
            <v>0</v>
          </cell>
          <cell r="E79">
            <v>0</v>
          </cell>
          <cell r="F79">
            <v>5117.5</v>
          </cell>
          <cell r="G79">
            <v>0</v>
          </cell>
          <cell r="H79">
            <v>5533.5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447.77</v>
          </cell>
          <cell r="O79">
            <v>447.77</v>
          </cell>
          <cell r="P79">
            <v>85.68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533.45000000000005</v>
          </cell>
          <cell r="AB79">
            <v>5000.05</v>
          </cell>
          <cell r="AC79">
            <v>63.13</v>
          </cell>
          <cell r="AD79">
            <v>128.96</v>
          </cell>
          <cell r="AE79">
            <v>380.57</v>
          </cell>
          <cell r="AF79">
            <v>72.150000000000006</v>
          </cell>
          <cell r="AG79">
            <v>110.67</v>
          </cell>
          <cell r="AH79">
            <v>6452.13</v>
          </cell>
          <cell r="AI79">
            <v>572.66</v>
          </cell>
          <cell r="AJ79">
            <v>180.37</v>
          </cell>
          <cell r="AK79">
            <v>36.07</v>
          </cell>
          <cell r="AL79">
            <v>0</v>
          </cell>
          <cell r="AM79">
            <v>7424.05</v>
          </cell>
        </row>
        <row r="80">
          <cell r="A80" t="str">
            <v>09671</v>
          </cell>
          <cell r="B80" t="str">
            <v>DELGADO RAZO RAFAEL ALEJANDRO</v>
          </cell>
          <cell r="C80">
            <v>4200</v>
          </cell>
          <cell r="D80">
            <v>0</v>
          </cell>
          <cell r="E80">
            <v>1000</v>
          </cell>
          <cell r="F80">
            <v>2800</v>
          </cell>
          <cell r="G80">
            <v>0</v>
          </cell>
          <cell r="H80">
            <v>7000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694.26</v>
          </cell>
          <cell r="O80">
            <v>694.26</v>
          </cell>
          <cell r="P80">
            <v>116.08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810.34</v>
          </cell>
          <cell r="AB80">
            <v>6189.66</v>
          </cell>
          <cell r="AC80">
            <v>84.98</v>
          </cell>
          <cell r="AD80">
            <v>187.88</v>
          </cell>
          <cell r="AE80">
            <v>404.48</v>
          </cell>
          <cell r="AF80">
            <v>97.12</v>
          </cell>
          <cell r="AG80">
            <v>160</v>
          </cell>
          <cell r="AH80">
            <v>8685.4</v>
          </cell>
          <cell r="AI80">
            <v>677.34</v>
          </cell>
          <cell r="AJ80">
            <v>242.8</v>
          </cell>
          <cell r="AK80">
            <v>48.56</v>
          </cell>
          <cell r="AL80">
            <v>0</v>
          </cell>
          <cell r="AM80">
            <v>9911.2199999999993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topLeftCell="A51" workbookViewId="0">
      <selection activeCell="A79" sqref="A79:XFD81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119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120</v>
      </c>
      <c r="E7" s="9">
        <f>VLOOKUP($A7,[2]Hoja2!$A$9:$AL$78,6,0)</f>
        <v>5883.75</v>
      </c>
      <c r="F7" s="9">
        <f>VLOOKUP($A7,[2]Hoja2!$A$9:$AL$78,25,0)</f>
        <v>1860.9</v>
      </c>
      <c r="G7" s="9">
        <f>VLOOKUP($A7,[2]Hoja2!$A$9:$AL$78,26,0)</f>
        <v>4022.85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120</v>
      </c>
      <c r="E8" s="9">
        <f>VLOOKUP($A8,[2]Hoja2!$A$9:$AL$78,6,0)</f>
        <v>4584</v>
      </c>
      <c r="F8" s="9">
        <f>VLOOKUP($A8,[2]Hoja2!$A$9:$AL$78,25,0)</f>
        <v>2282.3000000000002</v>
      </c>
      <c r="G8" s="9">
        <f>VLOOKUP($A8,[2]Hoja2!$A$9:$AL$78,26,0)</f>
        <v>2301.6999999999998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120</v>
      </c>
      <c r="E9" s="9">
        <f>VLOOKUP($A9,[2]Hoja2!$A$9:$AL$78,6,0)</f>
        <v>3192</v>
      </c>
      <c r="F9" s="9">
        <f>VLOOKUP($A9,[2]Hoja2!$A$9:$AL$78,25,0)</f>
        <v>153.38</v>
      </c>
      <c r="G9" s="9">
        <f>VLOOKUP($A9,[2]Hoja2!$A$9:$AL$78,26,0)</f>
        <v>3038.62</v>
      </c>
    </row>
    <row r="10" spans="1:7" ht="12" customHeight="1" x14ac:dyDescent="0.25">
      <c r="A10" s="5" t="s">
        <v>98</v>
      </c>
      <c r="B10" s="9" t="s">
        <v>99</v>
      </c>
      <c r="C10" s="3" t="s">
        <v>47</v>
      </c>
      <c r="D10" s="3" t="s">
        <v>120</v>
      </c>
      <c r="E10" s="9">
        <f>VLOOKUP($A10,[2]Hoja2!$A$9:$AL$78,6,0)</f>
        <v>6807.31</v>
      </c>
      <c r="F10" s="9">
        <f>VLOOKUP($A10,[2]Hoja2!$A$9:$AL$78,25,0)</f>
        <v>851.64</v>
      </c>
      <c r="G10" s="9">
        <f>VLOOKUP($A10,[2]Hoja2!$A$9:$AL$78,26,0)</f>
        <v>5955.67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120</v>
      </c>
      <c r="E11" s="9">
        <f>VLOOKUP($A11,[2]Hoja2!$A$9:$AL$78,6,0)</f>
        <v>3330</v>
      </c>
      <c r="F11" s="9">
        <f>VLOOKUP($A11,[2]Hoja2!$A$9:$AL$78,25,0)</f>
        <v>173.16</v>
      </c>
      <c r="G11" s="9">
        <f>VLOOKUP($A11,[2]Hoja2!$A$9:$AL$78,26,0)</f>
        <v>3156.84</v>
      </c>
    </row>
    <row r="12" spans="1:7" ht="12" customHeight="1" x14ac:dyDescent="0.25">
      <c r="A12" s="5" t="s">
        <v>137</v>
      </c>
      <c r="B12" s="9" t="s">
        <v>138</v>
      </c>
      <c r="C12" s="3" t="s">
        <v>40</v>
      </c>
      <c r="D12" s="3" t="s">
        <v>120</v>
      </c>
      <c r="E12" s="9">
        <f>VLOOKUP($A12,[2]Hoja2!$A$9:$AL$78,6,0)</f>
        <v>4970</v>
      </c>
      <c r="F12" s="9">
        <f>VLOOKUP($A12,[2]Hoja2!$A$9:$AL$78,25,0)</f>
        <v>469.95</v>
      </c>
      <c r="G12" s="9">
        <f>VLOOKUP($A12,[2]Hoja2!$A$9:$AL$78,26,0)</f>
        <v>4500.05</v>
      </c>
    </row>
    <row r="13" spans="1:7" ht="12" customHeight="1" x14ac:dyDescent="0.25">
      <c r="A13" s="5" t="s">
        <v>88</v>
      </c>
      <c r="B13" s="9" t="s">
        <v>89</v>
      </c>
      <c r="C13" s="3" t="s">
        <v>47</v>
      </c>
      <c r="D13" s="3" t="s">
        <v>120</v>
      </c>
      <c r="E13" s="9">
        <f>VLOOKUP($A13,[2]Hoja2!$A$9:$AL$78,6,0)</f>
        <v>1859.83</v>
      </c>
      <c r="F13" s="9">
        <f>VLOOKUP($A13,[2]Hoja2!$A$9:$AL$78,25,0)</f>
        <v>-86.18</v>
      </c>
      <c r="G13" s="9">
        <f>VLOOKUP($A13,[2]Hoja2!$A$9:$AL$78,26,0)</f>
        <v>1946.01</v>
      </c>
    </row>
    <row r="14" spans="1:7" ht="12" customHeight="1" x14ac:dyDescent="0.25">
      <c r="A14" s="5" t="s">
        <v>113</v>
      </c>
      <c r="B14" s="9" t="s">
        <v>121</v>
      </c>
      <c r="C14" s="3" t="s">
        <v>40</v>
      </c>
      <c r="D14" s="3" t="s">
        <v>120</v>
      </c>
      <c r="E14" s="9">
        <f>VLOOKUP($A14,[2]Hoja2!$A$9:$AL$78,6,0)</f>
        <v>8682.5</v>
      </c>
      <c r="F14" s="9">
        <f>VLOOKUP($A14,[2]Hoja2!$A$9:$AL$78,25,0)</f>
        <v>1182.54</v>
      </c>
      <c r="G14" s="9">
        <f>VLOOKUP($A14,[2]Hoja2!$A$9:$AL$78,26,0)</f>
        <v>7499.96</v>
      </c>
    </row>
    <row r="15" spans="1:7" ht="12" customHeight="1" x14ac:dyDescent="0.25">
      <c r="A15" s="5" t="s">
        <v>20</v>
      </c>
      <c r="B15" s="9" t="str">
        <f>VLOOKUP(A15,[1]Hoja2!$A$13:$AF$47,2,0)</f>
        <v>Carrillo Carrillo Sandra Luz</v>
      </c>
      <c r="C15" s="3" t="s">
        <v>93</v>
      </c>
      <c r="D15" s="3" t="s">
        <v>120</v>
      </c>
      <c r="E15" s="9">
        <f>VLOOKUP($A15,[2]Hoja2!$A$9:$AL$78,6,0)</f>
        <v>3959.1</v>
      </c>
      <c r="F15" s="9">
        <f>VLOOKUP($A15,[2]Hoja2!$A$9:$AL$78,25,0)</f>
        <v>383.01</v>
      </c>
      <c r="G15" s="9">
        <f>VLOOKUP($A15,[2]Hoja2!$A$9:$AL$78,26,0)</f>
        <v>3576.09</v>
      </c>
    </row>
    <row r="16" spans="1:7" ht="12" customHeight="1" x14ac:dyDescent="0.25">
      <c r="A16" s="5" t="s">
        <v>115</v>
      </c>
      <c r="B16" s="9" t="s">
        <v>123</v>
      </c>
      <c r="C16" s="3" t="s">
        <v>40</v>
      </c>
      <c r="D16" s="3" t="s">
        <v>120</v>
      </c>
      <c r="E16" s="9">
        <f>VLOOKUP($A16,[2]Hoja2!$A$9:$AL$78,6,0)</f>
        <v>4312.8</v>
      </c>
      <c r="F16" s="9">
        <f>VLOOKUP($A16,[2]Hoja2!$A$9:$AL$78,25,0)</f>
        <v>312.77</v>
      </c>
      <c r="G16" s="9">
        <f>VLOOKUP($A16,[2]Hoja2!$A$9:$AL$78,26,0)</f>
        <v>4000.03</v>
      </c>
    </row>
    <row r="17" spans="1:7" ht="12" customHeight="1" x14ac:dyDescent="0.25">
      <c r="A17" s="5" t="s">
        <v>9</v>
      </c>
      <c r="B17" s="9" t="str">
        <f>VLOOKUP(A17,[1]Hoja2!$A$13:$AF$47,2,0)</f>
        <v>Contreras García Lucila</v>
      </c>
      <c r="C17" s="3" t="s">
        <v>39</v>
      </c>
      <c r="D17" s="3" t="s">
        <v>120</v>
      </c>
      <c r="E17" s="9">
        <f>VLOOKUP($A17,[2]Hoja2!$A$9:$AL$78,6,0)</f>
        <v>7204.5</v>
      </c>
      <c r="F17" s="9">
        <f>VLOOKUP($A17,[2]Hoja2!$A$9:$AL$78,25,0)</f>
        <v>3991.26</v>
      </c>
      <c r="G17" s="9">
        <f>VLOOKUP($A17,[2]Hoja2!$A$9:$AL$78,26,0)</f>
        <v>3213.24</v>
      </c>
    </row>
    <row r="18" spans="1:7" ht="12" customHeight="1" x14ac:dyDescent="0.25">
      <c r="A18" s="5" t="s">
        <v>10</v>
      </c>
      <c r="B18" s="9" t="str">
        <f>VLOOKUP(A18,[1]Hoja2!$A$13:$AF$47,2,0)</f>
        <v>De León Corona Jane Vanessa</v>
      </c>
      <c r="C18" s="3" t="s">
        <v>40</v>
      </c>
      <c r="D18" s="3" t="s">
        <v>120</v>
      </c>
      <c r="E18" s="9">
        <f>VLOOKUP($A18,[2]Hoja2!$A$9:$AL$78,6,0)</f>
        <v>5883.75</v>
      </c>
      <c r="F18" s="9">
        <f>VLOOKUP($A18,[2]Hoja2!$A$9:$AL$78,25,0)</f>
        <v>2803.68</v>
      </c>
      <c r="G18" s="9">
        <f>VLOOKUP($A18,[2]Hoja2!$A$9:$AL$78,26,0)</f>
        <v>3080.07</v>
      </c>
    </row>
    <row r="19" spans="1:7" ht="12" customHeight="1" x14ac:dyDescent="0.25">
      <c r="A19" s="5" t="s">
        <v>94</v>
      </c>
      <c r="B19" s="9" t="s">
        <v>95</v>
      </c>
      <c r="C19" s="3" t="s">
        <v>100</v>
      </c>
      <c r="D19" s="3" t="s">
        <v>120</v>
      </c>
      <c r="E19" s="9">
        <f>VLOOKUP($A19,[2]Hoja2!$A$9:$AL$78,6,0)</f>
        <v>8714.7000000000007</v>
      </c>
      <c r="F19" s="9">
        <f>VLOOKUP($A19,[2]Hoja2!$A$9:$AL$78,25,0)</f>
        <v>1299.3599999999999</v>
      </c>
      <c r="G19" s="9">
        <f>VLOOKUP($A19,[2]Hoja2!$A$9:$AL$78,26,0)</f>
        <v>7415.34</v>
      </c>
    </row>
    <row r="20" spans="1:7" ht="12" customHeight="1" x14ac:dyDescent="0.25">
      <c r="A20" s="5" t="s">
        <v>143</v>
      </c>
      <c r="B20" s="9" t="s">
        <v>144</v>
      </c>
      <c r="C20" s="3" t="s">
        <v>39</v>
      </c>
      <c r="D20" s="3" t="s">
        <v>120</v>
      </c>
      <c r="E20" s="9">
        <f>VLOOKUP($A20,[2]Hoja2!$A$9:$AL$78,6,0)</f>
        <v>7000</v>
      </c>
      <c r="F20" s="9">
        <f>VLOOKUP($A20,[2]Hoja2!$A$9:$AL$78,25,0)</f>
        <v>810.34</v>
      </c>
      <c r="G20" s="9">
        <f>VLOOKUP($A20,[2]Hoja2!$A$9:$AL$78,26,0)</f>
        <v>6189.66</v>
      </c>
    </row>
    <row r="21" spans="1:7" ht="12" customHeight="1" x14ac:dyDescent="0.25">
      <c r="A21" s="5" t="s">
        <v>58</v>
      </c>
      <c r="B21" s="9" t="s">
        <v>59</v>
      </c>
      <c r="C21" s="3" t="s">
        <v>57</v>
      </c>
      <c r="D21" s="3" t="s">
        <v>120</v>
      </c>
      <c r="E21" s="9">
        <f>VLOOKUP($A21,[2]Hoja2!$A$9:$AL$78,6,0)</f>
        <v>3111.6</v>
      </c>
      <c r="F21" s="9">
        <f>VLOOKUP($A21,[2]Hoja2!$A$9:$AL$78,25,0)</f>
        <v>0</v>
      </c>
      <c r="G21" s="9">
        <f>VLOOKUP($A21,[2]Hoja2!$A$9:$AL$78,26,0)</f>
        <v>3111.6</v>
      </c>
    </row>
    <row r="22" spans="1:7" ht="12" customHeight="1" x14ac:dyDescent="0.25">
      <c r="A22" s="5" t="s">
        <v>135</v>
      </c>
      <c r="B22" s="9" t="s">
        <v>136</v>
      </c>
      <c r="C22" s="3" t="s">
        <v>93</v>
      </c>
      <c r="D22" s="3" t="s">
        <v>120</v>
      </c>
      <c r="E22" s="9">
        <f>VLOOKUP($A22,[2]Hoja2!$A$9:$AL$78,6,0)</f>
        <v>8682.5</v>
      </c>
      <c r="F22" s="9">
        <f>VLOOKUP($A22,[2]Hoja2!$A$9:$AL$78,25,0)</f>
        <v>1182.54</v>
      </c>
      <c r="G22" s="9">
        <f>VLOOKUP($A22,[2]Hoja2!$A$9:$AL$78,26,0)</f>
        <v>7499.96</v>
      </c>
    </row>
    <row r="23" spans="1:7" ht="12" customHeight="1" x14ac:dyDescent="0.25">
      <c r="A23" s="5" t="s">
        <v>60</v>
      </c>
      <c r="B23" s="9" t="s">
        <v>61</v>
      </c>
      <c r="C23" s="3" t="s">
        <v>40</v>
      </c>
      <c r="D23" s="3" t="s">
        <v>120</v>
      </c>
      <c r="E23" s="9">
        <f>VLOOKUP($A23,[2]Hoja2!$A$9:$AL$78,6,0)</f>
        <v>5352.55</v>
      </c>
      <c r="F23" s="9">
        <f>VLOOKUP($A23,[2]Hoja2!$A$9:$AL$78,25,0)</f>
        <v>2014.77</v>
      </c>
      <c r="G23" s="9">
        <f>VLOOKUP($A23,[2]Hoja2!$A$9:$AL$78,26,0)</f>
        <v>3337.78</v>
      </c>
    </row>
    <row r="24" spans="1:7" ht="12" customHeight="1" x14ac:dyDescent="0.25">
      <c r="A24" s="5" t="s">
        <v>55</v>
      </c>
      <c r="B24" s="9" t="s">
        <v>56</v>
      </c>
      <c r="C24" s="3" t="s">
        <v>57</v>
      </c>
      <c r="D24" s="3" t="s">
        <v>120</v>
      </c>
      <c r="E24" s="9">
        <f>VLOOKUP($A24,[2]Hoja2!$A$9:$AL$78,6,0)</f>
        <v>3111.6</v>
      </c>
      <c r="F24" s="9">
        <f>VLOOKUP($A24,[2]Hoja2!$A$9:$AL$78,25,0)</f>
        <v>0</v>
      </c>
      <c r="G24" s="9">
        <f>VLOOKUP($A24,[2]Hoja2!$A$9:$AL$78,26,0)</f>
        <v>3111.6</v>
      </c>
    </row>
    <row r="25" spans="1:7" ht="12" customHeight="1" x14ac:dyDescent="0.25">
      <c r="A25" s="5" t="s">
        <v>111</v>
      </c>
      <c r="B25" s="9" t="s">
        <v>112</v>
      </c>
      <c r="C25" s="3" t="s">
        <v>36</v>
      </c>
      <c r="D25" s="3" t="s">
        <v>120</v>
      </c>
      <c r="E25" s="9">
        <f>VLOOKUP($A25,[2]Hoja2!$A$9:$AL$78,6,0)</f>
        <v>11893.78</v>
      </c>
      <c r="F25" s="9">
        <f>VLOOKUP($A25,[2]Hoja2!$A$9:$AL$78,25,0)</f>
        <v>2059.7399999999998</v>
      </c>
      <c r="G25" s="9">
        <f>VLOOKUP($A25,[2]Hoja2!$A$9:$AL$78,26,0)</f>
        <v>9834.0400000000009</v>
      </c>
    </row>
    <row r="26" spans="1:7" ht="12" customHeight="1" x14ac:dyDescent="0.25">
      <c r="A26" s="5" t="s">
        <v>23</v>
      </c>
      <c r="B26" s="9" t="str">
        <f>VLOOKUP(A26,[1]Hoja2!$A$13:$AF$47,2,0)</f>
        <v>Gallegos Negrete Rosa Elena</v>
      </c>
      <c r="C26" s="3" t="s">
        <v>36</v>
      </c>
      <c r="D26" s="3" t="s">
        <v>120</v>
      </c>
      <c r="E26" s="9">
        <f>VLOOKUP($A26,[2]Hoja2!$A$9:$AL$78,6,0)</f>
        <v>3330</v>
      </c>
      <c r="F26" s="9">
        <f>VLOOKUP($A26,[2]Hoja2!$A$9:$AL$78,25,0)</f>
        <v>1412.39</v>
      </c>
      <c r="G26" s="9">
        <f>VLOOKUP($A26,[2]Hoja2!$A$9:$AL$78,26,0)</f>
        <v>1917.61</v>
      </c>
    </row>
    <row r="27" spans="1:7" ht="12" customHeight="1" x14ac:dyDescent="0.25">
      <c r="A27" s="5" t="s">
        <v>114</v>
      </c>
      <c r="B27" s="9" t="s">
        <v>122</v>
      </c>
      <c r="C27" s="3" t="s">
        <v>39</v>
      </c>
      <c r="D27" s="3" t="s">
        <v>120</v>
      </c>
      <c r="E27" s="9">
        <f>VLOOKUP($A27,[2]Hoja2!$A$9:$AL$78,6,0)</f>
        <v>11943</v>
      </c>
      <c r="F27" s="9">
        <f>VLOOKUP($A27,[2]Hoja2!$A$9:$AL$78,25,0)</f>
        <v>1942.74</v>
      </c>
      <c r="G27" s="9">
        <f>VLOOKUP($A27,[2]Hoja2!$A$9:$AL$78,26,0)</f>
        <v>10000.26</v>
      </c>
    </row>
    <row r="28" spans="1:7" ht="12" customHeight="1" x14ac:dyDescent="0.25">
      <c r="A28" s="5" t="s">
        <v>21</v>
      </c>
      <c r="B28" s="9" t="str">
        <f>VLOOKUP(A28,[1]Hoja2!$A$13:$AF$47,2,0)</f>
        <v>Gomez Dueñas Roselia</v>
      </c>
      <c r="C28" s="3" t="s">
        <v>36</v>
      </c>
      <c r="D28" s="3" t="s">
        <v>120</v>
      </c>
      <c r="E28" s="9">
        <f>VLOOKUP($A28,[2]Hoja2!$A$9:$AL$78,6,0)</f>
        <v>3330</v>
      </c>
      <c r="F28" s="9">
        <f>VLOOKUP($A28,[2]Hoja2!$A$9:$AL$78,25,0)</f>
        <v>1316.26</v>
      </c>
      <c r="G28" s="9">
        <f>VLOOKUP($A28,[2]Hoja2!$A$9:$AL$78,26,0)</f>
        <v>2013.74</v>
      </c>
    </row>
    <row r="29" spans="1:7" ht="12" customHeight="1" x14ac:dyDescent="0.25">
      <c r="A29" s="5" t="s">
        <v>79</v>
      </c>
      <c r="B29" s="9" t="s">
        <v>80</v>
      </c>
      <c r="C29" s="3" t="s">
        <v>78</v>
      </c>
      <c r="D29" s="3" t="s">
        <v>120</v>
      </c>
      <c r="E29" s="9">
        <f>VLOOKUP($A29,[2]Hoja2!$A$9:$AL$78,6,0)</f>
        <v>4069.85</v>
      </c>
      <c r="F29" s="9">
        <f>VLOOKUP($A29,[2]Hoja2!$A$9:$AL$78,25,0)</f>
        <v>286.33999999999997</v>
      </c>
      <c r="G29" s="9">
        <f>VLOOKUP($A29,[2]Hoja2!$A$9:$AL$78,26,0)</f>
        <v>3783.51</v>
      </c>
    </row>
    <row r="30" spans="1:7" ht="12" customHeight="1" x14ac:dyDescent="0.25">
      <c r="A30" s="5" t="s">
        <v>139</v>
      </c>
      <c r="B30" s="9" t="s">
        <v>140</v>
      </c>
      <c r="C30" s="3" t="s">
        <v>147</v>
      </c>
      <c r="D30" s="3" t="s">
        <v>120</v>
      </c>
      <c r="E30" s="9">
        <f>VLOOKUP($A30,[2]Hoja2!$A$9:$AL$78,6,0)</f>
        <v>5543.3</v>
      </c>
      <c r="F30" s="9">
        <f>VLOOKUP($A30,[2]Hoja2!$A$9:$AL$78,25,0)</f>
        <v>543.25</v>
      </c>
      <c r="G30" s="9">
        <f>VLOOKUP($A30,[2]Hoja2!$A$9:$AL$78,26,0)</f>
        <v>5000.05</v>
      </c>
    </row>
    <row r="31" spans="1:7" ht="12" customHeight="1" x14ac:dyDescent="0.25">
      <c r="A31" s="5" t="s">
        <v>83</v>
      </c>
      <c r="B31" s="9" t="s">
        <v>84</v>
      </c>
      <c r="C31" s="3" t="s">
        <v>38</v>
      </c>
      <c r="D31" s="3" t="s">
        <v>120</v>
      </c>
      <c r="E31" s="9">
        <f>VLOOKUP($A31,[2]Hoja2!$A$9:$AL$78,6,0)</f>
        <v>5555.37</v>
      </c>
      <c r="F31" s="9">
        <f>VLOOKUP($A31,[2]Hoja2!$A$9:$AL$78,25,0)</f>
        <v>608.41999999999996</v>
      </c>
      <c r="G31" s="9">
        <f>VLOOKUP($A31,[2]Hoja2!$A$9:$AL$78,26,0)</f>
        <v>4946.95</v>
      </c>
    </row>
    <row r="32" spans="1:7" ht="12" customHeight="1" x14ac:dyDescent="0.25">
      <c r="A32" s="5" t="s">
        <v>96</v>
      </c>
      <c r="B32" s="9" t="s">
        <v>97</v>
      </c>
      <c r="C32" s="3" t="s">
        <v>36</v>
      </c>
      <c r="D32" s="3" t="s">
        <v>120</v>
      </c>
      <c r="E32" s="9">
        <f>VLOOKUP($A32,[2]Hoja2!$A$9:$AL$78,6,0)</f>
        <v>6600</v>
      </c>
      <c r="F32" s="9">
        <f>VLOOKUP($A32,[2]Hoja2!$A$9:$AL$78,25,0)</f>
        <v>735.24</v>
      </c>
      <c r="G32" s="9">
        <f>VLOOKUP($A32,[2]Hoja2!$A$9:$AL$78,26,0)</f>
        <v>5864.76</v>
      </c>
    </row>
    <row r="33" spans="1:7" ht="12" customHeight="1" x14ac:dyDescent="0.25">
      <c r="A33" s="5" t="s">
        <v>32</v>
      </c>
      <c r="B33" s="9" t="str">
        <f>VLOOKUP(A33,[1]Hoja2!$A$13:$AF$47,2,0)</f>
        <v>Hernandez Diaz Genesis</v>
      </c>
      <c r="C33" s="3" t="s">
        <v>41</v>
      </c>
      <c r="D33" s="3" t="s">
        <v>120</v>
      </c>
      <c r="E33" s="9">
        <f>VLOOKUP($A33,[2]Hoja2!$A$9:$AL$78,6,0)</f>
        <v>3192</v>
      </c>
      <c r="F33" s="9">
        <f>VLOOKUP($A33,[2]Hoja2!$A$9:$AL$78,25,0)</f>
        <v>1581.59</v>
      </c>
      <c r="G33" s="9">
        <f>VLOOKUP($A33,[2]Hoja2!$A$9:$AL$78,26,0)</f>
        <v>1610.41</v>
      </c>
    </row>
    <row r="34" spans="1:7" ht="12" customHeight="1" x14ac:dyDescent="0.25">
      <c r="A34" s="5" t="s">
        <v>109</v>
      </c>
      <c r="B34" s="9" t="s">
        <v>110</v>
      </c>
      <c r="C34" s="3" t="s">
        <v>47</v>
      </c>
      <c r="D34" s="3" t="s">
        <v>120</v>
      </c>
      <c r="E34" s="9">
        <f>VLOOKUP($A34,[2]Hoja2!$A$9:$AL$78,6,0)</f>
        <v>15000</v>
      </c>
      <c r="F34" s="9">
        <f>VLOOKUP($A34,[2]Hoja2!$A$9:$AL$78,25,0)</f>
        <v>2777.18</v>
      </c>
      <c r="G34" s="9">
        <f>VLOOKUP($A34,[2]Hoja2!$A$9:$AL$78,26,0)</f>
        <v>12222.82</v>
      </c>
    </row>
    <row r="35" spans="1:7" ht="12" customHeight="1" x14ac:dyDescent="0.25">
      <c r="A35" s="5" t="s">
        <v>18</v>
      </c>
      <c r="B35" s="9" t="str">
        <f>VLOOKUP(A35,[1]Hoja2!$A$13:$AF$47,2,0)</f>
        <v>Hernandez Murillo Jose Adrian</v>
      </c>
      <c r="C35" s="3" t="s">
        <v>40</v>
      </c>
      <c r="D35" s="3" t="s">
        <v>120</v>
      </c>
      <c r="E35" s="9">
        <f>VLOOKUP($A35,[2]Hoja2!$A$9:$AL$78,6,0)</f>
        <v>8714.7000000000007</v>
      </c>
      <c r="F35" s="9">
        <f>VLOOKUP($A35,[2]Hoja2!$A$9:$AL$78,25,0)</f>
        <v>1315.49</v>
      </c>
      <c r="G35" s="9">
        <f>VLOOKUP($A35,[2]Hoja2!$A$9:$AL$78,26,0)</f>
        <v>7399.21</v>
      </c>
    </row>
    <row r="36" spans="1:7" ht="12" customHeight="1" x14ac:dyDescent="0.25">
      <c r="A36" s="5" t="s">
        <v>16</v>
      </c>
      <c r="B36" s="9" t="str">
        <f>VLOOKUP(A36,[1]Hoja2!$A$13:$AF$47,2,0)</f>
        <v>Hernandez Virgen Veronica</v>
      </c>
      <c r="C36" s="3" t="s">
        <v>42</v>
      </c>
      <c r="D36" s="3" t="s">
        <v>120</v>
      </c>
      <c r="E36" s="9">
        <f>VLOOKUP($A36,[2]Hoja2!$A$9:$AL$78,6,0)</f>
        <v>4584</v>
      </c>
      <c r="F36" s="9">
        <f>VLOOKUP($A36,[2]Hoja2!$A$9:$AL$78,25,0)</f>
        <v>470.67</v>
      </c>
      <c r="G36" s="9">
        <f>VLOOKUP($A36,[2]Hoja2!$A$9:$AL$78,26,0)</f>
        <v>4113.33</v>
      </c>
    </row>
    <row r="37" spans="1:7" ht="12" customHeight="1" x14ac:dyDescent="0.25">
      <c r="A37" s="5" t="s">
        <v>14</v>
      </c>
      <c r="B37" s="9" t="str">
        <f>VLOOKUP(A37,[1]Hoja2!$A$13:$AF$47,2,0)</f>
        <v>Huerta Gomez Elizabeth</v>
      </c>
      <c r="C37" s="3" t="s">
        <v>43</v>
      </c>
      <c r="D37" s="3" t="s">
        <v>120</v>
      </c>
      <c r="E37" s="9">
        <f>VLOOKUP($A37,[2]Hoja2!$A$9:$AL$78,6,0)</f>
        <v>6543.75</v>
      </c>
      <c r="F37" s="9">
        <f>VLOOKUP($A37,[2]Hoja2!$A$9:$AL$78,25,0)</f>
        <v>2744.79</v>
      </c>
      <c r="G37" s="9">
        <f>VLOOKUP($A37,[2]Hoja2!$A$9:$AL$78,26,0)</f>
        <v>3798.96</v>
      </c>
    </row>
    <row r="38" spans="1:7" ht="12" customHeight="1" x14ac:dyDescent="0.25">
      <c r="A38" s="5" t="s">
        <v>62</v>
      </c>
      <c r="B38" s="9" t="s">
        <v>63</v>
      </c>
      <c r="C38" s="3" t="s">
        <v>45</v>
      </c>
      <c r="D38" s="3" t="s">
        <v>120</v>
      </c>
      <c r="E38" s="9">
        <f>VLOOKUP($A38,[2]Hoja2!$A$9:$AL$78,6,0)</f>
        <v>5555.37</v>
      </c>
      <c r="F38" s="9">
        <f>VLOOKUP($A38,[2]Hoja2!$A$9:$AL$78,25,0)</f>
        <v>608.41</v>
      </c>
      <c r="G38" s="9">
        <f>VLOOKUP($A38,[2]Hoja2!$A$9:$AL$78,26,0)</f>
        <v>4946.96</v>
      </c>
    </row>
    <row r="39" spans="1:7" ht="12" customHeight="1" x14ac:dyDescent="0.25">
      <c r="A39" s="5" t="s">
        <v>148</v>
      </c>
      <c r="B39" s="9" t="s">
        <v>149</v>
      </c>
      <c r="C39" s="3" t="s">
        <v>40</v>
      </c>
      <c r="D39" s="3" t="s">
        <v>120</v>
      </c>
      <c r="E39" s="9">
        <f>VLOOKUP($A39,[2]Hoja2!$A$9:$AL$78,6,0)</f>
        <v>18298.900000000001</v>
      </c>
      <c r="F39" s="9">
        <f>VLOOKUP($A39,[2]Hoja2!$A$9:$AL$78,25,0)</f>
        <v>3298.94</v>
      </c>
      <c r="G39" s="9">
        <f>VLOOKUP($A39,[2]Hoja2!$A$9:$AL$78,26,0)</f>
        <v>14999.96</v>
      </c>
    </row>
    <row r="40" spans="1:7" ht="12" customHeight="1" x14ac:dyDescent="0.25">
      <c r="A40" s="5" t="s">
        <v>76</v>
      </c>
      <c r="B40" s="9" t="s">
        <v>77</v>
      </c>
      <c r="C40" s="3" t="s">
        <v>36</v>
      </c>
      <c r="D40" s="3" t="s">
        <v>120</v>
      </c>
      <c r="E40" s="9">
        <f>VLOOKUP($A40,[2]Hoja2!$A$9:$AL$78,6,0)</f>
        <v>4238.16</v>
      </c>
      <c r="F40" s="9">
        <f>VLOOKUP($A40,[2]Hoja2!$A$9:$AL$78,25,0)</f>
        <v>418.72</v>
      </c>
      <c r="G40" s="9">
        <f>VLOOKUP($A40,[2]Hoja2!$A$9:$AL$78,26,0)</f>
        <v>3819.44</v>
      </c>
    </row>
    <row r="41" spans="1:7" ht="12" customHeight="1" x14ac:dyDescent="0.25">
      <c r="A41" s="5" t="s">
        <v>11</v>
      </c>
      <c r="B41" s="9" t="str">
        <f>VLOOKUP(A41,[1]Hoja2!$A$13:$AF$47,2,0)</f>
        <v>López Hueso Tayde Lucina</v>
      </c>
      <c r="C41" s="3" t="s">
        <v>35</v>
      </c>
      <c r="D41" s="3" t="s">
        <v>120</v>
      </c>
      <c r="E41" s="9">
        <f>VLOOKUP($A41,[2]Hoja2!$A$9:$AL$78,6,0)</f>
        <v>7204.5</v>
      </c>
      <c r="F41" s="9">
        <f>VLOOKUP($A41,[2]Hoja2!$A$9:$AL$78,25,0)</f>
        <v>3551.06</v>
      </c>
      <c r="G41" s="9">
        <f>VLOOKUP($A41,[2]Hoja2!$A$9:$AL$78,26,0)</f>
        <v>3653.44</v>
      </c>
    </row>
    <row r="42" spans="1:7" ht="12" customHeight="1" x14ac:dyDescent="0.25">
      <c r="A42" s="5" t="s">
        <v>81</v>
      </c>
      <c r="B42" s="9" t="s">
        <v>82</v>
      </c>
      <c r="C42" s="3" t="s">
        <v>78</v>
      </c>
      <c r="D42" s="3" t="s">
        <v>120</v>
      </c>
      <c r="E42" s="9">
        <f>VLOOKUP($A42,[2]Hoja2!$A$9:$AL$78,6,0)</f>
        <v>4069.85</v>
      </c>
      <c r="F42" s="9">
        <f>VLOOKUP($A42,[2]Hoja2!$A$9:$AL$78,25,0)</f>
        <v>286.33999999999997</v>
      </c>
      <c r="G42" s="9">
        <f>VLOOKUP($A42,[2]Hoja2!$A$9:$AL$78,26,0)</f>
        <v>3783.51</v>
      </c>
    </row>
    <row r="43" spans="1:7" ht="12" customHeight="1" x14ac:dyDescent="0.25">
      <c r="A43" s="5" t="s">
        <v>129</v>
      </c>
      <c r="B43" s="9" t="s">
        <v>130</v>
      </c>
      <c r="C43" s="3" t="s">
        <v>40</v>
      </c>
      <c r="D43" s="3" t="s">
        <v>120</v>
      </c>
      <c r="E43" s="9">
        <f>VLOOKUP($A43,[2]Hoja2!$A$9:$AL$78,6,0)</f>
        <v>8682.5</v>
      </c>
      <c r="F43" s="9">
        <f>VLOOKUP($A43,[2]Hoja2!$A$9:$AL$78,25,0)</f>
        <v>1182.54</v>
      </c>
      <c r="G43" s="9">
        <f>VLOOKUP($A43,[2]Hoja2!$A$9:$AL$78,26,0)</f>
        <v>7499.96</v>
      </c>
    </row>
    <row r="44" spans="1:7" ht="12" customHeight="1" x14ac:dyDescent="0.25">
      <c r="A44" s="5" t="s">
        <v>64</v>
      </c>
      <c r="B44" s="9" t="s">
        <v>65</v>
      </c>
      <c r="C44" s="3" t="s">
        <v>36</v>
      </c>
      <c r="D44" s="3" t="s">
        <v>120</v>
      </c>
      <c r="E44" s="9">
        <f>VLOOKUP($A44,[2]Hoja2!$A$9:$AL$78,6,0)</f>
        <v>6450</v>
      </c>
      <c r="F44" s="9">
        <f>VLOOKUP($A44,[2]Hoja2!$A$9:$AL$78,25,0)</f>
        <v>809.7</v>
      </c>
      <c r="G44" s="9">
        <f>VLOOKUP($A44,[2]Hoja2!$A$9:$AL$78,26,0)</f>
        <v>5640.3</v>
      </c>
    </row>
    <row r="45" spans="1:7" ht="12" customHeight="1" x14ac:dyDescent="0.25">
      <c r="A45" s="5" t="s">
        <v>127</v>
      </c>
      <c r="B45" s="9" t="s">
        <v>128</v>
      </c>
      <c r="C45" s="3" t="s">
        <v>145</v>
      </c>
      <c r="D45" s="3" t="s">
        <v>120</v>
      </c>
      <c r="E45" s="9">
        <f>VLOOKUP($A45,[2]Hoja2!$A$9:$AL$78,6,0)</f>
        <v>8682.5</v>
      </c>
      <c r="F45" s="9">
        <f>VLOOKUP($A45,[2]Hoja2!$A$9:$AL$78,25,0)</f>
        <v>1182.54</v>
      </c>
      <c r="G45" s="9">
        <f>VLOOKUP($A45,[2]Hoja2!$A$9:$AL$78,26,0)</f>
        <v>7499.96</v>
      </c>
    </row>
    <row r="46" spans="1:7" ht="12" customHeight="1" x14ac:dyDescent="0.25">
      <c r="A46" s="5" t="s">
        <v>31</v>
      </c>
      <c r="B46" s="9" t="str">
        <f>VLOOKUP(A46,[1]Hoja2!$A$13:$AF$47,2,0)</f>
        <v>Martinez Macias  Norma Irene</v>
      </c>
      <c r="C46" s="3" t="s">
        <v>37</v>
      </c>
      <c r="D46" s="3" t="s">
        <v>120</v>
      </c>
      <c r="E46" s="9">
        <f>VLOOKUP($A46,[2]Hoja2!$A$9:$AL$78,6,0)</f>
        <v>5772</v>
      </c>
      <c r="F46" s="9">
        <f>VLOOKUP($A46,[2]Hoja2!$A$9:$AL$78,25,0)</f>
        <v>652.45000000000005</v>
      </c>
      <c r="G46" s="9">
        <f>VLOOKUP($A46,[2]Hoja2!$A$9:$AL$78,26,0)</f>
        <v>5119.55</v>
      </c>
    </row>
    <row r="47" spans="1:7" ht="12" customHeight="1" x14ac:dyDescent="0.25">
      <c r="A47" s="5" t="s">
        <v>27</v>
      </c>
      <c r="B47" s="9" t="str">
        <f>VLOOKUP(A47,[1]Hoja2!$A$13:$AF$47,2,0)</f>
        <v>Mata Avila Jesus</v>
      </c>
      <c r="C47" s="3" t="s">
        <v>44</v>
      </c>
      <c r="D47" s="3" t="s">
        <v>120</v>
      </c>
      <c r="E47" s="9">
        <f>VLOOKUP($A47,[2]Hoja2!$A$9:$AL$78,6,0)</f>
        <v>6100</v>
      </c>
      <c r="F47" s="9">
        <f>VLOOKUP($A47,[2]Hoja2!$A$9:$AL$78,25,0)</f>
        <v>1510.83</v>
      </c>
      <c r="G47" s="9">
        <f>VLOOKUP($A47,[2]Hoja2!$A$9:$AL$78,26,0)</f>
        <v>4589.17</v>
      </c>
    </row>
    <row r="48" spans="1:7" ht="12" customHeight="1" x14ac:dyDescent="0.25">
      <c r="A48" s="5" t="s">
        <v>66</v>
      </c>
      <c r="B48" s="9" t="s">
        <v>67</v>
      </c>
      <c r="C48" s="3" t="s">
        <v>36</v>
      </c>
      <c r="D48" s="3" t="s">
        <v>120</v>
      </c>
      <c r="E48" s="9">
        <f>VLOOKUP($A48,[2]Hoja2!$A$9:$AL$78,6,0)</f>
        <v>9714.7000000000007</v>
      </c>
      <c r="F48" s="9">
        <f>VLOOKUP($A48,[2]Hoja2!$A$9:$AL$78,25,0)</f>
        <v>1512.96</v>
      </c>
      <c r="G48" s="9">
        <f>VLOOKUP($A48,[2]Hoja2!$A$9:$AL$78,26,0)</f>
        <v>8201.74</v>
      </c>
    </row>
    <row r="49" spans="1:7" ht="12" customHeight="1" x14ac:dyDescent="0.25">
      <c r="A49" s="5" t="s">
        <v>25</v>
      </c>
      <c r="B49" s="9" t="str">
        <f>VLOOKUP(A49,[1]Hoja2!$A$13:$AF$47,2,0)</f>
        <v>Meza Arana Mayra Gisela</v>
      </c>
      <c r="C49" s="3" t="s">
        <v>40</v>
      </c>
      <c r="D49" s="3" t="s">
        <v>120</v>
      </c>
      <c r="E49" s="9">
        <f>VLOOKUP($A49,[2]Hoja2!$A$9:$AL$78,6,0)</f>
        <v>5883.75</v>
      </c>
      <c r="F49" s="9">
        <f>VLOOKUP($A49,[2]Hoja2!$A$9:$AL$78,25,0)</f>
        <v>684.8</v>
      </c>
      <c r="G49" s="9">
        <f>VLOOKUP($A49,[2]Hoja2!$A$9:$AL$78,26,0)</f>
        <v>5198.95</v>
      </c>
    </row>
    <row r="50" spans="1:7" ht="12" customHeight="1" x14ac:dyDescent="0.25">
      <c r="A50" s="5" t="s">
        <v>13</v>
      </c>
      <c r="B50" s="9" t="str">
        <f>VLOOKUP(A50,[1]Hoja2!$A$13:$AF$47,2,0)</f>
        <v>Muciño Velazquez Erika Viviana</v>
      </c>
      <c r="C50" s="3" t="s">
        <v>45</v>
      </c>
      <c r="D50" s="3" t="s">
        <v>120</v>
      </c>
      <c r="E50" s="9">
        <f>VLOOKUP($A50,[2]Hoja2!$A$9:$AL$78,6,0)</f>
        <v>4900.3500000000004</v>
      </c>
      <c r="F50" s="9">
        <f>VLOOKUP($A50,[2]Hoja2!$A$9:$AL$78,25,0)</f>
        <v>515.25</v>
      </c>
      <c r="G50" s="9">
        <f>VLOOKUP($A50,[2]Hoja2!$A$9:$AL$78,26,0)</f>
        <v>4385.1000000000004</v>
      </c>
    </row>
    <row r="51" spans="1:7" ht="12" customHeight="1" x14ac:dyDescent="0.25">
      <c r="A51" s="5" t="s">
        <v>24</v>
      </c>
      <c r="B51" s="9" t="str">
        <f>VLOOKUP(A51,[1]Hoja2!$A$13:$AF$47,2,0)</f>
        <v>Murguia Escobedo Sandra Buenaventura</v>
      </c>
      <c r="C51" s="3" t="s">
        <v>46</v>
      </c>
      <c r="D51" s="3" t="s">
        <v>120</v>
      </c>
      <c r="E51" s="9">
        <f>VLOOKUP($A51,[2]Hoja2!$A$9:$AL$78,6,0)</f>
        <v>4959.1499999999996</v>
      </c>
      <c r="F51" s="9">
        <f>VLOOKUP($A51,[2]Hoja2!$A$9:$AL$78,25,0)</f>
        <v>823.52</v>
      </c>
      <c r="G51" s="9">
        <f>VLOOKUP($A51,[2]Hoja2!$A$9:$AL$78,26,0)</f>
        <v>4135.63</v>
      </c>
    </row>
    <row r="52" spans="1:7" ht="9.75" customHeight="1" x14ac:dyDescent="0.25">
      <c r="A52" s="5" t="s">
        <v>68</v>
      </c>
      <c r="B52" s="9" t="s">
        <v>69</v>
      </c>
      <c r="C52" s="3" t="s">
        <v>36</v>
      </c>
      <c r="D52" s="3" t="s">
        <v>120</v>
      </c>
      <c r="E52" s="9">
        <f>VLOOKUP($A52,[2]Hoja2!$A$9:$AL$78,6,0)</f>
        <v>7997.95</v>
      </c>
      <c r="F52" s="9">
        <f>VLOOKUP($A52,[2]Hoja2!$A$9:$AL$78,25,0)</f>
        <v>1117.6500000000001</v>
      </c>
      <c r="G52" s="9">
        <f>VLOOKUP($A52,[2]Hoja2!$A$9:$AL$78,26,0)</f>
        <v>6880.3</v>
      </c>
    </row>
    <row r="53" spans="1:7" ht="10.5" customHeight="1" x14ac:dyDescent="0.25">
      <c r="A53" s="8" t="s">
        <v>106</v>
      </c>
      <c r="B53" s="9" t="s">
        <v>107</v>
      </c>
      <c r="C53" s="3" t="s">
        <v>40</v>
      </c>
      <c r="D53" s="3" t="s">
        <v>120</v>
      </c>
      <c r="E53" s="9">
        <f>VLOOKUP($A53,[2]Hoja2!$A$9:$AL$78,6,0)</f>
        <v>5000</v>
      </c>
      <c r="F53" s="9">
        <f>VLOOKUP($A53,[2]Hoja2!$A$9:$AL$78,25,0)</f>
        <v>387.54</v>
      </c>
      <c r="G53" s="9">
        <f>VLOOKUP($A53,[2]Hoja2!$A$9:$AL$78,26,0)</f>
        <v>4612.46</v>
      </c>
    </row>
    <row r="54" spans="1:7" ht="10.5" customHeight="1" x14ac:dyDescent="0.25">
      <c r="A54" s="5" t="s">
        <v>70</v>
      </c>
      <c r="B54" s="9" t="s">
        <v>71</v>
      </c>
      <c r="C54" s="3" t="s">
        <v>35</v>
      </c>
      <c r="D54" s="3" t="s">
        <v>120</v>
      </c>
      <c r="E54" s="9">
        <f>VLOOKUP($A54,[2]Hoja2!$A$9:$AL$78,6,0)</f>
        <v>7807.31</v>
      </c>
      <c r="F54" s="9">
        <f>VLOOKUP($A54,[2]Hoja2!$A$9:$AL$78,25,0)</f>
        <v>1064.28</v>
      </c>
      <c r="G54" s="9">
        <f>VLOOKUP($A54,[2]Hoja2!$A$9:$AL$78,26,0)</f>
        <v>6743.03</v>
      </c>
    </row>
    <row r="55" spans="1:7" ht="10.5" customHeight="1" x14ac:dyDescent="0.25">
      <c r="A55" s="5" t="s">
        <v>104</v>
      </c>
      <c r="B55" s="9" t="s">
        <v>105</v>
      </c>
      <c r="C55" s="3" t="s">
        <v>35</v>
      </c>
      <c r="D55" s="3" t="s">
        <v>120</v>
      </c>
      <c r="E55" s="9">
        <f>VLOOKUP($A55,[2]Hoja2!$A$9:$AL$78,6,0)</f>
        <v>11893.78</v>
      </c>
      <c r="F55" s="9">
        <f>VLOOKUP($A55,[2]Hoja2!$A$9:$AL$78,25,0)</f>
        <v>2059.7399999999998</v>
      </c>
      <c r="G55" s="9">
        <f>VLOOKUP($A55,[2]Hoja2!$A$9:$AL$78,26,0)</f>
        <v>9834.0400000000009</v>
      </c>
    </row>
    <row r="56" spans="1:7" ht="10.5" customHeight="1" x14ac:dyDescent="0.25">
      <c r="A56" s="5" t="s">
        <v>29</v>
      </c>
      <c r="B56" s="9" t="str">
        <f>VLOOKUP(A56,[1]Hoja2!$A$13:$AF$47,2,0)</f>
        <v>Partida Ceja Francisco Javier</v>
      </c>
      <c r="C56" s="3" t="s">
        <v>36</v>
      </c>
      <c r="D56" s="3" t="s">
        <v>120</v>
      </c>
      <c r="E56" s="9">
        <f>VLOOKUP($A56,[2]Hoja2!$A$9:$AL$78,6,0)</f>
        <v>5584</v>
      </c>
      <c r="F56" s="9">
        <f>VLOOKUP($A56,[2]Hoja2!$A$9:$AL$78,25,0)</f>
        <v>2634.1</v>
      </c>
      <c r="G56" s="9">
        <f>VLOOKUP($A56,[2]Hoja2!$A$9:$AL$78,26,0)</f>
        <v>2949.9</v>
      </c>
    </row>
    <row r="57" spans="1:7" ht="12" customHeight="1" x14ac:dyDescent="0.25">
      <c r="A57" s="5" t="s">
        <v>102</v>
      </c>
      <c r="B57" s="9" t="s">
        <v>103</v>
      </c>
      <c r="C57" s="3" t="s">
        <v>39</v>
      </c>
      <c r="D57" s="3" t="s">
        <v>120</v>
      </c>
      <c r="E57" s="9">
        <f>VLOOKUP($A57,[2]Hoja2!$A$9:$AL$78,6,0)</f>
        <v>11893.78</v>
      </c>
      <c r="F57" s="9">
        <f>VLOOKUP($A57,[2]Hoja2!$A$9:$AL$78,25,0)</f>
        <v>2059.7399999999998</v>
      </c>
      <c r="G57" s="9">
        <f>VLOOKUP($A57,[2]Hoja2!$A$9:$AL$78,26,0)</f>
        <v>9834.0400000000009</v>
      </c>
    </row>
    <row r="58" spans="1:7" ht="12" customHeight="1" x14ac:dyDescent="0.25">
      <c r="A58" s="5" t="s">
        <v>19</v>
      </c>
      <c r="B58" s="9" t="str">
        <f>VLOOKUP(A58,[1]Hoja2!$A$13:$AF$47,2,0)</f>
        <v>Ramirez Gallegos Lorena</v>
      </c>
      <c r="C58" s="3" t="s">
        <v>40</v>
      </c>
      <c r="D58" s="3" t="s">
        <v>120</v>
      </c>
      <c r="E58" s="9">
        <f>VLOOKUP($A58,[2]Hoja2!$A$9:$AL$78,6,0)</f>
        <v>5275</v>
      </c>
      <c r="F58" s="9">
        <f>VLOOKUP($A58,[2]Hoja2!$A$9:$AL$78,25,0)</f>
        <v>2129</v>
      </c>
      <c r="G58" s="9">
        <f>VLOOKUP($A58,[2]Hoja2!$A$9:$AL$78,26,0)</f>
        <v>3146</v>
      </c>
    </row>
    <row r="59" spans="1:7" ht="12" customHeight="1" x14ac:dyDescent="0.25">
      <c r="A59" s="5" t="s">
        <v>72</v>
      </c>
      <c r="B59" s="9" t="s">
        <v>73</v>
      </c>
      <c r="C59" s="3" t="s">
        <v>36</v>
      </c>
      <c r="D59" s="3" t="s">
        <v>120</v>
      </c>
      <c r="E59" s="9">
        <f>VLOOKUP($A59,[2]Hoja2!$A$9:$AL$78,6,0)</f>
        <v>10316.450000000001</v>
      </c>
      <c r="F59" s="9">
        <f>VLOOKUP($A59,[2]Hoja2!$A$9:$AL$78,25,0)</f>
        <v>3239.07</v>
      </c>
      <c r="G59" s="9">
        <f>VLOOKUP($A59,[2]Hoja2!$A$9:$AL$78,26,0)</f>
        <v>7077.38</v>
      </c>
    </row>
    <row r="60" spans="1:7" ht="12" customHeight="1" x14ac:dyDescent="0.25">
      <c r="A60" s="5" t="s">
        <v>12</v>
      </c>
      <c r="B60" s="9" t="str">
        <f>VLOOKUP(A60,[1]Hoja2!$A$13:$AF$47,2,0)</f>
        <v>Rojas Lopez Miguel Angel</v>
      </c>
      <c r="C60" s="3" t="s">
        <v>36</v>
      </c>
      <c r="D60" s="3" t="s">
        <v>120</v>
      </c>
      <c r="E60" s="9">
        <f>VLOOKUP($A60,[2]Hoja2!$A$9:$AL$78,6,0)</f>
        <v>3431.22</v>
      </c>
      <c r="F60" s="9">
        <f>VLOOKUP($A60,[2]Hoja2!$A$9:$AL$78,25,0)</f>
        <v>191.19</v>
      </c>
      <c r="G60" s="9">
        <f>VLOOKUP($A60,[2]Hoja2!$A$9:$AL$78,26,0)</f>
        <v>3240.03</v>
      </c>
    </row>
    <row r="61" spans="1:7" ht="12" customHeight="1" x14ac:dyDescent="0.25">
      <c r="A61" s="5" t="s">
        <v>15</v>
      </c>
      <c r="B61" s="9" t="str">
        <f>VLOOKUP(A61,[1]Hoja2!$A$13:$AF$47,2,0)</f>
        <v>Romero Romero Ingrid</v>
      </c>
      <c r="C61" s="3" t="s">
        <v>36</v>
      </c>
      <c r="D61" s="3" t="s">
        <v>120</v>
      </c>
      <c r="E61" s="9">
        <f>VLOOKUP($A61,[2]Hoja2!$A$9:$AL$78,6,0)</f>
        <v>7752</v>
      </c>
      <c r="F61" s="9">
        <f>VLOOKUP($A61,[2]Hoja2!$A$9:$AL$78,25,0)</f>
        <v>3178.71</v>
      </c>
      <c r="G61" s="9">
        <f>VLOOKUP($A61,[2]Hoja2!$A$9:$AL$78,26,0)</f>
        <v>4573.29</v>
      </c>
    </row>
    <row r="62" spans="1:7" ht="12" customHeight="1" x14ac:dyDescent="0.25">
      <c r="A62" s="5" t="s">
        <v>133</v>
      </c>
      <c r="B62" s="9" t="s">
        <v>134</v>
      </c>
      <c r="C62" s="3" t="s">
        <v>146</v>
      </c>
      <c r="D62" s="3" t="s">
        <v>120</v>
      </c>
      <c r="E62" s="9">
        <f>VLOOKUP($A62,[2]Hoja2!$A$9:$AL$78,6,0)</f>
        <v>5533.5</v>
      </c>
      <c r="F62" s="9">
        <f>VLOOKUP($A62,[2]Hoja2!$A$9:$AL$78,25,0)</f>
        <v>533.45000000000005</v>
      </c>
      <c r="G62" s="9">
        <f>VLOOKUP($A62,[2]Hoja2!$A$9:$AL$78,26,0)</f>
        <v>5000.05</v>
      </c>
    </row>
    <row r="63" spans="1:7" ht="12" customHeight="1" x14ac:dyDescent="0.25">
      <c r="A63" s="5" t="s">
        <v>141</v>
      </c>
      <c r="B63" s="9" t="s">
        <v>142</v>
      </c>
      <c r="C63" s="3" t="s">
        <v>40</v>
      </c>
      <c r="D63" s="3" t="s">
        <v>120</v>
      </c>
      <c r="E63" s="9">
        <f>VLOOKUP($A63,[2]Hoja2!$A$9:$AL$78,6,0)</f>
        <v>8682.5</v>
      </c>
      <c r="F63" s="9">
        <f>VLOOKUP($A63,[2]Hoja2!$A$9:$AL$78,25,0)</f>
        <v>1182.54</v>
      </c>
      <c r="G63" s="9">
        <f>VLOOKUP($A63,[2]Hoja2!$A$9:$AL$78,26,0)</f>
        <v>7499.96</v>
      </c>
    </row>
    <row r="64" spans="1:7" ht="12" customHeight="1" x14ac:dyDescent="0.25">
      <c r="A64" s="5" t="s">
        <v>17</v>
      </c>
      <c r="B64" s="9" t="str">
        <f>VLOOKUP(A64,[1]Hoja2!$A$13:$AF$47,2,0)</f>
        <v>Sanchez Sanchez Micaela</v>
      </c>
      <c r="C64" s="3" t="s">
        <v>38</v>
      </c>
      <c r="D64" s="3" t="s">
        <v>120</v>
      </c>
      <c r="E64" s="9">
        <f>VLOOKUP($A64,[2]Hoja2!$A$9:$AL$78,6,0)</f>
        <v>3111.6</v>
      </c>
      <c r="F64" s="9">
        <f>VLOOKUP($A64,[2]Hoja2!$A$9:$AL$78,25,0)</f>
        <v>0</v>
      </c>
      <c r="G64" s="9">
        <f>VLOOKUP($A64,[2]Hoja2!$A$9:$AL$78,26,0)</f>
        <v>3111.6</v>
      </c>
    </row>
    <row r="65" spans="1:7" ht="12" customHeight="1" x14ac:dyDescent="0.25">
      <c r="A65" s="8" t="s">
        <v>90</v>
      </c>
      <c r="B65" s="9" t="s">
        <v>108</v>
      </c>
      <c r="C65" s="3" t="s">
        <v>57</v>
      </c>
      <c r="D65" s="3" t="s">
        <v>120</v>
      </c>
      <c r="E65" s="9">
        <f>VLOOKUP($A65,[2]Hoja2!$A$9:$AL$78,6,0)</f>
        <v>6600</v>
      </c>
      <c r="F65" s="9">
        <f>VLOOKUP($A65,[2]Hoja2!$A$9:$AL$78,25,0)</f>
        <v>806.57</v>
      </c>
      <c r="G65" s="9">
        <f>VLOOKUP($A65,[2]Hoja2!$A$9:$AL$78,26,0)</f>
        <v>5793.43</v>
      </c>
    </row>
    <row r="66" spans="1:7" ht="10.5" customHeight="1" x14ac:dyDescent="0.25">
      <c r="A66" s="5" t="s">
        <v>74</v>
      </c>
      <c r="B66" s="9" t="s">
        <v>75</v>
      </c>
      <c r="C66" s="3" t="s">
        <v>57</v>
      </c>
      <c r="D66" s="3" t="s">
        <v>120</v>
      </c>
      <c r="E66" s="9">
        <f>VLOOKUP($A66,[2]Hoja2!$A$9:$AL$78,6,0)</f>
        <v>3111.6</v>
      </c>
      <c r="F66" s="9">
        <f>VLOOKUP($A66,[2]Hoja2!$A$9:$AL$78,25,0)</f>
        <v>0</v>
      </c>
      <c r="G66" s="9">
        <f>VLOOKUP($A66,[2]Hoja2!$A$9:$AL$78,26,0)</f>
        <v>3111.6</v>
      </c>
    </row>
    <row r="67" spans="1:7" x14ac:dyDescent="0.25">
      <c r="A67" s="5" t="s">
        <v>22</v>
      </c>
      <c r="B67" s="9" t="str">
        <f>VLOOKUP(A67,[1]Hoja2!$A$13:$AF$47,2,0)</f>
        <v>Tovar Lopez Rogelio</v>
      </c>
      <c r="C67" s="3" t="s">
        <v>36</v>
      </c>
      <c r="D67" s="3" t="s">
        <v>120</v>
      </c>
      <c r="E67" s="9">
        <f>VLOOKUP($A67,[2]Hoja2!$A$9:$AL$78,6,0)</f>
        <v>7875</v>
      </c>
      <c r="F67" s="9">
        <f>VLOOKUP($A67,[2]Hoja2!$A$9:$AL$78,25,0)</f>
        <v>2192.65</v>
      </c>
      <c r="G67" s="9">
        <f>VLOOKUP($A67,[2]Hoja2!$A$9:$AL$78,26,0)</f>
        <v>5682.35</v>
      </c>
    </row>
    <row r="68" spans="1:7" x14ac:dyDescent="0.25">
      <c r="A68" s="5" t="s">
        <v>116</v>
      </c>
      <c r="B68" s="9" t="s">
        <v>125</v>
      </c>
      <c r="C68" s="3" t="s">
        <v>39</v>
      </c>
      <c r="D68" s="3" t="s">
        <v>120</v>
      </c>
      <c r="E68" s="9">
        <f>VLOOKUP($A68,[2]Hoja2!$A$9:$AL$78,6,0)</f>
        <v>8682.5</v>
      </c>
      <c r="F68" s="9">
        <f>VLOOKUP($A68,[2]Hoja2!$A$9:$AL$78,25,0)</f>
        <v>1182.54</v>
      </c>
      <c r="G68" s="9">
        <f>VLOOKUP($A68,[2]Hoja2!$A$9:$AL$78,26,0)</f>
        <v>7499.96</v>
      </c>
    </row>
    <row r="69" spans="1:7" ht="24.75" x14ac:dyDescent="0.25">
      <c r="B69" s="6" t="s">
        <v>34</v>
      </c>
      <c r="C69" s="1" t="s">
        <v>0</v>
      </c>
      <c r="D69" s="1" t="s">
        <v>1</v>
      </c>
      <c r="E69" s="2" t="s">
        <v>2</v>
      </c>
      <c r="F69" s="2" t="s">
        <v>3</v>
      </c>
      <c r="G69" s="1" t="s">
        <v>4</v>
      </c>
    </row>
    <row r="70" spans="1:7" x14ac:dyDescent="0.25">
      <c r="A70" s="11" t="s">
        <v>91</v>
      </c>
      <c r="B70" s="9" t="s">
        <v>92</v>
      </c>
      <c r="C70" s="3" t="s">
        <v>48</v>
      </c>
      <c r="D70" s="3" t="s">
        <v>120</v>
      </c>
      <c r="E70" s="9">
        <f>VLOOKUP($A70,[2]Hoja2!$A$9:$AL$78,6,0)</f>
        <v>0</v>
      </c>
      <c r="F70" s="9">
        <f>VLOOKUP($A70,[2]Hoja2!$A$9:$AL$78,25,0)</f>
        <v>0</v>
      </c>
      <c r="G70" s="9">
        <f>VLOOKUP($A70,[2]Hoja2!$A$9:$AL$78,26,0)</f>
        <v>0</v>
      </c>
    </row>
    <row r="71" spans="1:7" ht="12" customHeight="1" x14ac:dyDescent="0.25">
      <c r="A71" s="5" t="s">
        <v>117</v>
      </c>
      <c r="B71" s="9" t="s">
        <v>124</v>
      </c>
      <c r="C71" s="3" t="s">
        <v>48</v>
      </c>
      <c r="D71" s="3" t="s">
        <v>120</v>
      </c>
      <c r="E71" s="9">
        <f>VLOOKUP($A71,[2]Hoja2!$A$9:$AL$78,6,0)</f>
        <v>7500</v>
      </c>
      <c r="F71" s="9">
        <f>VLOOKUP($A71,[2]Hoja2!$A$9:$AL$78,25,0)</f>
        <v>909.57</v>
      </c>
      <c r="G71" s="9">
        <f>VLOOKUP($A71,[2]Hoja2!$A$9:$AL$78,26,0)</f>
        <v>6590.43</v>
      </c>
    </row>
    <row r="72" spans="1:7" ht="12" customHeight="1" x14ac:dyDescent="0.25">
      <c r="A72" s="5" t="s">
        <v>118</v>
      </c>
      <c r="B72" s="9" t="s">
        <v>126</v>
      </c>
      <c r="C72" s="3" t="s">
        <v>48</v>
      </c>
      <c r="D72" s="3" t="s">
        <v>120</v>
      </c>
      <c r="E72" s="9">
        <f>VLOOKUP($A72,[2]Hoja2!$A$9:$AL$78,6,0)</f>
        <v>3750</v>
      </c>
      <c r="F72" s="9">
        <f>VLOOKUP($A72,[2]Hoja2!$A$9:$AL$78,25,0)</f>
        <v>337.22</v>
      </c>
      <c r="G72" s="9">
        <f>VLOOKUP($A72,[2]Hoja2!$A$9:$AL$78,26,0)</f>
        <v>3412.78</v>
      </c>
    </row>
    <row r="73" spans="1:7" ht="12" customHeight="1" x14ac:dyDescent="0.25">
      <c r="A73" s="5" t="s">
        <v>131</v>
      </c>
      <c r="B73" s="9" t="s">
        <v>132</v>
      </c>
      <c r="C73" s="3" t="s">
        <v>40</v>
      </c>
      <c r="D73" s="3" t="s">
        <v>120</v>
      </c>
      <c r="E73" s="9">
        <f>VLOOKUP($A73,[2]Hoja2!$A$9:$AL$78,6,0)</f>
        <v>3750</v>
      </c>
      <c r="F73" s="9">
        <f>VLOOKUP($A73,[2]Hoja2!$A$9:$AL$78,25,0)</f>
        <v>337.22</v>
      </c>
      <c r="G73" s="9">
        <f>VLOOKUP($A73,[2]Hoja2!$A$9:$AL$78,26,0)</f>
        <v>3412.78</v>
      </c>
    </row>
    <row r="74" spans="1:7" x14ac:dyDescent="0.25">
      <c r="A74" s="5" t="s">
        <v>85</v>
      </c>
      <c r="B74" s="9" t="s">
        <v>86</v>
      </c>
      <c r="C74" s="3" t="s">
        <v>87</v>
      </c>
      <c r="D74" s="3" t="s">
        <v>120</v>
      </c>
      <c r="E74" s="9">
        <f>VLOOKUP($A74,[2]Hoja2!$A$9:$AL$78,6,0)</f>
        <v>3111.6</v>
      </c>
      <c r="F74" s="9">
        <f>VLOOKUP($A74,[2]Hoja2!$A$9:$AL$78,25,0)</f>
        <v>0</v>
      </c>
      <c r="G74" s="9">
        <f>VLOOKUP($A74,[2]Hoja2!$A$9:$AL$78,26,0)</f>
        <v>3111.6</v>
      </c>
    </row>
    <row r="75" spans="1:7" x14ac:dyDescent="0.25">
      <c r="A75" s="5" t="s">
        <v>28</v>
      </c>
      <c r="B75" s="9" t="str">
        <f>VLOOKUP(A75,[1]Hoja2!$A$13:$AF$47,2,0)</f>
        <v>Bravo Garcia Andrea Nallely</v>
      </c>
      <c r="C75" s="3" t="s">
        <v>49</v>
      </c>
      <c r="D75" s="3" t="s">
        <v>120</v>
      </c>
      <c r="E75" s="9">
        <f>VLOOKUP($A75,[2]Hoja2!$A$9:$AL$78,6,0)</f>
        <v>3668.55</v>
      </c>
      <c r="F75" s="9">
        <f>VLOOKUP($A75,[2]Hoja2!$A$9:$AL$78,25,0)</f>
        <v>242.68</v>
      </c>
      <c r="G75" s="9">
        <f>VLOOKUP($A75,[2]Hoja2!$A$9:$AL$78,26,0)</f>
        <v>3425.87</v>
      </c>
    </row>
    <row r="76" spans="1:7" ht="12" customHeight="1" x14ac:dyDescent="0.25">
      <c r="A76" s="5" t="s">
        <v>50</v>
      </c>
      <c r="B76" s="9" t="s">
        <v>51</v>
      </c>
      <c r="C76" s="3" t="s">
        <v>52</v>
      </c>
      <c r="D76" s="3" t="s">
        <v>120</v>
      </c>
      <c r="E76" s="9">
        <f>VLOOKUP($A76,[2]Hoja2!$A$9:$AL$78,6,0)</f>
        <v>8301.4699999999993</v>
      </c>
      <c r="F76" s="9">
        <f>VLOOKUP($A76,[2]Hoja2!$A$9:$AL$78,25,0)</f>
        <v>1183.55</v>
      </c>
      <c r="G76" s="9">
        <f>VLOOKUP($A76,[2]Hoja2!$A$9:$AL$78,26,0)</f>
        <v>7117.92</v>
      </c>
    </row>
    <row r="77" spans="1:7" x14ac:dyDescent="0.25">
      <c r="A77" s="5" t="s">
        <v>54</v>
      </c>
      <c r="B77" s="9" t="s">
        <v>101</v>
      </c>
      <c r="C77" s="3" t="s">
        <v>53</v>
      </c>
      <c r="D77" s="3" t="s">
        <v>120</v>
      </c>
      <c r="E77" s="9">
        <f>VLOOKUP($A77,[2]Hoja2!$A$9:$AL$78,6,0)</f>
        <v>3111.6</v>
      </c>
      <c r="F77" s="9">
        <f>VLOOKUP($A77,[2]Hoja2!$A$9:$AL$78,25,0)</f>
        <v>0</v>
      </c>
      <c r="G77" s="9">
        <f>VLOOKUP($A77,[2]Hoja2!$A$9:$AL$78,26,0)</f>
        <v>3111.6</v>
      </c>
    </row>
    <row r="78" spans="1:7" ht="8.25" customHeight="1" x14ac:dyDescent="0.25"/>
    <row r="79" spans="1:7" hidden="1" x14ac:dyDescent="0.25">
      <c r="E79">
        <f>SUM(E7:E68)+SUM(E70:E77)</f>
        <v>441195.38</v>
      </c>
      <c r="F79">
        <f>SUM(F7:F68)+SUM(F70:F77)</f>
        <v>81486.59</v>
      </c>
      <c r="G79">
        <f>SUM(G7:G68)+SUM(G70:G77)</f>
        <v>359708.78999999986</v>
      </c>
    </row>
    <row r="80" spans="1:7" hidden="1" x14ac:dyDescent="0.25">
      <c r="E80" s="10">
        <v>441195.38</v>
      </c>
      <c r="F80" s="10">
        <v>81486.59</v>
      </c>
      <c r="G80" s="10">
        <v>359708.79</v>
      </c>
    </row>
    <row r="81" spans="5:7" hidden="1" x14ac:dyDescent="0.25">
      <c r="E81">
        <f>+E79-E80</f>
        <v>0</v>
      </c>
      <c r="F81">
        <f>+F79-F80</f>
        <v>0</v>
      </c>
      <c r="G81">
        <f>+G79-G80</f>
        <v>0</v>
      </c>
    </row>
  </sheetData>
  <sortState xmlns:xlrd2="http://schemas.microsoft.com/office/spreadsheetml/2017/richdata2" ref="A7:G68">
    <sortCondition ref="B7:B68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topLeftCell="A60" workbookViewId="0">
      <selection activeCell="B97" sqref="B96:B9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150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151</v>
      </c>
      <c r="E7" s="9">
        <f>VLOOKUP($A7,[3]Hoja2!$A$9:$AN$81,8,0)</f>
        <v>5883.75</v>
      </c>
      <c r="F7" s="9">
        <f>VLOOKUP($A7,[3]Hoja2!$A$9:$AN$81,27,0)</f>
        <v>1711.97</v>
      </c>
      <c r="G7" s="9">
        <f>VLOOKUP($A7,[3]Hoja2!$A$9:$AN$81,28,0)</f>
        <v>4171.78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151</v>
      </c>
      <c r="E8" s="9">
        <f>VLOOKUP($A8,[3]Hoja2!$A$9:$AN$81,8,0)</f>
        <v>4584</v>
      </c>
      <c r="F8" s="9">
        <f>VLOOKUP($A8,[3]Hoja2!$A$9:$AN$81,27,0)</f>
        <v>2050.65</v>
      </c>
      <c r="G8" s="9">
        <f>VLOOKUP($A8,[3]Hoja2!$A$9:$AN$81,28,0)</f>
        <v>2533.35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151</v>
      </c>
      <c r="E9" s="9">
        <f>VLOOKUP($A9,[3]Hoja2!$A$9:$AN$81,8,0)</f>
        <v>3192</v>
      </c>
      <c r="F9" s="9">
        <f>VLOOKUP($A9,[3]Hoja2!$A$9:$AN$81,27,0)</f>
        <v>153.38</v>
      </c>
      <c r="G9" s="9">
        <f>VLOOKUP($A9,[3]Hoja2!$A$9:$AN$81,28,0)</f>
        <v>3038.62</v>
      </c>
    </row>
    <row r="10" spans="1:7" ht="12" customHeight="1" x14ac:dyDescent="0.25">
      <c r="A10" s="5" t="s">
        <v>98</v>
      </c>
      <c r="B10" s="9" t="s">
        <v>99</v>
      </c>
      <c r="C10" s="3" t="s">
        <v>47</v>
      </c>
      <c r="D10" s="3" t="s">
        <v>151</v>
      </c>
      <c r="E10" s="9">
        <f>VLOOKUP($A10,[3]Hoja2!$A$9:$AN$81,8,0)</f>
        <v>6807.31</v>
      </c>
      <c r="F10" s="9">
        <f>VLOOKUP($A10,[3]Hoja2!$A$9:$AN$81,27,0)</f>
        <v>851.64</v>
      </c>
      <c r="G10" s="9">
        <f>VLOOKUP($A10,[3]Hoja2!$A$9:$AN$81,28,0)</f>
        <v>5955.67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151</v>
      </c>
      <c r="E11" s="9">
        <f>VLOOKUP($A11,[3]Hoja2!$A$9:$AN$81,8,0)</f>
        <v>3330</v>
      </c>
      <c r="F11" s="9">
        <f>VLOOKUP($A11,[3]Hoja2!$A$9:$AN$81,27,0)</f>
        <v>173.16</v>
      </c>
      <c r="G11" s="9">
        <f>VLOOKUP($A11,[3]Hoja2!$A$9:$AN$81,28,0)</f>
        <v>3156.84</v>
      </c>
    </row>
    <row r="12" spans="1:7" ht="12" customHeight="1" x14ac:dyDescent="0.25">
      <c r="A12" s="5" t="s">
        <v>137</v>
      </c>
      <c r="B12" s="9" t="s">
        <v>138</v>
      </c>
      <c r="C12" s="3" t="s">
        <v>40</v>
      </c>
      <c r="D12" s="3" t="s">
        <v>151</v>
      </c>
      <c r="E12" s="9">
        <f>VLOOKUP($A12,[3]Hoja2!$A$9:$AN$81,8,0)</f>
        <v>4970</v>
      </c>
      <c r="F12" s="9">
        <f>VLOOKUP($A12,[3]Hoja2!$A$9:$AN$81,27,0)</f>
        <v>469.95</v>
      </c>
      <c r="G12" s="9">
        <f>VLOOKUP($A12,[3]Hoja2!$A$9:$AN$81,28,0)</f>
        <v>4500.05</v>
      </c>
    </row>
    <row r="13" spans="1:7" ht="12" customHeight="1" x14ac:dyDescent="0.25">
      <c r="A13" s="5" t="s">
        <v>88</v>
      </c>
      <c r="B13" s="9" t="s">
        <v>89</v>
      </c>
      <c r="C13" s="3" t="s">
        <v>47</v>
      </c>
      <c r="D13" s="3" t="s">
        <v>151</v>
      </c>
      <c r="E13" s="9">
        <f>VLOOKUP($A13,[3]Hoja2!$A$9:$AN$81,8,0)</f>
        <v>1859.83</v>
      </c>
      <c r="F13" s="9">
        <f>VLOOKUP($A13,[3]Hoja2!$A$9:$AN$81,27,0)</f>
        <v>-86.18</v>
      </c>
      <c r="G13" s="9">
        <f>VLOOKUP($A13,[3]Hoja2!$A$9:$AN$81,28,0)</f>
        <v>1946.01</v>
      </c>
    </row>
    <row r="14" spans="1:7" ht="12" customHeight="1" x14ac:dyDescent="0.25">
      <c r="A14" s="5" t="s">
        <v>113</v>
      </c>
      <c r="B14" s="9" t="s">
        <v>121</v>
      </c>
      <c r="C14" s="3" t="s">
        <v>40</v>
      </c>
      <c r="D14" s="3" t="s">
        <v>151</v>
      </c>
      <c r="E14" s="9">
        <f>VLOOKUP($A14,[3]Hoja2!$A$9:$AN$81,8,0)</f>
        <v>8682.58</v>
      </c>
      <c r="F14" s="9">
        <f>VLOOKUP($A14,[3]Hoja2!$A$9:$AN$81,27,0)</f>
        <v>1182.55</v>
      </c>
      <c r="G14" s="9">
        <f>VLOOKUP($A14,[3]Hoja2!$A$9:$AN$81,28,0)</f>
        <v>7500.03</v>
      </c>
    </row>
    <row r="15" spans="1:7" ht="12" customHeight="1" x14ac:dyDescent="0.25">
      <c r="A15" s="5" t="s">
        <v>152</v>
      </c>
      <c r="B15" s="9" t="s">
        <v>153</v>
      </c>
      <c r="C15" s="3" t="s">
        <v>154</v>
      </c>
      <c r="D15" s="3" t="s">
        <v>151</v>
      </c>
      <c r="E15" s="9">
        <f>VLOOKUP($A15,[3]Hoja2!$A$9:$AN$81,8,0)</f>
        <v>18299.05</v>
      </c>
      <c r="F15" s="9">
        <f>VLOOKUP($A15,[3]Hoja2!$A$9:$AN$81,27,0)</f>
        <v>3298.98</v>
      </c>
      <c r="G15" s="9">
        <f>VLOOKUP($A15,[3]Hoja2!$A$9:$AN$81,28,0)</f>
        <v>15000.07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93</v>
      </c>
      <c r="D16" s="3" t="s">
        <v>151</v>
      </c>
      <c r="E16" s="9">
        <f>VLOOKUP($A16,[3]Hoja2!$A$9:$AN$81,8,0)</f>
        <v>3959.1</v>
      </c>
      <c r="F16" s="9">
        <f>VLOOKUP($A16,[3]Hoja2!$A$9:$AN$81,27,0)</f>
        <v>383.01</v>
      </c>
      <c r="G16" s="9">
        <f>VLOOKUP($A16,[3]Hoja2!$A$9:$AN$81,28,0)</f>
        <v>3576.09</v>
      </c>
    </row>
    <row r="17" spans="1:7" ht="12" customHeight="1" x14ac:dyDescent="0.25">
      <c r="A17" s="5" t="s">
        <v>115</v>
      </c>
      <c r="B17" s="9" t="s">
        <v>123</v>
      </c>
      <c r="C17" s="3" t="s">
        <v>40</v>
      </c>
      <c r="D17" s="3" t="s">
        <v>151</v>
      </c>
      <c r="E17" s="9">
        <f>VLOOKUP($A17,[3]Hoja2!$A$9:$AN$81,8,0)</f>
        <v>4312.8</v>
      </c>
      <c r="F17" s="9">
        <f>VLOOKUP($A17,[3]Hoja2!$A$9:$AN$81,27,0)</f>
        <v>312.77</v>
      </c>
      <c r="G17" s="9">
        <f>VLOOKUP($A17,[3]Hoja2!$A$9:$AN$81,28,0)</f>
        <v>4000.03</v>
      </c>
    </row>
    <row r="18" spans="1:7" ht="12" customHeight="1" x14ac:dyDescent="0.25">
      <c r="A18" s="5" t="s">
        <v>9</v>
      </c>
      <c r="B18" s="9" t="str">
        <f>VLOOKUP(A18,[1]Hoja2!$A$13:$AF$47,2,0)</f>
        <v>Contreras García Lucila</v>
      </c>
      <c r="C18" s="3" t="s">
        <v>39</v>
      </c>
      <c r="D18" s="3" t="s">
        <v>151</v>
      </c>
      <c r="E18" s="9">
        <f>VLOOKUP($A18,[3]Hoja2!$A$9:$AN$81,8,0)</f>
        <v>7204.5</v>
      </c>
      <c r="F18" s="9">
        <f>VLOOKUP($A18,[3]Hoja2!$A$9:$AN$81,27,0)</f>
        <v>3584.87</v>
      </c>
      <c r="G18" s="9">
        <f>VLOOKUP($A18,[3]Hoja2!$A$9:$AN$81,28,0)</f>
        <v>3619.63</v>
      </c>
    </row>
    <row r="19" spans="1:7" ht="12" customHeight="1" x14ac:dyDescent="0.25">
      <c r="A19" s="5" t="s">
        <v>10</v>
      </c>
      <c r="B19" s="9" t="str">
        <f>VLOOKUP(A19,[1]Hoja2!$A$13:$AF$47,2,0)</f>
        <v>De León Corona Jane Vanessa</v>
      </c>
      <c r="C19" s="3" t="s">
        <v>40</v>
      </c>
      <c r="D19" s="3" t="s">
        <v>151</v>
      </c>
      <c r="E19" s="9">
        <f>VLOOKUP($A19,[3]Hoja2!$A$9:$AN$81,8,0)</f>
        <v>7500</v>
      </c>
      <c r="F19" s="9">
        <f>VLOOKUP($A19,[3]Hoja2!$A$9:$AN$81,27,0)</f>
        <v>2851.57</v>
      </c>
      <c r="G19" s="9">
        <f>VLOOKUP($A19,[3]Hoja2!$A$9:$AN$81,28,0)</f>
        <v>4648.43</v>
      </c>
    </row>
    <row r="20" spans="1:7" ht="12" customHeight="1" x14ac:dyDescent="0.25">
      <c r="A20" s="5" t="s">
        <v>94</v>
      </c>
      <c r="B20" s="9" t="s">
        <v>95</v>
      </c>
      <c r="C20" s="3" t="s">
        <v>100</v>
      </c>
      <c r="D20" s="3" t="s">
        <v>151</v>
      </c>
      <c r="E20" s="9">
        <f>VLOOKUP($A20,[3]Hoja2!$A$9:$AN$81,8,0)</f>
        <v>8714.7000000000007</v>
      </c>
      <c r="F20" s="9">
        <f>VLOOKUP($A20,[3]Hoja2!$A$9:$AN$81,27,0)</f>
        <v>1299.3599999999999</v>
      </c>
      <c r="G20" s="9">
        <f>VLOOKUP($A20,[3]Hoja2!$A$9:$AN$81,28,0)</f>
        <v>7415.34</v>
      </c>
    </row>
    <row r="21" spans="1:7" ht="12" customHeight="1" x14ac:dyDescent="0.25">
      <c r="A21" s="5" t="s">
        <v>143</v>
      </c>
      <c r="B21" s="9" t="s">
        <v>144</v>
      </c>
      <c r="C21" s="3" t="s">
        <v>39</v>
      </c>
      <c r="D21" s="3" t="s">
        <v>151</v>
      </c>
      <c r="E21" s="9">
        <f>VLOOKUP($A21,[3]Hoja2!$A$9:$AN$81,8,0)</f>
        <v>7000</v>
      </c>
      <c r="F21" s="9">
        <f>VLOOKUP($A21,[3]Hoja2!$A$9:$AN$81,27,0)</f>
        <v>810.34</v>
      </c>
      <c r="G21" s="9">
        <f>VLOOKUP($A21,[3]Hoja2!$A$9:$AN$81,28,0)</f>
        <v>6189.66</v>
      </c>
    </row>
    <row r="22" spans="1:7" ht="12" customHeight="1" x14ac:dyDescent="0.25">
      <c r="A22" s="5" t="s">
        <v>58</v>
      </c>
      <c r="B22" s="9" t="s">
        <v>59</v>
      </c>
      <c r="C22" s="3" t="s">
        <v>57</v>
      </c>
      <c r="D22" s="3" t="s">
        <v>151</v>
      </c>
      <c r="E22" s="9">
        <f>VLOOKUP($A22,[3]Hoja2!$A$9:$AN$81,8,0)</f>
        <v>3111.6</v>
      </c>
      <c r="F22" s="9">
        <f>VLOOKUP($A22,[3]Hoja2!$A$9:$AN$81,27,0)</f>
        <v>0</v>
      </c>
      <c r="G22" s="9">
        <f>VLOOKUP($A22,[3]Hoja2!$A$9:$AN$81,28,0)</f>
        <v>3111.6</v>
      </c>
    </row>
    <row r="23" spans="1:7" ht="12" customHeight="1" x14ac:dyDescent="0.25">
      <c r="A23" s="5" t="s">
        <v>135</v>
      </c>
      <c r="B23" s="9" t="s">
        <v>136</v>
      </c>
      <c r="C23" s="3" t="s">
        <v>93</v>
      </c>
      <c r="D23" s="3" t="s">
        <v>151</v>
      </c>
      <c r="E23" s="9">
        <f>VLOOKUP($A23,[3]Hoja2!$A$9:$AN$81,8,0)</f>
        <v>8682.58</v>
      </c>
      <c r="F23" s="9">
        <f>VLOOKUP($A23,[3]Hoja2!$A$9:$AN$81,27,0)</f>
        <v>1182.55</v>
      </c>
      <c r="G23" s="9">
        <f>VLOOKUP($A23,[3]Hoja2!$A$9:$AN$81,28,0)</f>
        <v>7500.03</v>
      </c>
    </row>
    <row r="24" spans="1:7" ht="12" customHeight="1" x14ac:dyDescent="0.25">
      <c r="A24" s="5" t="s">
        <v>60</v>
      </c>
      <c r="B24" s="9" t="s">
        <v>61</v>
      </c>
      <c r="C24" s="3" t="s">
        <v>40</v>
      </c>
      <c r="D24" s="3" t="s">
        <v>151</v>
      </c>
      <c r="E24" s="9">
        <f>VLOOKUP($A24,[3]Hoja2!$A$9:$AN$81,8,0)</f>
        <v>5352.55</v>
      </c>
      <c r="F24" s="9">
        <f>VLOOKUP($A24,[3]Hoja2!$A$9:$AN$81,27,0)</f>
        <v>1816.25</v>
      </c>
      <c r="G24" s="9">
        <f>VLOOKUP($A24,[3]Hoja2!$A$9:$AN$81,28,0)</f>
        <v>3536.3</v>
      </c>
    </row>
    <row r="25" spans="1:7" ht="12" customHeight="1" x14ac:dyDescent="0.25">
      <c r="A25" s="5" t="s">
        <v>55</v>
      </c>
      <c r="B25" s="9" t="s">
        <v>56</v>
      </c>
      <c r="C25" s="3" t="s">
        <v>57</v>
      </c>
      <c r="D25" s="3" t="s">
        <v>151</v>
      </c>
      <c r="E25" s="9">
        <f>VLOOKUP($A25,[3]Hoja2!$A$9:$AN$81,8,0)</f>
        <v>3111.6</v>
      </c>
      <c r="F25" s="9">
        <f>VLOOKUP($A25,[3]Hoja2!$A$9:$AN$81,27,0)</f>
        <v>0</v>
      </c>
      <c r="G25" s="9">
        <f>VLOOKUP($A25,[3]Hoja2!$A$9:$AN$81,28,0)</f>
        <v>3111.6</v>
      </c>
    </row>
    <row r="26" spans="1:7" ht="12" customHeight="1" x14ac:dyDescent="0.25">
      <c r="A26" s="5" t="s">
        <v>111</v>
      </c>
      <c r="B26" s="9" t="s">
        <v>112</v>
      </c>
      <c r="C26" s="3" t="s">
        <v>36</v>
      </c>
      <c r="D26" s="3" t="s">
        <v>151</v>
      </c>
      <c r="E26" s="9">
        <f>VLOOKUP($A26,[3]Hoja2!$A$9:$AN$81,8,0)</f>
        <v>11893.78</v>
      </c>
      <c r="F26" s="9">
        <f>VLOOKUP($A26,[3]Hoja2!$A$9:$AN$81,27,0)</f>
        <v>2059.7399999999998</v>
      </c>
      <c r="G26" s="9">
        <f>VLOOKUP($A26,[3]Hoja2!$A$9:$AN$81,28,0)</f>
        <v>9834.0400000000009</v>
      </c>
    </row>
    <row r="27" spans="1:7" ht="12" customHeight="1" x14ac:dyDescent="0.25">
      <c r="A27" s="5" t="s">
        <v>23</v>
      </c>
      <c r="B27" s="9" t="str">
        <f>VLOOKUP(A27,[1]Hoja2!$A$13:$AF$47,2,0)</f>
        <v>Gallegos Negrete Rosa Elena</v>
      </c>
      <c r="C27" s="3" t="s">
        <v>36</v>
      </c>
      <c r="D27" s="3" t="s">
        <v>151</v>
      </c>
      <c r="E27" s="9">
        <f>VLOOKUP($A27,[3]Hoja2!$A$9:$AN$81,8,0)</f>
        <v>3330</v>
      </c>
      <c r="F27" s="9">
        <f>VLOOKUP($A27,[3]Hoja2!$A$9:$AN$81,27,0)</f>
        <v>1247.02</v>
      </c>
      <c r="G27" s="9">
        <f>VLOOKUP($A27,[3]Hoja2!$A$9:$AN$81,28,0)</f>
        <v>2082.98</v>
      </c>
    </row>
    <row r="28" spans="1:7" ht="12" customHeight="1" x14ac:dyDescent="0.25">
      <c r="A28" s="5" t="s">
        <v>114</v>
      </c>
      <c r="B28" s="9" t="s">
        <v>122</v>
      </c>
      <c r="C28" s="3" t="s">
        <v>39</v>
      </c>
      <c r="D28" s="3" t="s">
        <v>151</v>
      </c>
      <c r="E28" s="9">
        <f>VLOOKUP($A28,[3]Hoja2!$A$9:$AN$81,8,0)</f>
        <v>11942.7</v>
      </c>
      <c r="F28" s="9">
        <f>VLOOKUP($A28,[3]Hoja2!$A$9:$AN$81,27,0)</f>
        <v>1942.68</v>
      </c>
      <c r="G28" s="9">
        <f>VLOOKUP($A28,[3]Hoja2!$A$9:$AN$81,28,0)</f>
        <v>10000.02</v>
      </c>
    </row>
    <row r="29" spans="1:7" ht="12" customHeight="1" x14ac:dyDescent="0.25">
      <c r="A29" s="5" t="s">
        <v>21</v>
      </c>
      <c r="B29" s="9" t="str">
        <f>VLOOKUP(A29,[1]Hoja2!$A$13:$AF$47,2,0)</f>
        <v>Gomez Dueñas Roselia</v>
      </c>
      <c r="C29" s="3" t="s">
        <v>36</v>
      </c>
      <c r="D29" s="3" t="s">
        <v>151</v>
      </c>
      <c r="E29" s="9">
        <f>VLOOKUP($A29,[3]Hoja2!$A$9:$AN$81,8,0)</f>
        <v>3330</v>
      </c>
      <c r="F29" s="9">
        <f>VLOOKUP($A29,[3]Hoja2!$A$9:$AN$81,27,0)</f>
        <v>1164.69</v>
      </c>
      <c r="G29" s="9">
        <f>VLOOKUP($A29,[3]Hoja2!$A$9:$AN$81,28,0)</f>
        <v>2165.31</v>
      </c>
    </row>
    <row r="30" spans="1:7" ht="12" customHeight="1" x14ac:dyDescent="0.25">
      <c r="A30" s="5" t="s">
        <v>79</v>
      </c>
      <c r="B30" s="9" t="s">
        <v>80</v>
      </c>
      <c r="C30" s="3" t="s">
        <v>78</v>
      </c>
      <c r="D30" s="3" t="s">
        <v>151</v>
      </c>
      <c r="E30" s="9">
        <f>VLOOKUP($A30,[3]Hoja2!$A$9:$AN$81,8,0)</f>
        <v>4069.85</v>
      </c>
      <c r="F30" s="9">
        <f>VLOOKUP($A30,[3]Hoja2!$A$9:$AN$81,27,0)</f>
        <v>286.33999999999997</v>
      </c>
      <c r="G30" s="9">
        <f>VLOOKUP($A30,[3]Hoja2!$A$9:$AN$81,28,0)</f>
        <v>3783.51</v>
      </c>
    </row>
    <row r="31" spans="1:7" ht="12" customHeight="1" x14ac:dyDescent="0.25">
      <c r="A31" s="5" t="s">
        <v>139</v>
      </c>
      <c r="B31" s="9" t="s">
        <v>140</v>
      </c>
      <c r="C31" s="3" t="s">
        <v>147</v>
      </c>
      <c r="D31" s="3" t="s">
        <v>151</v>
      </c>
      <c r="E31" s="9">
        <f>VLOOKUP($A31,[3]Hoja2!$A$9:$AN$81,8,0)</f>
        <v>5543.3</v>
      </c>
      <c r="F31" s="9">
        <f>VLOOKUP($A31,[3]Hoja2!$A$9:$AN$81,27,0)</f>
        <v>543.25</v>
      </c>
      <c r="G31" s="9">
        <f>VLOOKUP($A31,[3]Hoja2!$A$9:$AN$81,28,0)</f>
        <v>5000.05</v>
      </c>
    </row>
    <row r="32" spans="1:7" ht="12" customHeight="1" x14ac:dyDescent="0.25">
      <c r="A32" s="5" t="s">
        <v>83</v>
      </c>
      <c r="B32" s="9" t="s">
        <v>84</v>
      </c>
      <c r="C32" s="3" t="s">
        <v>38</v>
      </c>
      <c r="D32" s="3" t="s">
        <v>151</v>
      </c>
      <c r="E32" s="9">
        <f>VLOOKUP($A32,[3]Hoja2!$A$9:$AN$81,8,0)</f>
        <v>5555.37</v>
      </c>
      <c r="F32" s="9">
        <f>VLOOKUP($A32,[3]Hoja2!$A$9:$AN$81,27,0)</f>
        <v>608.41999999999996</v>
      </c>
      <c r="G32" s="9">
        <f>VLOOKUP($A32,[3]Hoja2!$A$9:$AN$81,28,0)</f>
        <v>4946.95</v>
      </c>
    </row>
    <row r="33" spans="1:7" ht="12" customHeight="1" x14ac:dyDescent="0.25">
      <c r="A33" s="5" t="s">
        <v>96</v>
      </c>
      <c r="B33" s="9" t="s">
        <v>97</v>
      </c>
      <c r="C33" s="3" t="s">
        <v>36</v>
      </c>
      <c r="D33" s="3" t="s">
        <v>151</v>
      </c>
      <c r="E33" s="9">
        <f>VLOOKUP($A33,[3]Hoja2!$A$9:$AN$81,8,0)</f>
        <v>6600</v>
      </c>
      <c r="F33" s="9">
        <f>VLOOKUP($A33,[3]Hoja2!$A$9:$AN$81,27,0)</f>
        <v>735.24</v>
      </c>
      <c r="G33" s="9">
        <f>VLOOKUP($A33,[3]Hoja2!$A$9:$AN$81,28,0)</f>
        <v>5864.76</v>
      </c>
    </row>
    <row r="34" spans="1:7" ht="12" customHeight="1" x14ac:dyDescent="0.25">
      <c r="A34" s="5" t="s">
        <v>32</v>
      </c>
      <c r="B34" s="9" t="str">
        <f>VLOOKUP(A34,[1]Hoja2!$A$13:$AF$47,2,0)</f>
        <v>Hernandez Diaz Genesis</v>
      </c>
      <c r="C34" s="3" t="s">
        <v>41</v>
      </c>
      <c r="D34" s="3" t="s">
        <v>151</v>
      </c>
      <c r="E34" s="9">
        <f>VLOOKUP($A34,[3]Hoja2!$A$9:$AN$81,8,0)</f>
        <v>3192</v>
      </c>
      <c r="F34" s="9">
        <f>VLOOKUP($A34,[3]Hoja2!$A$9:$AN$81,27,0)</f>
        <v>1591.16</v>
      </c>
      <c r="G34" s="9">
        <f>VLOOKUP($A34,[3]Hoja2!$A$9:$AN$81,28,0)</f>
        <v>1600.84</v>
      </c>
    </row>
    <row r="35" spans="1:7" ht="12" customHeight="1" x14ac:dyDescent="0.25">
      <c r="A35" s="5" t="s">
        <v>109</v>
      </c>
      <c r="B35" s="9" t="s">
        <v>110</v>
      </c>
      <c r="C35" s="3" t="s">
        <v>47</v>
      </c>
      <c r="D35" s="3" t="s">
        <v>151</v>
      </c>
      <c r="E35" s="9">
        <f>VLOOKUP($A35,[3]Hoja2!$A$9:$AN$81,8,0)</f>
        <v>15000</v>
      </c>
      <c r="F35" s="9">
        <f>VLOOKUP($A35,[3]Hoja2!$A$9:$AN$81,27,0)</f>
        <v>2675.12</v>
      </c>
      <c r="G35" s="9">
        <f>VLOOKUP($A35,[3]Hoja2!$A$9:$AN$81,28,0)</f>
        <v>12324.88</v>
      </c>
    </row>
    <row r="36" spans="1:7" ht="12" customHeight="1" x14ac:dyDescent="0.25">
      <c r="A36" s="5" t="s">
        <v>18</v>
      </c>
      <c r="B36" s="9" t="str">
        <f>VLOOKUP(A36,[1]Hoja2!$A$13:$AF$47,2,0)</f>
        <v>Hernandez Murillo Jose Adrian</v>
      </c>
      <c r="C36" s="3" t="s">
        <v>40</v>
      </c>
      <c r="D36" s="3" t="s">
        <v>151</v>
      </c>
      <c r="E36" s="9">
        <f>VLOOKUP($A36,[3]Hoja2!$A$9:$AN$81,8,0)</f>
        <v>8714.7000000000007</v>
      </c>
      <c r="F36" s="9">
        <f>VLOOKUP($A36,[3]Hoja2!$A$9:$AN$81,27,0)</f>
        <v>1315.49</v>
      </c>
      <c r="G36" s="9">
        <f>VLOOKUP($A36,[3]Hoja2!$A$9:$AN$81,28,0)</f>
        <v>7399.21</v>
      </c>
    </row>
    <row r="37" spans="1:7" ht="12" customHeight="1" x14ac:dyDescent="0.25">
      <c r="A37" s="5" t="s">
        <v>16</v>
      </c>
      <c r="B37" s="9" t="str">
        <f>VLOOKUP(A37,[1]Hoja2!$A$13:$AF$47,2,0)</f>
        <v>Hernandez Virgen Veronica</v>
      </c>
      <c r="C37" s="3" t="s">
        <v>42</v>
      </c>
      <c r="D37" s="3" t="s">
        <v>151</v>
      </c>
      <c r="E37" s="9">
        <f>VLOOKUP($A37,[3]Hoja2!$A$9:$AN$81,8,0)</f>
        <v>4584</v>
      </c>
      <c r="F37" s="9">
        <f>VLOOKUP($A37,[3]Hoja2!$A$9:$AN$81,27,0)</f>
        <v>470.67</v>
      </c>
      <c r="G37" s="9">
        <f>VLOOKUP($A37,[3]Hoja2!$A$9:$AN$81,28,0)</f>
        <v>4113.33</v>
      </c>
    </row>
    <row r="38" spans="1:7" ht="12" customHeight="1" x14ac:dyDescent="0.25">
      <c r="A38" s="5" t="s">
        <v>14</v>
      </c>
      <c r="B38" s="9" t="str">
        <f>VLOOKUP(A38,[1]Hoja2!$A$13:$AF$47,2,0)</f>
        <v>Huerta Gomez Elizabeth</v>
      </c>
      <c r="C38" s="3" t="s">
        <v>43</v>
      </c>
      <c r="D38" s="3" t="s">
        <v>151</v>
      </c>
      <c r="E38" s="9">
        <f>VLOOKUP($A38,[3]Hoja2!$A$9:$AN$81,8,0)</f>
        <v>6543.75</v>
      </c>
      <c r="F38" s="9">
        <f>VLOOKUP($A38,[3]Hoja2!$A$9:$AN$81,27,0)</f>
        <v>2493.98</v>
      </c>
      <c r="G38" s="9">
        <f>VLOOKUP($A38,[3]Hoja2!$A$9:$AN$81,28,0)</f>
        <v>4049.77</v>
      </c>
    </row>
    <row r="39" spans="1:7" ht="12" customHeight="1" x14ac:dyDescent="0.25">
      <c r="A39" s="5" t="s">
        <v>62</v>
      </c>
      <c r="B39" s="9" t="s">
        <v>63</v>
      </c>
      <c r="C39" s="3" t="s">
        <v>45</v>
      </c>
      <c r="D39" s="3" t="s">
        <v>151</v>
      </c>
      <c r="E39" s="9">
        <f>VLOOKUP($A39,[3]Hoja2!$A$9:$AN$81,8,0)</f>
        <v>5555.37</v>
      </c>
      <c r="F39" s="9">
        <f>VLOOKUP($A39,[3]Hoja2!$A$9:$AN$81,27,0)</f>
        <v>608.41</v>
      </c>
      <c r="G39" s="9">
        <f>VLOOKUP($A39,[3]Hoja2!$A$9:$AN$81,28,0)</f>
        <v>4946.96</v>
      </c>
    </row>
    <row r="40" spans="1:7" ht="12" customHeight="1" x14ac:dyDescent="0.25">
      <c r="A40" s="5" t="s">
        <v>148</v>
      </c>
      <c r="B40" s="9" t="s">
        <v>149</v>
      </c>
      <c r="C40" s="3" t="s">
        <v>40</v>
      </c>
      <c r="D40" s="3" t="s">
        <v>151</v>
      </c>
      <c r="E40" s="9">
        <f>VLOOKUP($A40,[3]Hoja2!$A$9:$AN$81,8,0)</f>
        <v>8682.58</v>
      </c>
      <c r="F40" s="9">
        <f>VLOOKUP($A40,[3]Hoja2!$A$9:$AN$81,27,0)</f>
        <v>1182.55</v>
      </c>
      <c r="G40" s="9">
        <f>VLOOKUP($A40,[3]Hoja2!$A$9:$AN$81,28,0)</f>
        <v>7500.03</v>
      </c>
    </row>
    <row r="41" spans="1:7" ht="12" customHeight="1" x14ac:dyDescent="0.25">
      <c r="A41" s="5" t="s">
        <v>76</v>
      </c>
      <c r="B41" s="9" t="s">
        <v>77</v>
      </c>
      <c r="C41" s="3" t="s">
        <v>36</v>
      </c>
      <c r="D41" s="3" t="s">
        <v>151</v>
      </c>
      <c r="E41" s="9">
        <f>VLOOKUP($A41,[3]Hoja2!$A$9:$AN$81,8,0)</f>
        <v>4238.16</v>
      </c>
      <c r="F41" s="9">
        <f>VLOOKUP($A41,[3]Hoja2!$A$9:$AN$81,27,0)</f>
        <v>418.72</v>
      </c>
      <c r="G41" s="9">
        <f>VLOOKUP($A41,[3]Hoja2!$A$9:$AN$81,28,0)</f>
        <v>3819.44</v>
      </c>
    </row>
    <row r="42" spans="1:7" ht="12" customHeight="1" x14ac:dyDescent="0.25">
      <c r="A42" s="5" t="s">
        <v>11</v>
      </c>
      <c r="B42" s="9" t="str">
        <f>VLOOKUP(A42,[1]Hoja2!$A$13:$AF$47,2,0)</f>
        <v>López Hueso Tayde Lucina</v>
      </c>
      <c r="C42" s="3" t="s">
        <v>35</v>
      </c>
      <c r="D42" s="3" t="s">
        <v>151</v>
      </c>
      <c r="E42" s="9">
        <f>VLOOKUP($A42,[3]Hoja2!$A$9:$AN$81,8,0)</f>
        <v>7204.5</v>
      </c>
      <c r="F42" s="9">
        <f>VLOOKUP($A42,[3]Hoja2!$A$9:$AN$81,27,0)</f>
        <v>3216.7</v>
      </c>
      <c r="G42" s="9">
        <f>VLOOKUP($A42,[3]Hoja2!$A$9:$AN$81,28,0)</f>
        <v>3987.8</v>
      </c>
    </row>
    <row r="43" spans="1:7" ht="12" customHeight="1" x14ac:dyDescent="0.25">
      <c r="A43" s="5" t="s">
        <v>81</v>
      </c>
      <c r="B43" s="9" t="s">
        <v>82</v>
      </c>
      <c r="C43" s="3" t="s">
        <v>78</v>
      </c>
      <c r="D43" s="3" t="s">
        <v>151</v>
      </c>
      <c r="E43" s="9">
        <f>VLOOKUP($A43,[3]Hoja2!$A$9:$AN$81,8,0)</f>
        <v>4069.85</v>
      </c>
      <c r="F43" s="9">
        <f>VLOOKUP($A43,[3]Hoja2!$A$9:$AN$81,27,0)</f>
        <v>286.33999999999997</v>
      </c>
      <c r="G43" s="9">
        <f>VLOOKUP($A43,[3]Hoja2!$A$9:$AN$81,28,0)</f>
        <v>3783.51</v>
      </c>
    </row>
    <row r="44" spans="1:7" ht="12" customHeight="1" x14ac:dyDescent="0.25">
      <c r="A44" s="5" t="s">
        <v>129</v>
      </c>
      <c r="B44" s="9" t="s">
        <v>130</v>
      </c>
      <c r="C44" s="3" t="s">
        <v>40</v>
      </c>
      <c r="D44" s="3" t="s">
        <v>151</v>
      </c>
      <c r="E44" s="9">
        <f>VLOOKUP($A44,[3]Hoja2!$A$9:$AN$81,8,0)</f>
        <v>8682.58</v>
      </c>
      <c r="F44" s="9">
        <f>VLOOKUP($A44,[3]Hoja2!$A$9:$AN$81,27,0)</f>
        <v>1182.55</v>
      </c>
      <c r="G44" s="9">
        <f>VLOOKUP($A44,[3]Hoja2!$A$9:$AN$81,28,0)</f>
        <v>7500.03</v>
      </c>
    </row>
    <row r="45" spans="1:7" ht="12" customHeight="1" x14ac:dyDescent="0.25">
      <c r="A45" s="5" t="s">
        <v>64</v>
      </c>
      <c r="B45" s="9" t="s">
        <v>65</v>
      </c>
      <c r="C45" s="3" t="s">
        <v>36</v>
      </c>
      <c r="D45" s="3" t="s">
        <v>151</v>
      </c>
      <c r="E45" s="9">
        <f>VLOOKUP($A45,[3]Hoja2!$A$9:$AN$81,8,0)</f>
        <v>6450</v>
      </c>
      <c r="F45" s="9">
        <f>VLOOKUP($A45,[3]Hoja2!$A$9:$AN$81,27,0)</f>
        <v>1283.98</v>
      </c>
      <c r="G45" s="9">
        <f>VLOOKUP($A45,[3]Hoja2!$A$9:$AN$81,28,0)</f>
        <v>5166.0200000000004</v>
      </c>
    </row>
    <row r="46" spans="1:7" ht="12" customHeight="1" x14ac:dyDescent="0.25">
      <c r="A46" s="5" t="s">
        <v>127</v>
      </c>
      <c r="B46" s="9" t="s">
        <v>128</v>
      </c>
      <c r="C46" s="3" t="s">
        <v>145</v>
      </c>
      <c r="D46" s="3" t="s">
        <v>151</v>
      </c>
      <c r="E46" s="9">
        <f>VLOOKUP($A46,[3]Hoja2!$A$9:$AN$81,8,0)</f>
        <v>8682.58</v>
      </c>
      <c r="F46" s="9">
        <f>VLOOKUP($A46,[3]Hoja2!$A$9:$AN$81,27,0)</f>
        <v>1182.55</v>
      </c>
      <c r="G46" s="9">
        <f>VLOOKUP($A46,[3]Hoja2!$A$9:$AN$81,28,0)</f>
        <v>7500.03</v>
      </c>
    </row>
    <row r="47" spans="1:7" ht="12" customHeight="1" x14ac:dyDescent="0.25">
      <c r="A47" s="5" t="s">
        <v>31</v>
      </c>
      <c r="B47" s="9" t="str">
        <f>VLOOKUP(A47,[1]Hoja2!$A$13:$AF$47,2,0)</f>
        <v>Martinez Macias  Norma Irene</v>
      </c>
      <c r="C47" s="3" t="s">
        <v>37</v>
      </c>
      <c r="D47" s="3" t="s">
        <v>151</v>
      </c>
      <c r="E47" s="9">
        <f>VLOOKUP($A47,[3]Hoja2!$A$9:$AN$81,8,0)</f>
        <v>5772</v>
      </c>
      <c r="F47" s="9">
        <f>VLOOKUP($A47,[3]Hoja2!$A$9:$AN$81,27,0)</f>
        <v>652.45000000000005</v>
      </c>
      <c r="G47" s="9">
        <f>VLOOKUP($A47,[3]Hoja2!$A$9:$AN$81,28,0)</f>
        <v>5119.55</v>
      </c>
    </row>
    <row r="48" spans="1:7" ht="12" customHeight="1" x14ac:dyDescent="0.25">
      <c r="A48" s="5" t="s">
        <v>155</v>
      </c>
      <c r="B48" s="9" t="s">
        <v>156</v>
      </c>
      <c r="C48" s="3" t="s">
        <v>40</v>
      </c>
      <c r="D48" s="3" t="s">
        <v>151</v>
      </c>
      <c r="E48" s="9">
        <f>VLOOKUP($A48,[3]Hoja2!$A$9:$AN$81,8,0)</f>
        <v>5533.5</v>
      </c>
      <c r="F48" s="9">
        <f>VLOOKUP($A48,[3]Hoja2!$A$9:$AN$81,27,0)</f>
        <v>533.45000000000005</v>
      </c>
      <c r="G48" s="9">
        <f>VLOOKUP($A48,[3]Hoja2!$A$9:$AN$81,28,0)</f>
        <v>5000.05</v>
      </c>
    </row>
    <row r="49" spans="1:7" ht="12" customHeight="1" x14ac:dyDescent="0.25">
      <c r="A49" s="5" t="s">
        <v>27</v>
      </c>
      <c r="B49" s="9" t="str">
        <f>VLOOKUP(A49,[1]Hoja2!$A$13:$AF$47,2,0)</f>
        <v>Mata Avila Jesus</v>
      </c>
      <c r="C49" s="3" t="s">
        <v>44</v>
      </c>
      <c r="D49" s="3" t="s">
        <v>151</v>
      </c>
      <c r="E49" s="9">
        <f>VLOOKUP($A49,[3]Hoja2!$A$9:$AN$81,8,0)</f>
        <v>6100</v>
      </c>
      <c r="F49" s="9">
        <f>VLOOKUP($A49,[3]Hoja2!$A$9:$AN$81,27,0)</f>
        <v>1413.56</v>
      </c>
      <c r="G49" s="9">
        <f>VLOOKUP($A49,[3]Hoja2!$A$9:$AN$81,28,0)</f>
        <v>4686.4399999999996</v>
      </c>
    </row>
    <row r="50" spans="1:7" ht="12" customHeight="1" x14ac:dyDescent="0.25">
      <c r="A50" s="5" t="s">
        <v>66</v>
      </c>
      <c r="B50" s="9" t="s">
        <v>67</v>
      </c>
      <c r="C50" s="3" t="s">
        <v>36</v>
      </c>
      <c r="D50" s="3" t="s">
        <v>151</v>
      </c>
      <c r="E50" s="9">
        <f>VLOOKUP($A50,[3]Hoja2!$A$9:$AN$81,8,0)</f>
        <v>9714.7000000000007</v>
      </c>
      <c r="F50" s="9">
        <f>VLOOKUP($A50,[3]Hoja2!$A$9:$AN$81,27,0)</f>
        <v>4012.96</v>
      </c>
      <c r="G50" s="9">
        <f>VLOOKUP($A50,[3]Hoja2!$A$9:$AN$81,28,0)</f>
        <v>5701.74</v>
      </c>
    </row>
    <row r="51" spans="1:7" ht="12" customHeight="1" x14ac:dyDescent="0.25">
      <c r="A51" s="5" t="s">
        <v>25</v>
      </c>
      <c r="B51" s="9" t="str">
        <f>VLOOKUP(A51,[1]Hoja2!$A$13:$AF$47,2,0)</f>
        <v>Meza Arana Mayra Gisela</v>
      </c>
      <c r="C51" s="3" t="s">
        <v>40</v>
      </c>
      <c r="D51" s="3" t="s">
        <v>151</v>
      </c>
      <c r="E51" s="9">
        <f>VLOOKUP($A51,[3]Hoja2!$A$9:$AN$81,8,0)</f>
        <v>7500</v>
      </c>
      <c r="F51" s="9">
        <f>VLOOKUP($A51,[3]Hoja2!$A$9:$AN$81,27,0)</f>
        <v>964.85</v>
      </c>
      <c r="G51" s="9">
        <f>VLOOKUP($A51,[3]Hoja2!$A$9:$AN$81,28,0)</f>
        <v>6535.15</v>
      </c>
    </row>
    <row r="52" spans="1:7" x14ac:dyDescent="0.25">
      <c r="A52" s="5" t="s">
        <v>13</v>
      </c>
      <c r="B52" s="9" t="str">
        <f>VLOOKUP(A52,[1]Hoja2!$A$13:$AF$47,2,0)</f>
        <v>Muciño Velazquez Erika Viviana</v>
      </c>
      <c r="C52" s="3" t="s">
        <v>45</v>
      </c>
      <c r="D52" s="3" t="s">
        <v>151</v>
      </c>
      <c r="E52" s="9">
        <f>VLOOKUP($A52,[3]Hoja2!$A$9:$AN$81,8,0)</f>
        <v>4900.3500000000004</v>
      </c>
      <c r="F52" s="9">
        <f>VLOOKUP($A52,[3]Hoja2!$A$9:$AN$81,27,0)</f>
        <v>515.25</v>
      </c>
      <c r="G52" s="9">
        <f>VLOOKUP($A52,[3]Hoja2!$A$9:$AN$81,28,0)</f>
        <v>4385.1000000000004</v>
      </c>
    </row>
    <row r="53" spans="1:7" x14ac:dyDescent="0.25">
      <c r="A53" s="5" t="s">
        <v>24</v>
      </c>
      <c r="B53" s="9" t="str">
        <f>VLOOKUP(A53,[1]Hoja2!$A$13:$AF$47,2,0)</f>
        <v>Murguia Escobedo Sandra Buenaventura</v>
      </c>
      <c r="C53" s="3" t="s">
        <v>46</v>
      </c>
      <c r="D53" s="3" t="s">
        <v>151</v>
      </c>
      <c r="E53" s="9">
        <f>VLOOKUP($A53,[3]Hoja2!$A$9:$AN$81,8,0)</f>
        <v>4959.1499999999996</v>
      </c>
      <c r="F53" s="9">
        <f>VLOOKUP($A53,[3]Hoja2!$A$9:$AN$81,27,0)</f>
        <v>823.52</v>
      </c>
      <c r="G53" s="9">
        <f>VLOOKUP($A53,[3]Hoja2!$A$9:$AN$81,28,0)</f>
        <v>4135.63</v>
      </c>
    </row>
    <row r="54" spans="1:7" x14ac:dyDescent="0.25">
      <c r="A54" s="5" t="s">
        <v>68</v>
      </c>
      <c r="B54" s="9" t="s">
        <v>69</v>
      </c>
      <c r="C54" s="3" t="s">
        <v>36</v>
      </c>
      <c r="D54" s="3" t="s">
        <v>151</v>
      </c>
      <c r="E54" s="9">
        <f>VLOOKUP($A54,[3]Hoja2!$A$9:$AN$81,8,0)</f>
        <v>7997.95</v>
      </c>
      <c r="F54" s="9">
        <f>VLOOKUP($A54,[3]Hoja2!$A$9:$AN$81,27,0)</f>
        <v>1117.6500000000001</v>
      </c>
      <c r="G54" s="9">
        <f>VLOOKUP($A54,[3]Hoja2!$A$9:$AN$81,28,0)</f>
        <v>6880.3</v>
      </c>
    </row>
    <row r="55" spans="1:7" x14ac:dyDescent="0.25">
      <c r="A55" s="8" t="s">
        <v>106</v>
      </c>
      <c r="B55" s="9" t="s">
        <v>107</v>
      </c>
      <c r="C55" s="3" t="s">
        <v>40</v>
      </c>
      <c r="D55" s="3" t="s">
        <v>151</v>
      </c>
      <c r="E55" s="9">
        <f>VLOOKUP($A55,[3]Hoja2!$A$9:$AN$81,8,0)</f>
        <v>5000</v>
      </c>
      <c r="F55" s="9">
        <f>VLOOKUP($A55,[3]Hoja2!$A$9:$AN$81,27,0)</f>
        <v>387.54</v>
      </c>
      <c r="G55" s="9">
        <f>VLOOKUP($A55,[3]Hoja2!$A$9:$AN$81,28,0)</f>
        <v>4612.46</v>
      </c>
    </row>
    <row r="56" spans="1:7" x14ac:dyDescent="0.25">
      <c r="A56" s="5" t="s">
        <v>70</v>
      </c>
      <c r="B56" s="9" t="s">
        <v>71</v>
      </c>
      <c r="C56" s="3" t="s">
        <v>35</v>
      </c>
      <c r="D56" s="3" t="s">
        <v>151</v>
      </c>
      <c r="E56" s="9">
        <f>VLOOKUP($A56,[3]Hoja2!$A$9:$AN$81,8,0)</f>
        <v>7807.31</v>
      </c>
      <c r="F56" s="9">
        <f>VLOOKUP($A56,[3]Hoja2!$A$9:$AN$81,27,0)</f>
        <v>1064.28</v>
      </c>
      <c r="G56" s="9">
        <f>VLOOKUP($A56,[3]Hoja2!$A$9:$AN$81,28,0)</f>
        <v>6743.03</v>
      </c>
    </row>
    <row r="57" spans="1:7" x14ac:dyDescent="0.25">
      <c r="A57" s="5" t="s">
        <v>104</v>
      </c>
      <c r="B57" s="9" t="s">
        <v>105</v>
      </c>
      <c r="C57" s="3" t="s">
        <v>35</v>
      </c>
      <c r="D57" s="3" t="s">
        <v>151</v>
      </c>
      <c r="E57" s="9">
        <f>VLOOKUP($A57,[3]Hoja2!$A$9:$AN$81,8,0)</f>
        <v>11893.78</v>
      </c>
      <c r="F57" s="9">
        <f>VLOOKUP($A57,[3]Hoja2!$A$9:$AN$81,27,0)</f>
        <v>2059.7399999999998</v>
      </c>
      <c r="G57" s="9">
        <f>VLOOKUP($A57,[3]Hoja2!$A$9:$AN$81,28,0)</f>
        <v>9834.0400000000009</v>
      </c>
    </row>
    <row r="58" spans="1:7" x14ac:dyDescent="0.25">
      <c r="A58" s="5" t="s">
        <v>29</v>
      </c>
      <c r="B58" s="9" t="str">
        <f>VLOOKUP(A58,[1]Hoja2!$A$13:$AF$47,2,0)</f>
        <v>Partida Ceja Francisco Javier</v>
      </c>
      <c r="C58" s="3" t="s">
        <v>36</v>
      </c>
      <c r="D58" s="3" t="s">
        <v>151</v>
      </c>
      <c r="E58" s="9">
        <f>VLOOKUP($A58,[3]Hoja2!$A$9:$AN$81,8,0)</f>
        <v>5584</v>
      </c>
      <c r="F58" s="9">
        <f>VLOOKUP($A58,[3]Hoja2!$A$9:$AN$81,27,0)</f>
        <v>2548.1</v>
      </c>
      <c r="G58" s="9">
        <f>VLOOKUP($A58,[3]Hoja2!$A$9:$AN$81,28,0)</f>
        <v>3035.9</v>
      </c>
    </row>
    <row r="59" spans="1:7" x14ac:dyDescent="0.25">
      <c r="A59" s="5" t="s">
        <v>102</v>
      </c>
      <c r="B59" s="9" t="s">
        <v>103</v>
      </c>
      <c r="C59" s="3" t="s">
        <v>39</v>
      </c>
      <c r="D59" s="3" t="s">
        <v>151</v>
      </c>
      <c r="E59" s="9">
        <f>VLOOKUP($A59,[3]Hoja2!$A$9:$AN$81,8,0)</f>
        <v>11893.78</v>
      </c>
      <c r="F59" s="9">
        <f>VLOOKUP($A59,[3]Hoja2!$A$9:$AN$81,27,0)</f>
        <v>2059.7399999999998</v>
      </c>
      <c r="G59" s="9">
        <f>VLOOKUP($A59,[3]Hoja2!$A$9:$AN$81,28,0)</f>
        <v>9834.0400000000009</v>
      </c>
    </row>
    <row r="60" spans="1:7" x14ac:dyDescent="0.25">
      <c r="A60" s="5" t="s">
        <v>19</v>
      </c>
      <c r="B60" s="9" t="str">
        <f>VLOOKUP(A60,[1]Hoja2!$A$13:$AF$47,2,0)</f>
        <v>Ramirez Gallegos Lorena</v>
      </c>
      <c r="C60" s="3" t="s">
        <v>40</v>
      </c>
      <c r="D60" s="3" t="s">
        <v>151</v>
      </c>
      <c r="E60" s="9">
        <f>VLOOKUP($A60,[3]Hoja2!$A$9:$AN$81,8,0)</f>
        <v>5275</v>
      </c>
      <c r="F60" s="9">
        <f>VLOOKUP($A60,[3]Hoja2!$A$9:$AN$81,27,0)</f>
        <v>1920.29</v>
      </c>
      <c r="G60" s="9">
        <f>VLOOKUP($A60,[3]Hoja2!$A$9:$AN$81,28,0)</f>
        <v>3354.71</v>
      </c>
    </row>
    <row r="61" spans="1:7" x14ac:dyDescent="0.25">
      <c r="A61" s="5" t="s">
        <v>72</v>
      </c>
      <c r="B61" s="9" t="s">
        <v>73</v>
      </c>
      <c r="C61" s="3" t="s">
        <v>36</v>
      </c>
      <c r="D61" s="3" t="s">
        <v>151</v>
      </c>
      <c r="E61" s="9">
        <f>VLOOKUP($A61,[3]Hoja2!$A$9:$AN$81,8,0)</f>
        <v>10316.450000000001</v>
      </c>
      <c r="F61" s="9">
        <f>VLOOKUP($A61,[3]Hoja2!$A$9:$AN$81,27,0)</f>
        <v>3097.88</v>
      </c>
      <c r="G61" s="9">
        <f>VLOOKUP($A61,[3]Hoja2!$A$9:$AN$81,28,0)</f>
        <v>7218.57</v>
      </c>
    </row>
    <row r="62" spans="1:7" x14ac:dyDescent="0.25">
      <c r="A62" s="5" t="s">
        <v>12</v>
      </c>
      <c r="B62" s="9" t="str">
        <f>VLOOKUP(A62,[1]Hoja2!$A$13:$AF$47,2,0)</f>
        <v>Rojas Lopez Miguel Angel</v>
      </c>
      <c r="C62" s="3" t="s">
        <v>36</v>
      </c>
      <c r="D62" s="3" t="s">
        <v>151</v>
      </c>
      <c r="E62" s="9">
        <f>VLOOKUP($A62,[3]Hoja2!$A$9:$AN$81,8,0)</f>
        <v>3959.1</v>
      </c>
      <c r="F62" s="9">
        <f>VLOOKUP($A62,[3]Hoja2!$A$9:$AN$81,27,0)</f>
        <v>1409.67</v>
      </c>
      <c r="G62" s="9">
        <f>VLOOKUP($A62,[3]Hoja2!$A$9:$AN$81,28,0)</f>
        <v>2549.4299999999998</v>
      </c>
    </row>
    <row r="63" spans="1:7" x14ac:dyDescent="0.25">
      <c r="A63" s="5" t="s">
        <v>15</v>
      </c>
      <c r="B63" s="9" t="str">
        <f>VLOOKUP(A63,[1]Hoja2!$A$13:$AF$47,2,0)</f>
        <v>Romero Romero Ingrid</v>
      </c>
      <c r="C63" s="3" t="s">
        <v>36</v>
      </c>
      <c r="D63" s="3" t="s">
        <v>151</v>
      </c>
      <c r="E63" s="9">
        <f>VLOOKUP($A63,[3]Hoja2!$A$9:$AN$81,8,0)</f>
        <v>7752</v>
      </c>
      <c r="F63" s="9">
        <f>VLOOKUP($A63,[3]Hoja2!$A$9:$AN$81,27,0)</f>
        <v>3101.19</v>
      </c>
      <c r="G63" s="9">
        <f>VLOOKUP($A63,[3]Hoja2!$A$9:$AN$81,28,0)</f>
        <v>4650.8100000000004</v>
      </c>
    </row>
    <row r="64" spans="1:7" x14ac:dyDescent="0.25">
      <c r="A64" s="5" t="s">
        <v>133</v>
      </c>
      <c r="B64" s="9" t="s">
        <v>134</v>
      </c>
      <c r="C64" s="3" t="s">
        <v>146</v>
      </c>
      <c r="D64" s="3" t="s">
        <v>151</v>
      </c>
      <c r="E64" s="9">
        <f>VLOOKUP($A64,[3]Hoja2!$A$9:$AN$81,8,0)</f>
        <v>5533.5</v>
      </c>
      <c r="F64" s="9">
        <f>VLOOKUP($A64,[3]Hoja2!$A$9:$AN$81,27,0)</f>
        <v>533.45000000000005</v>
      </c>
      <c r="G64" s="9">
        <f>VLOOKUP($A64,[3]Hoja2!$A$9:$AN$81,28,0)</f>
        <v>5000.05</v>
      </c>
    </row>
    <row r="65" spans="1:7" x14ac:dyDescent="0.25">
      <c r="A65" s="5" t="s">
        <v>141</v>
      </c>
      <c r="B65" s="9" t="s">
        <v>142</v>
      </c>
      <c r="C65" s="3" t="s">
        <v>40</v>
      </c>
      <c r="D65" s="3" t="s">
        <v>151</v>
      </c>
      <c r="E65" s="9">
        <f>VLOOKUP($A65,[3]Hoja2!$A$9:$AN$81,8,0)</f>
        <v>8682.58</v>
      </c>
      <c r="F65" s="9">
        <f>VLOOKUP($A65,[3]Hoja2!$A$9:$AN$81,27,0)</f>
        <v>1182.55</v>
      </c>
      <c r="G65" s="9">
        <f>VLOOKUP($A65,[3]Hoja2!$A$9:$AN$81,28,0)</f>
        <v>7500.03</v>
      </c>
    </row>
    <row r="66" spans="1:7" x14ac:dyDescent="0.25">
      <c r="A66" s="5" t="s">
        <v>17</v>
      </c>
      <c r="B66" s="9" t="str">
        <f>VLOOKUP(A66,[1]Hoja2!$A$13:$AF$47,2,0)</f>
        <v>Sanchez Sanchez Micaela</v>
      </c>
      <c r="C66" s="3" t="s">
        <v>38</v>
      </c>
      <c r="D66" s="3" t="s">
        <v>151</v>
      </c>
      <c r="E66" s="9">
        <f>VLOOKUP($A66,[3]Hoja2!$A$9:$AN$81,8,0)</f>
        <v>3111.6</v>
      </c>
      <c r="F66" s="9">
        <f>VLOOKUP($A66,[3]Hoja2!$A$9:$AN$81,27,0)</f>
        <v>0</v>
      </c>
      <c r="G66" s="9">
        <f>VLOOKUP($A66,[3]Hoja2!$A$9:$AN$81,28,0)</f>
        <v>3111.6</v>
      </c>
    </row>
    <row r="67" spans="1:7" x14ac:dyDescent="0.25">
      <c r="A67" s="8" t="s">
        <v>90</v>
      </c>
      <c r="B67" s="9" t="s">
        <v>108</v>
      </c>
      <c r="C67" s="3" t="s">
        <v>57</v>
      </c>
      <c r="D67" s="3" t="s">
        <v>151</v>
      </c>
      <c r="E67" s="9">
        <f>VLOOKUP($A67,[3]Hoja2!$A$9:$AN$81,8,0)</f>
        <v>6600</v>
      </c>
      <c r="F67" s="9">
        <f>VLOOKUP($A67,[3]Hoja2!$A$9:$AN$81,27,0)</f>
        <v>806.57</v>
      </c>
      <c r="G67" s="9">
        <f>VLOOKUP($A67,[3]Hoja2!$A$9:$AN$81,28,0)</f>
        <v>5793.43</v>
      </c>
    </row>
    <row r="68" spans="1:7" x14ac:dyDescent="0.25">
      <c r="A68" s="5" t="s">
        <v>74</v>
      </c>
      <c r="B68" s="9" t="s">
        <v>75</v>
      </c>
      <c r="C68" s="3" t="s">
        <v>57</v>
      </c>
      <c r="D68" s="3" t="s">
        <v>151</v>
      </c>
      <c r="E68" s="9">
        <f>VLOOKUP($A68,[3]Hoja2!$A$9:$AN$81,8,0)</f>
        <v>3111.6</v>
      </c>
      <c r="F68" s="9">
        <f>VLOOKUP($A68,[3]Hoja2!$A$9:$AN$81,27,0)</f>
        <v>0</v>
      </c>
      <c r="G68" s="9">
        <f>VLOOKUP($A68,[3]Hoja2!$A$9:$AN$81,28,0)</f>
        <v>3111.6</v>
      </c>
    </row>
    <row r="69" spans="1:7" ht="18.75" customHeight="1" x14ac:dyDescent="0.25">
      <c r="A69" s="5" t="s">
        <v>22</v>
      </c>
      <c r="B69" s="9" t="str">
        <f>VLOOKUP(A69,[1]Hoja2!$A$13:$AF$47,2,0)</f>
        <v>Tovar Lopez Rogelio</v>
      </c>
      <c r="C69" s="3" t="s">
        <v>36</v>
      </c>
      <c r="D69" s="3" t="s">
        <v>151</v>
      </c>
      <c r="E69" s="9">
        <f>VLOOKUP($A69,[3]Hoja2!$A$9:$AN$81,8,0)</f>
        <v>7875</v>
      </c>
      <c r="F69" s="9">
        <f>VLOOKUP($A69,[3]Hoja2!$A$9:$AN$81,27,0)</f>
        <v>2056.04</v>
      </c>
      <c r="G69" s="9">
        <f>VLOOKUP($A69,[3]Hoja2!$A$9:$AN$81,28,0)</f>
        <v>5818.96</v>
      </c>
    </row>
    <row r="70" spans="1:7" x14ac:dyDescent="0.25">
      <c r="A70" s="5" t="s">
        <v>116</v>
      </c>
      <c r="B70" s="9" t="s">
        <v>125</v>
      </c>
      <c r="C70" s="3" t="s">
        <v>39</v>
      </c>
      <c r="D70" s="3" t="s">
        <v>151</v>
      </c>
      <c r="E70" s="9">
        <f>VLOOKUP($A70,[3]Hoja2!$A$9:$AN$81,8,0)</f>
        <v>8682.6</v>
      </c>
      <c r="F70" s="9">
        <f>VLOOKUP($A70,[3]Hoja2!$A$9:$AN$81,27,0)</f>
        <v>1182.56</v>
      </c>
      <c r="G70" s="9">
        <f>VLOOKUP($A70,[3]Hoja2!$A$9:$AN$81,28,0)</f>
        <v>7500.04</v>
      </c>
    </row>
    <row r="71" spans="1:7" ht="24.75" x14ac:dyDescent="0.25">
      <c r="B71" s="6" t="s">
        <v>34</v>
      </c>
      <c r="C71" s="1" t="s">
        <v>0</v>
      </c>
      <c r="D71" s="1" t="s">
        <v>1</v>
      </c>
      <c r="E71" s="2" t="s">
        <v>2</v>
      </c>
      <c r="F71" s="2" t="s">
        <v>3</v>
      </c>
      <c r="G71" s="1" t="s">
        <v>4</v>
      </c>
    </row>
    <row r="72" spans="1:7" x14ac:dyDescent="0.25">
      <c r="A72" s="11" t="s">
        <v>91</v>
      </c>
      <c r="B72" s="9" t="s">
        <v>92</v>
      </c>
      <c r="C72" s="3" t="s">
        <v>48</v>
      </c>
      <c r="D72" s="3" t="s">
        <v>151</v>
      </c>
      <c r="E72" s="9">
        <f>VLOOKUP($A72,[3]Hoja2!$A$9:$AN$81,8,0)</f>
        <v>1659.52</v>
      </c>
      <c r="F72" s="9">
        <f>VLOOKUP($A72,[3]Hoja2!$A$9:$AN$81,27,0)</f>
        <v>-55.63</v>
      </c>
      <c r="G72" s="9">
        <f>VLOOKUP($A72,[3]Hoja2!$A$9:$AN$81,28,0)</f>
        <v>1715.15</v>
      </c>
    </row>
    <row r="73" spans="1:7" x14ac:dyDescent="0.25">
      <c r="A73" s="5" t="s">
        <v>117</v>
      </c>
      <c r="B73" s="9" t="s">
        <v>124</v>
      </c>
      <c r="C73" s="3" t="s">
        <v>48</v>
      </c>
      <c r="D73" s="3" t="s">
        <v>151</v>
      </c>
      <c r="E73" s="9">
        <f>VLOOKUP($A73,[3]Hoja2!$A$9:$AN$81,8,0)</f>
        <v>7500</v>
      </c>
      <c r="F73" s="9">
        <f>VLOOKUP($A73,[3]Hoja2!$A$9:$AN$81,27,0)</f>
        <v>909.57</v>
      </c>
      <c r="G73" s="9">
        <f>VLOOKUP($A73,[3]Hoja2!$A$9:$AN$81,28,0)</f>
        <v>6590.43</v>
      </c>
    </row>
    <row r="74" spans="1:7" x14ac:dyDescent="0.25">
      <c r="A74" s="5" t="s">
        <v>118</v>
      </c>
      <c r="B74" s="9" t="s">
        <v>126</v>
      </c>
      <c r="C74" s="3" t="s">
        <v>48</v>
      </c>
      <c r="D74" s="3" t="s">
        <v>151</v>
      </c>
      <c r="E74" s="9">
        <f>VLOOKUP($A74,[3]Hoja2!$A$9:$AN$81,8,0)</f>
        <v>3750</v>
      </c>
      <c r="F74" s="9">
        <f>VLOOKUP($A74,[3]Hoja2!$A$9:$AN$81,27,0)</f>
        <v>337.22</v>
      </c>
      <c r="G74" s="9">
        <f>VLOOKUP($A74,[3]Hoja2!$A$9:$AN$81,28,0)</f>
        <v>3412.78</v>
      </c>
    </row>
    <row r="75" spans="1:7" x14ac:dyDescent="0.25">
      <c r="A75" s="5" t="s">
        <v>131</v>
      </c>
      <c r="B75" s="9" t="s">
        <v>132</v>
      </c>
      <c r="C75" s="3" t="s">
        <v>40</v>
      </c>
      <c r="D75" s="3" t="s">
        <v>151</v>
      </c>
      <c r="E75" s="9">
        <f>VLOOKUP($A75,[3]Hoja2!$A$9:$AN$81,8,0)</f>
        <v>6074</v>
      </c>
      <c r="F75" s="9">
        <f>VLOOKUP($A75,[3]Hoja2!$A$9:$AN$81,27,0)</f>
        <v>3585.66</v>
      </c>
      <c r="G75" s="9">
        <f>VLOOKUP($A75,[3]Hoja2!$A$9:$AN$81,28,0)</f>
        <v>2488.34</v>
      </c>
    </row>
    <row r="76" spans="1:7" x14ac:dyDescent="0.25">
      <c r="A76" s="5" t="s">
        <v>85</v>
      </c>
      <c r="B76" s="9" t="s">
        <v>86</v>
      </c>
      <c r="C76" s="3" t="s">
        <v>87</v>
      </c>
      <c r="D76" s="3" t="s">
        <v>151</v>
      </c>
      <c r="E76" s="9">
        <f>VLOOKUP($A76,[3]Hoja2!$A$9:$AN$81,8,0)</f>
        <v>3111.6</v>
      </c>
      <c r="F76" s="9">
        <f>VLOOKUP($A76,[3]Hoja2!$A$9:$AN$81,27,0)</f>
        <v>0</v>
      </c>
      <c r="G76" s="9">
        <f>VLOOKUP($A76,[3]Hoja2!$A$9:$AN$81,28,0)</f>
        <v>3111.6</v>
      </c>
    </row>
    <row r="77" spans="1:7" x14ac:dyDescent="0.25">
      <c r="A77" s="5" t="s">
        <v>28</v>
      </c>
      <c r="B77" s="9" t="str">
        <f>VLOOKUP(A77,[1]Hoja2!$A$13:$AF$47,2,0)</f>
        <v>Bravo Garcia Andrea Nallely</v>
      </c>
      <c r="C77" s="3" t="s">
        <v>49</v>
      </c>
      <c r="D77" s="3" t="s">
        <v>151</v>
      </c>
      <c r="E77" s="9">
        <f>VLOOKUP($A77,[3]Hoja2!$A$9:$AN$81,8,0)</f>
        <v>3668.55</v>
      </c>
      <c r="F77" s="9">
        <f>VLOOKUP($A77,[3]Hoja2!$A$9:$AN$81,27,0)</f>
        <v>242.68</v>
      </c>
      <c r="G77" s="9">
        <f>VLOOKUP($A77,[3]Hoja2!$A$9:$AN$81,28,0)</f>
        <v>3425.87</v>
      </c>
    </row>
    <row r="78" spans="1:7" x14ac:dyDescent="0.25">
      <c r="A78" s="5" t="s">
        <v>50</v>
      </c>
      <c r="B78" s="9" t="s">
        <v>51</v>
      </c>
      <c r="C78" s="3" t="s">
        <v>52</v>
      </c>
      <c r="D78" s="3" t="s">
        <v>151</v>
      </c>
      <c r="E78" s="9">
        <f>VLOOKUP($A78,[3]Hoja2!$A$9:$AN$81,8,0)</f>
        <v>8301.4699999999993</v>
      </c>
      <c r="F78" s="9">
        <f>VLOOKUP($A78,[3]Hoja2!$A$9:$AN$81,27,0)</f>
        <v>1183.55</v>
      </c>
      <c r="G78" s="9">
        <f>VLOOKUP($A78,[3]Hoja2!$A$9:$AN$81,28,0)</f>
        <v>7117.92</v>
      </c>
    </row>
    <row r="79" spans="1:7" x14ac:dyDescent="0.25">
      <c r="A79" s="5" t="s">
        <v>54</v>
      </c>
      <c r="B79" s="9" t="s">
        <v>101</v>
      </c>
      <c r="C79" s="3" t="s">
        <v>53</v>
      </c>
      <c r="D79" s="3" t="s">
        <v>151</v>
      </c>
      <c r="E79" s="9">
        <f>VLOOKUP($A79,[3]Hoja2!$A$9:$AN$81,8,0)</f>
        <v>3111.6</v>
      </c>
      <c r="F79" s="9">
        <f>VLOOKUP($A79,[3]Hoja2!$A$9:$AN$81,27,0)</f>
        <v>0</v>
      </c>
      <c r="G79" s="9">
        <f>VLOOKUP($A79,[3]Hoja2!$A$9:$AN$81,28,0)</f>
        <v>3111.6</v>
      </c>
    </row>
    <row r="81" spans="5:7" hidden="1" x14ac:dyDescent="0.25">
      <c r="E81">
        <f>SUM(E7:E70)+SUM(E72:E79)</f>
        <v>463155.71</v>
      </c>
      <c r="F81">
        <f>SUM(F7:F70)+SUM(F72:F79)</f>
        <v>88188.76</v>
      </c>
      <c r="G81">
        <f>SUM(G7:G70)+SUM(G72:G79)</f>
        <v>374966.9499999999</v>
      </c>
    </row>
    <row r="82" spans="5:7" hidden="1" x14ac:dyDescent="0.25">
      <c r="E82" s="10">
        <v>463155.71</v>
      </c>
      <c r="F82" s="10">
        <v>88188.76</v>
      </c>
      <c r="G82" s="10">
        <v>374966.95</v>
      </c>
    </row>
    <row r="83" spans="5:7" hidden="1" x14ac:dyDescent="0.25">
      <c r="E83">
        <f>+E81-E82</f>
        <v>0</v>
      </c>
      <c r="F83">
        <f>+F81-F82</f>
        <v>0</v>
      </c>
      <c r="G83">
        <f>+G81-G82</f>
        <v>0</v>
      </c>
    </row>
    <row r="84" spans="5:7" hidden="1" x14ac:dyDescent="0.25"/>
  </sheetData>
  <autoFilter ref="A6:G66" xr:uid="{00000000-0009-0000-0000-000001000000}"/>
  <mergeCells count="4">
    <mergeCell ref="B1:G1"/>
    <mergeCell ref="B2:G2"/>
    <mergeCell ref="B3:G3"/>
    <mergeCell ref="B4:G4"/>
  </mergeCells>
  <conditionalFormatting sqref="E71">
    <cfRule type="cellIs" dxfId="4" priority="6" operator="lessThan">
      <formula>0</formula>
    </cfRule>
  </conditionalFormatting>
  <conditionalFormatting sqref="F71:G71">
    <cfRule type="cellIs" dxfId="3" priority="5" operator="lessThan">
      <formula>0</formula>
    </cfRule>
  </conditionalFormatting>
  <conditionalFormatting sqref="A14:A16">
    <cfRule type="cellIs" dxfId="2" priority="4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Feb</vt:lpstr>
      <vt:lpstr>2da 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2023-03-13T22:31:20Z</dcterms:modified>
</cp:coreProperties>
</file>