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959DB3BD-1679-4E36-94A3-3A7280829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Dic" sheetId="1" r:id="rId1"/>
    <sheet name="2da Dic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Dic'!$A$6:$G$66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2" l="1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G7" i="2"/>
  <c r="F7" i="2"/>
  <c r="E7" i="2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7" i="1"/>
  <c r="F57" i="1"/>
  <c r="G57" i="1"/>
  <c r="E58" i="1"/>
  <c r="F58" i="1"/>
  <c r="G58" i="1"/>
  <c r="E59" i="1"/>
  <c r="F59" i="1"/>
  <c r="G59" i="1"/>
  <c r="G7" i="1"/>
  <c r="F7" i="1"/>
  <c r="E7" i="1"/>
  <c r="B27" i="1" l="1"/>
  <c r="E71" i="1" l="1"/>
  <c r="E73" i="1" s="1"/>
  <c r="E70" i="2"/>
  <c r="E72" i="2" s="1"/>
  <c r="F70" i="2"/>
  <c r="F72" i="2" s="1"/>
  <c r="G70" i="2"/>
  <c r="G72" i="2" s="1"/>
  <c r="F71" i="1"/>
  <c r="F73" i="1" s="1"/>
  <c r="G71" i="1"/>
  <c r="G73" i="1" s="1"/>
  <c r="B66" i="2"/>
  <c r="B59" i="2"/>
  <c r="B56" i="2"/>
  <c r="B55" i="2"/>
  <c r="B52" i="2"/>
  <c r="B49" i="2"/>
  <c r="B42" i="2"/>
  <c r="B41" i="2"/>
  <c r="B40" i="2"/>
  <c r="B38" i="2"/>
  <c r="B34" i="2"/>
  <c r="B31" i="2"/>
  <c r="B30" i="2"/>
  <c r="B29" i="2"/>
  <c r="B28" i="2"/>
  <c r="B23" i="2"/>
  <c r="B22" i="2"/>
  <c r="B16" i="2"/>
  <c r="B14" i="2"/>
  <c r="B13" i="2"/>
  <c r="B11" i="2"/>
  <c r="B9" i="2"/>
  <c r="B8" i="2"/>
  <c r="B7" i="2"/>
  <c r="B59" i="1" l="1"/>
  <c r="B66" i="1" l="1"/>
  <c r="B56" i="1" l="1"/>
  <c r="B55" i="1"/>
  <c r="B54" i="1"/>
  <c r="B51" i="1"/>
  <c r="B48" i="1"/>
  <c r="B42" i="1"/>
  <c r="B41" i="1"/>
  <c r="B40" i="1"/>
  <c r="B38" i="1"/>
  <c r="B37" i="1"/>
  <c r="B34" i="1"/>
  <c r="B31" i="1"/>
  <c r="B30" i="1"/>
  <c r="B29" i="1"/>
  <c r="B23" i="1"/>
  <c r="B22" i="1"/>
  <c r="B16" i="1"/>
  <c r="B14" i="1"/>
  <c r="B13" i="1"/>
  <c r="B11" i="1"/>
  <c r="B9" i="1"/>
  <c r="B8" i="1"/>
  <c r="B7" i="1"/>
</calcChain>
</file>

<file path=xl/sharedStrings.xml><?xml version="1.0" encoding="utf-8"?>
<sst xmlns="http://schemas.openxmlformats.org/spreadsheetml/2006/main" count="478" uniqueCount="137">
  <si>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</si>
  <si>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</si>
  <si>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</si>
  <si>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</si>
  <si>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</si>
  <si>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</si>
  <si>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</si>
  <si>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</si>
  <si>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</si>
  <si>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</si>
  <si>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</si>
  <si>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</si>
  <si>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</si>
  <si>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</si>
  <si>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</si>
  <si>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</si>
  <si>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</si>
  <si>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</si>
  <si>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</si>
  <si>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</si>
  <si>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</si>
  <si>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</si>
  <si>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</si>
  <si>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</si>
  <si>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</si>
  <si>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</si>
  <si>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</si>
  <si>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</si>
  <si>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</si>
  <si>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</si>
  <si>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</si>
  <si>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</si>
  <si>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</si>
  <si>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</si>
  <si>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</si>
  <si>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</si>
  <si>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</si>
  <si>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</si>
  <si>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</si>
  <si>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</si>
  <si>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</si>
  <si>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</si>
  <si>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</si>
  <si>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</si>
  <si>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</si>
  <si>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</si>
  <si>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</si>
  <si>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</si>
  <si>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</si>
  <si>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</si>
  <si>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</si>
  <si>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</si>
  <si>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</si>
  <si>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</si>
  <si>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</si>
  <si>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</si>
  <si>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</si>
  <si>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</si>
  <si>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</si>
  <si>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</si>
  <si>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</si>
  <si>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</si>
  <si>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</si>
  <si>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</si>
  <si>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</si>
  <si>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</si>
  <si>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</si>
  <si>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</si>
  <si>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</si>
  <si>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</si>
  <si>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</si>
  <si>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</si>
  <si>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</si>
  <si>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</si>
  <si>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</si>
  <si>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</si>
  <si>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</si>
  <si>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</si>
  <si>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</si>
  <si>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</si>
  <si>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</si>
  <si>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</si>
  <si>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</si>
  <si>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</si>
  <si>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</si>
  <si>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</si>
  <si>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</si>
  <si>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</si>
  <si>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</si>
  <si>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</si>
  <si>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</si>
  <si>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</si>
  <si>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</si>
  <si>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</si>
  <si>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</si>
  <si>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</si>
  <si>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</si>
  <si>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</si>
  <si>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</si>
  <si>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</si>
  <si>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</si>
  <si>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</si>
  <si>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00880</t>
  </si>
  <si>
    <t>Macias Lopez Roberto</t>
  </si>
  <si>
    <t>OMPRI</t>
  </si>
  <si>
    <t>00887</t>
  </si>
  <si>
    <t>De Leon Meza Hugo Fidencio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</si>
  <si>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</si>
  <si>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</si>
  <si>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</si>
  <si>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</si>
  <si>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</si>
  <si>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</si>
  <si>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00061</t>
  </si>
  <si>
    <t>Arreola Castañeda Alberto</t>
  </si>
  <si>
    <t>CDE SECRETARIA DE OPERACIÓN POLITICA</t>
  </si>
  <si>
    <t>Becerra Iñiguez Diciembre Ricardo</t>
  </si>
  <si>
    <t>00951</t>
  </si>
  <si>
    <t>Perez Murillo Veronica del Carmen</t>
  </si>
  <si>
    <t>00952</t>
  </si>
  <si>
    <t>Padilla Cruz Pablo Antonio</t>
  </si>
  <si>
    <t>00953</t>
  </si>
  <si>
    <t>Quintero Gonzalez Eduardo</t>
  </si>
  <si>
    <t>00954</t>
  </si>
  <si>
    <t>Ortega Villela Alejandro</t>
  </si>
  <si>
    <t>Santana Aguilar Maria Felix</t>
  </si>
  <si>
    <t>Becerra Iñiguez Agosto Ricardo</t>
  </si>
  <si>
    <t>Sanchez Sanchez Micaela</t>
  </si>
  <si>
    <t>00955</t>
  </si>
  <si>
    <t>Hernandez Hernandez Omar</t>
  </si>
  <si>
    <t>00956</t>
  </si>
  <si>
    <t>Fuentes Nuñez Eduardo</t>
  </si>
  <si>
    <t>Martinez Macias  Norma Irene</t>
  </si>
  <si>
    <t>NOMINA DEL 1 AL 15 Diciembre 2022</t>
  </si>
  <si>
    <t>01 al 15 de Diciembre del 2022</t>
  </si>
  <si>
    <t>NOMINA DEL 16 al 31 Diciembre 2022</t>
  </si>
  <si>
    <t>16 al 31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</si>
</sst>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2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10" fillId="0" borderId="0" xfId="0" applyFont="1"/>
    <xf numFmtId="43" fontId="9" fillId="0" borderId="0" xfId="2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Dic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Di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1005.21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171.46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1747.07</v>
          </cell>
          <cell r="Y9">
            <v>4136.68</v>
          </cell>
          <cell r="Z9">
            <v>119.05</v>
          </cell>
          <cell r="AA9">
            <v>214.29</v>
          </cell>
          <cell r="AB9">
            <v>440.68</v>
          </cell>
          <cell r="AC9">
            <v>136.06</v>
          </cell>
          <cell r="AD9">
            <v>117.67</v>
          </cell>
          <cell r="AE9">
            <v>12167.56</v>
          </cell>
          <cell r="AF9">
            <v>774.02</v>
          </cell>
          <cell r="AG9">
            <v>340.14</v>
          </cell>
          <cell r="AH9">
            <v>68.03</v>
          </cell>
          <cell r="AI9">
            <v>0</v>
          </cell>
          <cell r="AJ9">
            <v>13603.48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2947.95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3989.56</v>
          </cell>
          <cell r="Y10">
            <v>3214.94</v>
          </cell>
          <cell r="Z10">
            <v>145.77000000000001</v>
          </cell>
          <cell r="AA10">
            <v>262.39</v>
          </cell>
          <cell r="AB10">
            <v>484.2</v>
          </cell>
          <cell r="AC10">
            <v>166.6</v>
          </cell>
          <cell r="AD10">
            <v>144.09</v>
          </cell>
          <cell r="AE10">
            <v>14898.76</v>
          </cell>
          <cell r="AF10">
            <v>892.36</v>
          </cell>
          <cell r="AG10">
            <v>416.49</v>
          </cell>
          <cell r="AH10">
            <v>83.3</v>
          </cell>
          <cell r="AI10">
            <v>0</v>
          </cell>
          <cell r="AJ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755.46</v>
          </cell>
          <cell r="Y11">
            <v>5128.29</v>
          </cell>
          <cell r="Z11">
            <v>127.63</v>
          </cell>
          <cell r="AA11">
            <v>229.73</v>
          </cell>
          <cell r="AB11">
            <v>454.66</v>
          </cell>
          <cell r="AC11">
            <v>145.86000000000001</v>
          </cell>
          <cell r="AD11">
            <v>117.67</v>
          </cell>
          <cell r="AE11">
            <v>13044.6</v>
          </cell>
          <cell r="AF11">
            <v>812.02</v>
          </cell>
          <cell r="AG11">
            <v>364.66</v>
          </cell>
          <cell r="AH11">
            <v>72.930000000000007</v>
          </cell>
          <cell r="AI11">
            <v>0</v>
          </cell>
          <cell r="AJ11">
            <v>14557.74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2377.9299999999998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3419.54</v>
          </cell>
          <cell r="Y12">
            <v>3784.96</v>
          </cell>
          <cell r="Z12">
            <v>145.77000000000001</v>
          </cell>
          <cell r="AA12">
            <v>262.38</v>
          </cell>
          <cell r="AB12">
            <v>484.2</v>
          </cell>
          <cell r="AC12">
            <v>166.59</v>
          </cell>
          <cell r="AD12">
            <v>144.09</v>
          </cell>
          <cell r="AE12">
            <v>14898.49</v>
          </cell>
          <cell r="AF12">
            <v>892.35</v>
          </cell>
          <cell r="AG12">
            <v>416.48</v>
          </cell>
          <cell r="AH12">
            <v>83.3</v>
          </cell>
          <cell r="AI12">
            <v>0</v>
          </cell>
          <cell r="AJ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109.71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405.27</v>
          </cell>
          <cell r="Y13">
            <v>3553.83</v>
          </cell>
          <cell r="Z13">
            <v>80.11</v>
          </cell>
          <cell r="AA13">
            <v>144.19</v>
          </cell>
          <cell r="AB13">
            <v>377.25</v>
          </cell>
          <cell r="AC13">
            <v>91.55</v>
          </cell>
          <cell r="AD13">
            <v>79.180000000000007</v>
          </cell>
          <cell r="AE13">
            <v>8187.45</v>
          </cell>
          <cell r="AF13">
            <v>601.54999999999995</v>
          </cell>
          <cell r="AG13">
            <v>228.88</v>
          </cell>
          <cell r="AH13">
            <v>45.78</v>
          </cell>
          <cell r="AI13">
            <v>0</v>
          </cell>
          <cell r="AJ13">
            <v>9234.39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545.87</v>
          </cell>
          <cell r="Y14">
            <v>4354.4799999999996</v>
          </cell>
          <cell r="Z14">
            <v>99.15</v>
          </cell>
          <cell r="AA14">
            <v>178.47</v>
          </cell>
          <cell r="AB14">
            <v>408.27</v>
          </cell>
          <cell r="AC14">
            <v>113.32</v>
          </cell>
          <cell r="AD14">
            <v>98.01</v>
          </cell>
          <cell r="AE14">
            <v>10133.91</v>
          </cell>
          <cell r="AF14">
            <v>685.89</v>
          </cell>
          <cell r="AG14">
            <v>283.29000000000002</v>
          </cell>
          <cell r="AH14">
            <v>56.66</v>
          </cell>
          <cell r="AI14">
            <v>0</v>
          </cell>
          <cell r="AJ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936.2</v>
          </cell>
          <cell r="Y15">
            <v>5871.11</v>
          </cell>
          <cell r="Z15">
            <v>132.80000000000001</v>
          </cell>
          <cell r="AA15">
            <v>239.03</v>
          </cell>
          <cell r="AB15">
            <v>463.07</v>
          </cell>
          <cell r="AC15">
            <v>151.77000000000001</v>
          </cell>
          <cell r="AD15">
            <v>136.15</v>
          </cell>
          <cell r="AE15">
            <v>13572.6</v>
          </cell>
          <cell r="AF15">
            <v>834.9</v>
          </cell>
          <cell r="AG15">
            <v>379.42</v>
          </cell>
          <cell r="AH15">
            <v>75.88</v>
          </cell>
          <cell r="AI15">
            <v>0</v>
          </cell>
          <cell r="AJ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-8.59</v>
          </cell>
          <cell r="Y16">
            <v>2601.64</v>
          </cell>
          <cell r="Z16">
            <v>71.2</v>
          </cell>
          <cell r="AA16">
            <v>128.16999999999999</v>
          </cell>
          <cell r="AB16">
            <v>365.63</v>
          </cell>
          <cell r="AC16">
            <v>59.96</v>
          </cell>
          <cell r="AD16">
            <v>51.86</v>
          </cell>
          <cell r="AE16">
            <v>5362.34</v>
          </cell>
          <cell r="AF16">
            <v>565</v>
          </cell>
          <cell r="AG16">
            <v>149.9</v>
          </cell>
          <cell r="AH16">
            <v>29.98</v>
          </cell>
          <cell r="AI16">
            <v>0</v>
          </cell>
          <cell r="AJ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1819.33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2700.63</v>
          </cell>
          <cell r="Y17">
            <v>3843.12</v>
          </cell>
          <cell r="Z17">
            <v>132.4</v>
          </cell>
          <cell r="AA17">
            <v>238.32</v>
          </cell>
          <cell r="AB17">
            <v>462.43</v>
          </cell>
          <cell r="AC17">
            <v>151.32</v>
          </cell>
          <cell r="AD17">
            <v>130.88</v>
          </cell>
          <cell r="AE17">
            <v>13532.35</v>
          </cell>
          <cell r="AF17">
            <v>833.15</v>
          </cell>
          <cell r="AG17">
            <v>378.29</v>
          </cell>
          <cell r="AH17">
            <v>75.66</v>
          </cell>
          <cell r="AI17">
            <v>0</v>
          </cell>
          <cell r="AJ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1814.14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2990.27</v>
          </cell>
          <cell r="Y18">
            <v>4761.7299999999996</v>
          </cell>
          <cell r="Z18">
            <v>156.85</v>
          </cell>
          <cell r="AA18">
            <v>282.33</v>
          </cell>
          <cell r="AB18">
            <v>502.24</v>
          </cell>
          <cell r="AC18">
            <v>179.26</v>
          </cell>
          <cell r="AD18">
            <v>155.04</v>
          </cell>
          <cell r="AE18">
            <v>16030.95</v>
          </cell>
          <cell r="AF18">
            <v>941.42</v>
          </cell>
          <cell r="AG18">
            <v>448.14</v>
          </cell>
          <cell r="AH18">
            <v>89.63</v>
          </cell>
          <cell r="AI18">
            <v>0</v>
          </cell>
          <cell r="AJ18">
            <v>17844.439999999999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493.29</v>
          </cell>
          <cell r="Y19">
            <v>4090.71</v>
          </cell>
          <cell r="Z19">
            <v>92.75</v>
          </cell>
          <cell r="AA19">
            <v>166.95</v>
          </cell>
          <cell r="AB19">
            <v>397.85</v>
          </cell>
          <cell r="AC19">
            <v>106</v>
          </cell>
          <cell r="AD19">
            <v>91.68</v>
          </cell>
          <cell r="AE19">
            <v>9479.5400000000009</v>
          </cell>
          <cell r="AF19">
            <v>657.55</v>
          </cell>
          <cell r="AG19">
            <v>265</v>
          </cell>
          <cell r="AH19">
            <v>53</v>
          </cell>
          <cell r="AI19">
            <v>0</v>
          </cell>
          <cell r="AJ19">
            <v>10652.77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8714.7000000000007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1150.3599999999999</v>
          </cell>
          <cell r="M20">
            <v>1150.3599999999999</v>
          </cell>
          <cell r="N20">
            <v>278.41000000000003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1428.77</v>
          </cell>
          <cell r="Y20">
            <v>7285.93</v>
          </cell>
          <cell r="Z20">
            <v>186.5</v>
          </cell>
          <cell r="AA20">
            <v>335.69</v>
          </cell>
          <cell r="AB20">
            <v>550.53</v>
          </cell>
          <cell r="AC20">
            <v>213.14</v>
          </cell>
          <cell r="AD20">
            <v>174.29</v>
          </cell>
          <cell r="AE20">
            <v>19061.04</v>
          </cell>
          <cell r="AF20">
            <v>1072.72</v>
          </cell>
          <cell r="AG20">
            <v>532.85</v>
          </cell>
          <cell r="AH20">
            <v>106.57</v>
          </cell>
          <cell r="AI20">
            <v>0</v>
          </cell>
          <cell r="AJ20">
            <v>21160.61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0</v>
          </cell>
          <cell r="F21">
            <v>5275</v>
          </cell>
          <cell r="G21">
            <v>0</v>
          </cell>
          <cell r="H21">
            <v>0</v>
          </cell>
          <cell r="I21">
            <v>1513.97</v>
          </cell>
          <cell r="J21">
            <v>0</v>
          </cell>
          <cell r="K21">
            <v>0</v>
          </cell>
          <cell r="L21">
            <v>465.92</v>
          </cell>
          <cell r="M21">
            <v>465.92</v>
          </cell>
          <cell r="N21">
            <v>147.6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2127.4899999999998</v>
          </cell>
          <cell r="Y21">
            <v>3147.51</v>
          </cell>
          <cell r="Z21">
            <v>104</v>
          </cell>
          <cell r="AA21">
            <v>187.2</v>
          </cell>
          <cell r="AB21">
            <v>416.17</v>
          </cell>
          <cell r="AC21">
            <v>118.85</v>
          </cell>
          <cell r="AD21">
            <v>105.5</v>
          </cell>
          <cell r="AE21">
            <v>10629.17</v>
          </cell>
          <cell r="AF21">
            <v>707.37</v>
          </cell>
          <cell r="AG21">
            <v>297.13</v>
          </cell>
          <cell r="AH21">
            <v>59.43</v>
          </cell>
          <cell r="AI21">
            <v>0</v>
          </cell>
          <cell r="AJ21">
            <v>11917.45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3959.1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295.56</v>
          </cell>
          <cell r="M22">
            <v>295.56</v>
          </cell>
          <cell r="N22">
            <v>109.71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405.27</v>
          </cell>
          <cell r="Y22">
            <v>3553.83</v>
          </cell>
          <cell r="Z22">
            <v>80.11</v>
          </cell>
          <cell r="AA22">
            <v>144.19</v>
          </cell>
          <cell r="AB22">
            <v>377.25</v>
          </cell>
          <cell r="AC22">
            <v>91.55</v>
          </cell>
          <cell r="AD22">
            <v>79.180000000000007</v>
          </cell>
          <cell r="AE22">
            <v>8187.45</v>
          </cell>
          <cell r="AF22">
            <v>601.54999999999995</v>
          </cell>
          <cell r="AG22">
            <v>228.88</v>
          </cell>
          <cell r="AH22">
            <v>45.78</v>
          </cell>
          <cell r="AI22">
            <v>0</v>
          </cell>
          <cell r="AJ22">
            <v>9234.39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3330</v>
          </cell>
          <cell r="G23">
            <v>0</v>
          </cell>
          <cell r="H23">
            <v>0</v>
          </cell>
          <cell r="I23">
            <v>1106.57</v>
          </cell>
          <cell r="J23">
            <v>-125.1</v>
          </cell>
          <cell r="K23">
            <v>0</v>
          </cell>
          <cell r="L23">
            <v>227.12</v>
          </cell>
          <cell r="M23">
            <v>102.02</v>
          </cell>
          <cell r="N23">
            <v>91.44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1300.03</v>
          </cell>
          <cell r="Y23">
            <v>2029.97</v>
          </cell>
          <cell r="Z23">
            <v>67.38</v>
          </cell>
          <cell r="AA23">
            <v>121.28</v>
          </cell>
          <cell r="AB23">
            <v>361.81</v>
          </cell>
          <cell r="AC23">
            <v>77</v>
          </cell>
          <cell r="AD23">
            <v>66.599999999999994</v>
          </cell>
          <cell r="AE23">
            <v>6886.51</v>
          </cell>
          <cell r="AF23">
            <v>550.47</v>
          </cell>
          <cell r="AG23">
            <v>192.51</v>
          </cell>
          <cell r="AH23">
            <v>38.5</v>
          </cell>
          <cell r="AI23">
            <v>0</v>
          </cell>
          <cell r="AJ23">
            <v>7811.59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7875</v>
          </cell>
          <cell r="G24">
            <v>0</v>
          </cell>
          <cell r="H24">
            <v>922.06</v>
          </cell>
          <cell r="I24">
            <v>0</v>
          </cell>
          <cell r="J24">
            <v>0</v>
          </cell>
          <cell r="K24">
            <v>0</v>
          </cell>
          <cell r="L24">
            <v>971</v>
          </cell>
          <cell r="M24">
            <v>971</v>
          </cell>
          <cell r="N24">
            <v>235.34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2128.4</v>
          </cell>
          <cell r="Y24">
            <v>5746.6</v>
          </cell>
          <cell r="Z24">
            <v>159.34</v>
          </cell>
          <cell r="AA24">
            <v>286.81</v>
          </cell>
          <cell r="AB24">
            <v>506.3</v>
          </cell>
          <cell r="AC24">
            <v>182.1</v>
          </cell>
          <cell r="AD24">
            <v>157.5</v>
          </cell>
          <cell r="AE24">
            <v>16285.56</v>
          </cell>
          <cell r="AF24">
            <v>952.45</v>
          </cell>
          <cell r="AG24">
            <v>455.26</v>
          </cell>
          <cell r="AH24">
            <v>91.05</v>
          </cell>
          <cell r="AI24">
            <v>0</v>
          </cell>
          <cell r="AJ24">
            <v>18123.919999999998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1199.54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1393</v>
          </cell>
          <cell r="Y25">
            <v>1937</v>
          </cell>
          <cell r="Z25">
            <v>67.38</v>
          </cell>
          <cell r="AA25">
            <v>121.28</v>
          </cell>
          <cell r="AB25">
            <v>361.81</v>
          </cell>
          <cell r="AC25">
            <v>77</v>
          </cell>
          <cell r="AD25">
            <v>66.599999999999994</v>
          </cell>
          <cell r="AE25">
            <v>6886.51</v>
          </cell>
          <cell r="AF25">
            <v>550.47</v>
          </cell>
          <cell r="AG25">
            <v>192.51</v>
          </cell>
          <cell r="AH25">
            <v>38.5</v>
          </cell>
          <cell r="AI25">
            <v>0</v>
          </cell>
          <cell r="AJ25">
            <v>7811.59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4959.1499999999996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415.38</v>
          </cell>
          <cell r="M26">
            <v>415.38</v>
          </cell>
          <cell r="N26">
            <v>141.79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557.16999999999996</v>
          </cell>
          <cell r="Y26">
            <v>4401.9799999999996</v>
          </cell>
          <cell r="Z26">
            <v>100.34</v>
          </cell>
          <cell r="AA26">
            <v>180.61</v>
          </cell>
          <cell r="AB26">
            <v>410.21</v>
          </cell>
          <cell r="AC26">
            <v>114.67</v>
          </cell>
          <cell r="AD26">
            <v>99.18</v>
          </cell>
          <cell r="AE26">
            <v>10255.44</v>
          </cell>
          <cell r="AF26">
            <v>691.16</v>
          </cell>
          <cell r="AG26">
            <v>286.69</v>
          </cell>
          <cell r="AH26">
            <v>57.34</v>
          </cell>
          <cell r="AI26">
            <v>0</v>
          </cell>
          <cell r="AJ26">
            <v>11504.48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5883.75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570.4</v>
          </cell>
          <cell r="M27">
            <v>570.4</v>
          </cell>
          <cell r="N27">
            <v>182.34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752.74</v>
          </cell>
          <cell r="Y27">
            <v>5131.01</v>
          </cell>
          <cell r="Z27">
            <v>125.91</v>
          </cell>
          <cell r="AA27">
            <v>226.64</v>
          </cell>
          <cell r="AB27">
            <v>451.87</v>
          </cell>
          <cell r="AC27">
            <v>143.9</v>
          </cell>
          <cell r="AD27">
            <v>117.67</v>
          </cell>
          <cell r="AE27">
            <v>12869.14</v>
          </cell>
          <cell r="AF27">
            <v>804.42</v>
          </cell>
          <cell r="AG27">
            <v>359.75</v>
          </cell>
          <cell r="AH27">
            <v>71.95</v>
          </cell>
          <cell r="AI27">
            <v>0</v>
          </cell>
          <cell r="AJ27">
            <v>14366.83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4584</v>
          </cell>
          <cell r="G28">
            <v>0</v>
          </cell>
          <cell r="H28">
            <v>0</v>
          </cell>
          <cell r="I28">
            <v>1680.41</v>
          </cell>
          <cell r="J28">
            <v>0</v>
          </cell>
          <cell r="K28">
            <v>0</v>
          </cell>
          <cell r="L28">
            <v>363.55</v>
          </cell>
          <cell r="M28">
            <v>363.55</v>
          </cell>
          <cell r="N28">
            <v>133.99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2177.9499999999998</v>
          </cell>
          <cell r="Y28">
            <v>2406.0500000000002</v>
          </cell>
          <cell r="Z28">
            <v>95.42</v>
          </cell>
          <cell r="AA28">
            <v>171.76</v>
          </cell>
          <cell r="AB28">
            <v>402.2</v>
          </cell>
          <cell r="AC28">
            <v>109.06</v>
          </cell>
          <cell r="AD28">
            <v>91.68</v>
          </cell>
          <cell r="AE28">
            <v>9752.93</v>
          </cell>
          <cell r="AF28">
            <v>669.38</v>
          </cell>
          <cell r="AG28">
            <v>272.64</v>
          </cell>
          <cell r="AH28">
            <v>54.53</v>
          </cell>
          <cell r="AI28">
            <v>0</v>
          </cell>
          <cell r="AJ28">
            <v>10950.22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962.5</v>
          </cell>
          <cell r="E29">
            <v>0</v>
          </cell>
          <cell r="F29">
            <v>6100</v>
          </cell>
          <cell r="G29">
            <v>0</v>
          </cell>
          <cell r="H29">
            <v>656.55</v>
          </cell>
          <cell r="I29">
            <v>0</v>
          </cell>
          <cell r="J29">
            <v>0</v>
          </cell>
          <cell r="K29">
            <v>0</v>
          </cell>
          <cell r="L29">
            <v>609.15</v>
          </cell>
          <cell r="M29">
            <v>609.15</v>
          </cell>
          <cell r="N29">
            <v>174.22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1439.92</v>
          </cell>
          <cell r="Y29">
            <v>4660.08</v>
          </cell>
          <cell r="Z29">
            <v>120.79</v>
          </cell>
          <cell r="AA29">
            <v>217.43</v>
          </cell>
          <cell r="AB29">
            <v>443.53</v>
          </cell>
          <cell r="AC29">
            <v>138.05000000000001</v>
          </cell>
          <cell r="AD29">
            <v>122</v>
          </cell>
          <cell r="AE29">
            <v>12345.97</v>
          </cell>
          <cell r="AF29">
            <v>781.75</v>
          </cell>
          <cell r="AG29">
            <v>345.13</v>
          </cell>
          <cell r="AH29">
            <v>69.03</v>
          </cell>
          <cell r="AI29">
            <v>0</v>
          </cell>
          <cell r="AJ29">
            <v>13801.93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556.95000000000005</v>
          </cell>
          <cell r="E30">
            <v>0</v>
          </cell>
          <cell r="F30">
            <v>3150</v>
          </cell>
          <cell r="G30">
            <v>0</v>
          </cell>
          <cell r="H30">
            <v>0</v>
          </cell>
          <cell r="I30">
            <v>0</v>
          </cell>
          <cell r="J30">
            <v>-125.1</v>
          </cell>
          <cell r="K30">
            <v>0</v>
          </cell>
          <cell r="L30">
            <v>207.53</v>
          </cell>
          <cell r="M30">
            <v>82.43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82.43</v>
          </cell>
          <cell r="Y30">
            <v>3067.57</v>
          </cell>
          <cell r="Z30">
            <v>84.43</v>
          </cell>
          <cell r="AA30">
            <v>151.97999999999999</v>
          </cell>
          <cell r="AB30">
            <v>378.86</v>
          </cell>
          <cell r="AC30">
            <v>71.099999999999994</v>
          </cell>
          <cell r="AD30">
            <v>63</v>
          </cell>
          <cell r="AE30">
            <v>6358.51</v>
          </cell>
          <cell r="AF30">
            <v>615.27</v>
          </cell>
          <cell r="AG30">
            <v>177.75</v>
          </cell>
          <cell r="AH30">
            <v>35.549999999999997</v>
          </cell>
          <cell r="AI30">
            <v>0</v>
          </cell>
          <cell r="AJ30">
            <v>7321.18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0</v>
          </cell>
          <cell r="F31">
            <v>5584</v>
          </cell>
          <cell r="G31">
            <v>0</v>
          </cell>
          <cell r="H31">
            <v>0</v>
          </cell>
          <cell r="I31">
            <v>1711.96</v>
          </cell>
          <cell r="J31">
            <v>0</v>
          </cell>
          <cell r="K31">
            <v>0</v>
          </cell>
          <cell r="L31">
            <v>516.67999999999995</v>
          </cell>
          <cell r="M31">
            <v>516.67999999999995</v>
          </cell>
          <cell r="N31">
            <v>157.52000000000001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2386.16</v>
          </cell>
          <cell r="Y31">
            <v>3197.84</v>
          </cell>
          <cell r="Z31">
            <v>110.25</v>
          </cell>
          <cell r="AA31">
            <v>198.45</v>
          </cell>
          <cell r="AB31">
            <v>426.35</v>
          </cell>
          <cell r="AC31">
            <v>126</v>
          </cell>
          <cell r="AD31">
            <v>111.68</v>
          </cell>
          <cell r="AE31">
            <v>11268.24</v>
          </cell>
          <cell r="AF31">
            <v>735.05</v>
          </cell>
          <cell r="AG31">
            <v>315</v>
          </cell>
          <cell r="AH31">
            <v>63</v>
          </cell>
          <cell r="AI31">
            <v>0</v>
          </cell>
          <cell r="AJ31">
            <v>12618.97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3330</v>
          </cell>
          <cell r="G32">
            <v>0</v>
          </cell>
          <cell r="H32">
            <v>0</v>
          </cell>
          <cell r="I32">
            <v>0</v>
          </cell>
          <cell r="J32">
            <v>-125.1</v>
          </cell>
          <cell r="K32">
            <v>0</v>
          </cell>
          <cell r="L32">
            <v>227.12</v>
          </cell>
          <cell r="M32">
            <v>102.02</v>
          </cell>
          <cell r="N32">
            <v>91.44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193.46</v>
          </cell>
          <cell r="Y32">
            <v>3136.54</v>
          </cell>
          <cell r="Z32">
            <v>67.38</v>
          </cell>
          <cell r="AA32">
            <v>121.28</v>
          </cell>
          <cell r="AB32">
            <v>361.81</v>
          </cell>
          <cell r="AC32">
            <v>77</v>
          </cell>
          <cell r="AD32">
            <v>66.599999999999994</v>
          </cell>
          <cell r="AE32">
            <v>6886.51</v>
          </cell>
          <cell r="AF32">
            <v>550.47</v>
          </cell>
          <cell r="AG32">
            <v>192.51</v>
          </cell>
          <cell r="AH32">
            <v>38.5</v>
          </cell>
          <cell r="AI32">
            <v>0</v>
          </cell>
          <cell r="AJ32">
            <v>7811.59</v>
          </cell>
        </row>
        <row r="33">
          <cell r="A33" t="str">
            <v>00743</v>
          </cell>
          <cell r="B33" t="str">
            <v>Martinez Macias  Norma Irene</v>
          </cell>
          <cell r="C33">
            <v>5772</v>
          </cell>
          <cell r="D33">
            <v>0</v>
          </cell>
          <cell r="E33">
            <v>0</v>
          </cell>
          <cell r="F33">
            <v>5772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550.37</v>
          </cell>
          <cell r="M33">
            <v>550.37</v>
          </cell>
          <cell r="N33">
            <v>167.88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718.25</v>
          </cell>
          <cell r="Y33">
            <v>5053.75</v>
          </cell>
          <cell r="Z33">
            <v>116.79</v>
          </cell>
          <cell r="AA33">
            <v>210.22</v>
          </cell>
          <cell r="AB33">
            <v>437</v>
          </cell>
          <cell r="AC33">
            <v>133.47</v>
          </cell>
          <cell r="AD33">
            <v>115.44</v>
          </cell>
          <cell r="AE33">
            <v>11936.56</v>
          </cell>
          <cell r="AF33">
            <v>764.01</v>
          </cell>
          <cell r="AG33">
            <v>333.68</v>
          </cell>
          <cell r="AH33">
            <v>66.739999999999995</v>
          </cell>
          <cell r="AI33">
            <v>0</v>
          </cell>
          <cell r="AJ33">
            <v>13349.9</v>
          </cell>
        </row>
        <row r="34">
          <cell r="A34" t="str">
            <v>00781</v>
          </cell>
          <cell r="B34" t="str">
            <v>Hernandez Diaz Genesis</v>
          </cell>
          <cell r="C34">
            <v>3192</v>
          </cell>
          <cell r="D34">
            <v>0</v>
          </cell>
          <cell r="E34">
            <v>0</v>
          </cell>
          <cell r="F34">
            <v>3192</v>
          </cell>
          <cell r="G34">
            <v>0</v>
          </cell>
          <cell r="H34">
            <v>0</v>
          </cell>
          <cell r="I34">
            <v>1381.38</v>
          </cell>
          <cell r="J34">
            <v>-125.1</v>
          </cell>
          <cell r="K34">
            <v>0</v>
          </cell>
          <cell r="L34">
            <v>212.1</v>
          </cell>
          <cell r="M34">
            <v>87</v>
          </cell>
          <cell r="N34">
            <v>87.66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1556.04</v>
          </cell>
          <cell r="Y34">
            <v>1635.96</v>
          </cell>
          <cell r="Z34">
            <v>64.58</v>
          </cell>
          <cell r="AA34">
            <v>116.25</v>
          </cell>
          <cell r="AB34">
            <v>359.01</v>
          </cell>
          <cell r="AC34">
            <v>73.81</v>
          </cell>
          <cell r="AD34">
            <v>63.84</v>
          </cell>
          <cell r="AE34">
            <v>6600.78</v>
          </cell>
          <cell r="AF34">
            <v>539.84</v>
          </cell>
          <cell r="AG34">
            <v>184.52</v>
          </cell>
          <cell r="AH34">
            <v>36.9</v>
          </cell>
          <cell r="AI34">
            <v>0</v>
          </cell>
          <cell r="AJ34">
            <v>7499.69</v>
          </cell>
        </row>
        <row r="35">
          <cell r="A35" t="str">
            <v>00836</v>
          </cell>
          <cell r="B35" t="str">
            <v>Arredondo Zuñiga Victor Manuel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212.1</v>
          </cell>
          <cell r="M35">
            <v>87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174.66</v>
          </cell>
          <cell r="Y35">
            <v>3017.34</v>
          </cell>
          <cell r="Z35">
            <v>64.59</v>
          </cell>
          <cell r="AA35">
            <v>116.25</v>
          </cell>
          <cell r="AB35">
            <v>359.01</v>
          </cell>
          <cell r="AC35">
            <v>73.81</v>
          </cell>
          <cell r="AD35">
            <v>63.84</v>
          </cell>
          <cell r="AE35">
            <v>6601.03</v>
          </cell>
          <cell r="AF35">
            <v>539.85</v>
          </cell>
          <cell r="AG35">
            <v>184.53</v>
          </cell>
          <cell r="AH35">
            <v>36.909999999999997</v>
          </cell>
          <cell r="AI35">
            <v>0</v>
          </cell>
          <cell r="AJ35">
            <v>7499.97</v>
          </cell>
        </row>
        <row r="36">
          <cell r="A36" t="str">
            <v>00837</v>
          </cell>
          <cell r="B36" t="str">
            <v>Ortiz Mora Jose Alberto</v>
          </cell>
          <cell r="C36">
            <v>4999.95</v>
          </cell>
          <cell r="D36">
            <v>2807.36</v>
          </cell>
          <cell r="E36">
            <v>0</v>
          </cell>
          <cell r="F36">
            <v>7807.31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956.54</v>
          </cell>
          <cell r="M36">
            <v>956.54</v>
          </cell>
          <cell r="N36">
            <v>221.01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1177.55</v>
          </cell>
          <cell r="Y36">
            <v>6629.76</v>
          </cell>
          <cell r="Z36">
            <v>150.29</v>
          </cell>
          <cell r="AA36">
            <v>270.52999999999997</v>
          </cell>
          <cell r="AB36">
            <v>491.57</v>
          </cell>
          <cell r="AC36">
            <v>171.77</v>
          </cell>
          <cell r="AD36">
            <v>156.15</v>
          </cell>
          <cell r="AE36">
            <v>15361.03</v>
          </cell>
          <cell r="AF36">
            <v>912.39</v>
          </cell>
          <cell r="AG36">
            <v>429.41</v>
          </cell>
          <cell r="AH36">
            <v>85.88</v>
          </cell>
          <cell r="AI36">
            <v>0</v>
          </cell>
          <cell r="AJ36">
            <v>17116.63</v>
          </cell>
        </row>
        <row r="37">
          <cell r="A37" t="str">
            <v>00839</v>
          </cell>
          <cell r="B37" t="str">
            <v>Reyes Granada Araceli Janeth</v>
          </cell>
          <cell r="C37">
            <v>8016.45</v>
          </cell>
          <cell r="D37">
            <v>1300</v>
          </cell>
          <cell r="E37">
            <v>0</v>
          </cell>
          <cell r="F37">
            <v>9316.4500000000007</v>
          </cell>
          <cell r="G37">
            <v>0</v>
          </cell>
          <cell r="H37">
            <v>1150.81</v>
          </cell>
          <cell r="I37">
            <v>0</v>
          </cell>
          <cell r="J37">
            <v>0</v>
          </cell>
          <cell r="K37">
            <v>0</v>
          </cell>
          <cell r="L37">
            <v>1278.8900000000001</v>
          </cell>
          <cell r="M37">
            <v>1278.8900000000001</v>
          </cell>
          <cell r="N37">
            <v>275.95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2705.65</v>
          </cell>
          <cell r="Y37">
            <v>6610.8</v>
          </cell>
          <cell r="Z37">
            <v>184.95</v>
          </cell>
          <cell r="AA37">
            <v>332.91</v>
          </cell>
          <cell r="AB37">
            <v>548.01</v>
          </cell>
          <cell r="AC37">
            <v>211.37</v>
          </cell>
          <cell r="AD37">
            <v>186.33</v>
          </cell>
          <cell r="AE37">
            <v>18903.009999999998</v>
          </cell>
          <cell r="AF37">
            <v>1065.8699999999999</v>
          </cell>
          <cell r="AG37">
            <v>528.42999999999995</v>
          </cell>
          <cell r="AH37">
            <v>105.69</v>
          </cell>
          <cell r="AI37">
            <v>0</v>
          </cell>
          <cell r="AJ37">
            <v>21000.7</v>
          </cell>
        </row>
        <row r="38">
          <cell r="A38" t="str">
            <v>00840</v>
          </cell>
          <cell r="B38" t="str">
            <v>Navarro Villa Lorena</v>
          </cell>
          <cell r="C38">
            <v>6697.95</v>
          </cell>
          <cell r="D38">
            <v>1300</v>
          </cell>
          <cell r="E38">
            <v>0</v>
          </cell>
          <cell r="F38">
            <v>7997.95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997.26</v>
          </cell>
          <cell r="M38">
            <v>997.26</v>
          </cell>
          <cell r="N38">
            <v>233.67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1230.93</v>
          </cell>
          <cell r="Y38">
            <v>6767.02</v>
          </cell>
          <cell r="Z38">
            <v>158.27000000000001</v>
          </cell>
          <cell r="AA38">
            <v>284.89</v>
          </cell>
          <cell r="AB38">
            <v>504.56</v>
          </cell>
          <cell r="AC38">
            <v>180.88</v>
          </cell>
          <cell r="AD38">
            <v>159.96</v>
          </cell>
          <cell r="AE38">
            <v>16176.37</v>
          </cell>
          <cell r="AF38">
            <v>947.72</v>
          </cell>
          <cell r="AG38">
            <v>452.21</v>
          </cell>
          <cell r="AH38">
            <v>90.44</v>
          </cell>
          <cell r="AI38">
            <v>0</v>
          </cell>
          <cell r="AJ38">
            <v>18007.580000000002</v>
          </cell>
        </row>
        <row r="39">
          <cell r="A39" t="str">
            <v>00842</v>
          </cell>
          <cell r="B39" t="str">
            <v>Mendez Salcedo Jorge Alberto</v>
          </cell>
          <cell r="C39">
            <v>8714.7000000000007</v>
          </cell>
          <cell r="D39">
            <v>0</v>
          </cell>
          <cell r="E39">
            <v>0</v>
          </cell>
          <cell r="F39">
            <v>8714.7000000000007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1150.3599999999999</v>
          </cell>
          <cell r="M39">
            <v>1150.3599999999999</v>
          </cell>
          <cell r="N39">
            <v>262.27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1412.63</v>
          </cell>
          <cell r="Y39">
            <v>7302.07</v>
          </cell>
          <cell r="Z39">
            <v>176.33</v>
          </cell>
          <cell r="AA39">
            <v>317.39</v>
          </cell>
          <cell r="AB39">
            <v>533.97</v>
          </cell>
          <cell r="AC39">
            <v>201.52</v>
          </cell>
          <cell r="AD39">
            <v>174.29</v>
          </cell>
          <cell r="AE39">
            <v>18021.939999999999</v>
          </cell>
          <cell r="AF39">
            <v>1027.69</v>
          </cell>
          <cell r="AG39">
            <v>503.8</v>
          </cell>
          <cell r="AH39">
            <v>100.76</v>
          </cell>
          <cell r="AI39">
            <v>0</v>
          </cell>
          <cell r="AJ39">
            <v>20030</v>
          </cell>
        </row>
        <row r="40">
          <cell r="A40" t="str">
            <v>00843</v>
          </cell>
          <cell r="B40" t="str">
            <v>Dominguez Vazquez Fernando</v>
          </cell>
          <cell r="C40">
            <v>3000</v>
          </cell>
          <cell r="D40">
            <v>2352.5500000000002</v>
          </cell>
          <cell r="E40">
            <v>0</v>
          </cell>
          <cell r="F40">
            <v>5352.55</v>
          </cell>
          <cell r="G40">
            <v>0</v>
          </cell>
          <cell r="H40">
            <v>1339.89</v>
          </cell>
          <cell r="I40">
            <v>0</v>
          </cell>
          <cell r="J40">
            <v>0</v>
          </cell>
          <cell r="K40">
            <v>0</v>
          </cell>
          <cell r="L40">
            <v>478.33</v>
          </cell>
          <cell r="M40">
            <v>478.33</v>
          </cell>
          <cell r="N40">
            <v>168.05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1986.27</v>
          </cell>
          <cell r="Y40">
            <v>3366.28</v>
          </cell>
          <cell r="Z40">
            <v>116.9</v>
          </cell>
          <cell r="AA40">
            <v>210.41</v>
          </cell>
          <cell r="AB40">
            <v>437.18</v>
          </cell>
          <cell r="AC40">
            <v>133.6</v>
          </cell>
          <cell r="AD40">
            <v>107.05</v>
          </cell>
          <cell r="AE40">
            <v>11947.56</v>
          </cell>
          <cell r="AF40">
            <v>764.49</v>
          </cell>
          <cell r="AG40">
            <v>333.99</v>
          </cell>
          <cell r="AH40">
            <v>66.8</v>
          </cell>
          <cell r="AI40">
            <v>0</v>
          </cell>
          <cell r="AJ40">
            <v>13353.49</v>
          </cell>
        </row>
        <row r="41">
          <cell r="A41" t="str">
            <v>00845</v>
          </cell>
          <cell r="B41" t="str">
            <v>Santillan Gonzalez Maria De La Paz</v>
          </cell>
          <cell r="C41">
            <v>2593.0500000000002</v>
          </cell>
          <cell r="D41">
            <v>0</v>
          </cell>
          <cell r="E41">
            <v>0</v>
          </cell>
          <cell r="F41">
            <v>2593.0500000000002</v>
          </cell>
          <cell r="G41">
            <v>0</v>
          </cell>
          <cell r="H41">
            <v>0</v>
          </cell>
          <cell r="I41">
            <v>0</v>
          </cell>
          <cell r="J41">
            <v>-160.30000000000001</v>
          </cell>
          <cell r="K41">
            <v>-8.59</v>
          </cell>
          <cell r="L41">
            <v>151.71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-8.59</v>
          </cell>
          <cell r="Y41">
            <v>2601.64</v>
          </cell>
          <cell r="Z41">
            <v>71.2</v>
          </cell>
          <cell r="AA41">
            <v>128.16999999999999</v>
          </cell>
          <cell r="AB41">
            <v>365.63</v>
          </cell>
          <cell r="AC41">
            <v>59.96</v>
          </cell>
          <cell r="AD41">
            <v>51.86</v>
          </cell>
          <cell r="AE41">
            <v>5362.34</v>
          </cell>
          <cell r="AF41">
            <v>565</v>
          </cell>
          <cell r="AG41">
            <v>149.9</v>
          </cell>
          <cell r="AH41">
            <v>29.98</v>
          </cell>
          <cell r="AI41">
            <v>0</v>
          </cell>
          <cell r="AJ41">
            <v>6219.04</v>
          </cell>
        </row>
        <row r="42">
          <cell r="A42" t="str">
            <v>00846</v>
          </cell>
          <cell r="B42" t="str">
            <v>Rodriguez Ramirez Magdaleno</v>
          </cell>
          <cell r="C42">
            <v>2593.0500000000002</v>
          </cell>
          <cell r="D42">
            <v>0</v>
          </cell>
          <cell r="E42">
            <v>0</v>
          </cell>
          <cell r="F42">
            <v>2593.0500000000002</v>
          </cell>
          <cell r="G42">
            <v>0</v>
          </cell>
          <cell r="H42">
            <v>0</v>
          </cell>
          <cell r="I42">
            <v>0</v>
          </cell>
          <cell r="J42">
            <v>-160.30000000000001</v>
          </cell>
          <cell r="K42">
            <v>-8.59</v>
          </cell>
          <cell r="L42">
            <v>151.71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-8.59</v>
          </cell>
          <cell r="Y42">
            <v>2601.64</v>
          </cell>
          <cell r="Z42">
            <v>71.2</v>
          </cell>
          <cell r="AA42">
            <v>128.16999999999999</v>
          </cell>
          <cell r="AB42">
            <v>365.63</v>
          </cell>
          <cell r="AC42">
            <v>59.96</v>
          </cell>
          <cell r="AD42">
            <v>51.86</v>
          </cell>
          <cell r="AE42">
            <v>5362.34</v>
          </cell>
          <cell r="AF42">
            <v>565</v>
          </cell>
          <cell r="AG42">
            <v>149.9</v>
          </cell>
          <cell r="AH42">
            <v>29.98</v>
          </cell>
          <cell r="AI42">
            <v>0</v>
          </cell>
          <cell r="AJ42">
            <v>6219.04</v>
          </cell>
        </row>
        <row r="43">
          <cell r="A43" t="str">
            <v>00848</v>
          </cell>
          <cell r="B43" t="str">
            <v>Rivas Padilla Margarita</v>
          </cell>
          <cell r="C43">
            <v>4999.95</v>
          </cell>
          <cell r="D43">
            <v>3301.52</v>
          </cell>
          <cell r="E43">
            <v>0</v>
          </cell>
          <cell r="F43">
            <v>8301.4699999999993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1062.0899999999999</v>
          </cell>
          <cell r="M43">
            <v>1062.0899999999999</v>
          </cell>
          <cell r="N43">
            <v>234.73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1296.82</v>
          </cell>
          <cell r="Y43">
            <v>7004.65</v>
          </cell>
          <cell r="Z43">
            <v>158.94</v>
          </cell>
          <cell r="AA43">
            <v>286.10000000000002</v>
          </cell>
          <cell r="AB43">
            <v>505.66</v>
          </cell>
          <cell r="AC43">
            <v>181.65</v>
          </cell>
          <cell r="AD43">
            <v>166.03</v>
          </cell>
          <cell r="AE43">
            <v>16245.05</v>
          </cell>
          <cell r="AF43">
            <v>950.7</v>
          </cell>
          <cell r="AG43">
            <v>454.13</v>
          </cell>
          <cell r="AH43">
            <v>90.83</v>
          </cell>
          <cell r="AI43">
            <v>0</v>
          </cell>
          <cell r="AJ43">
            <v>18088.39</v>
          </cell>
        </row>
        <row r="44">
          <cell r="A44" t="str">
            <v>00850</v>
          </cell>
          <cell r="B44" t="str">
            <v>Becerra Iñiguez Julio Ricardo</v>
          </cell>
          <cell r="C44">
            <v>2593.0500000000002</v>
          </cell>
          <cell r="D44">
            <v>0</v>
          </cell>
          <cell r="E44">
            <v>0</v>
          </cell>
          <cell r="F44">
            <v>2593.0500000000002</v>
          </cell>
          <cell r="G44">
            <v>0</v>
          </cell>
          <cell r="H44">
            <v>0</v>
          </cell>
          <cell r="I44">
            <v>0</v>
          </cell>
          <cell r="J44">
            <v>-160.30000000000001</v>
          </cell>
          <cell r="K44">
            <v>-8.59</v>
          </cell>
          <cell r="L44">
            <v>151.71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-8.59</v>
          </cell>
          <cell r="Y44">
            <v>2601.64</v>
          </cell>
          <cell r="Z44">
            <v>71.2</v>
          </cell>
          <cell r="AA44">
            <v>128.16999999999999</v>
          </cell>
          <cell r="AB44">
            <v>365.63</v>
          </cell>
          <cell r="AC44">
            <v>59.96</v>
          </cell>
          <cell r="AD44">
            <v>51.86</v>
          </cell>
          <cell r="AE44">
            <v>5362.34</v>
          </cell>
          <cell r="AF44">
            <v>565</v>
          </cell>
          <cell r="AG44">
            <v>149.9</v>
          </cell>
          <cell r="AH44">
            <v>29.98</v>
          </cell>
          <cell r="AI44">
            <v>0</v>
          </cell>
          <cell r="AJ44">
            <v>6219.04</v>
          </cell>
        </row>
        <row r="45">
          <cell r="A45" t="str">
            <v>00855</v>
          </cell>
          <cell r="B45" t="str">
            <v>Luna Medrano Cesar Alejandro</v>
          </cell>
          <cell r="C45">
            <v>6450</v>
          </cell>
          <cell r="D45">
            <v>0</v>
          </cell>
          <cell r="E45">
            <v>0</v>
          </cell>
          <cell r="F45">
            <v>6450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671.87</v>
          </cell>
          <cell r="M45">
            <v>671.87</v>
          </cell>
          <cell r="N45">
            <v>215.35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887.22</v>
          </cell>
          <cell r="Y45">
            <v>5562.78</v>
          </cell>
          <cell r="Z45">
            <v>146.72999999999999</v>
          </cell>
          <cell r="AA45">
            <v>264.12</v>
          </cell>
          <cell r="AB45">
            <v>485.76</v>
          </cell>
          <cell r="AC45">
            <v>167.69</v>
          </cell>
          <cell r="AD45">
            <v>129</v>
          </cell>
          <cell r="AE45">
            <v>14996.96</v>
          </cell>
          <cell r="AF45">
            <v>896.61</v>
          </cell>
          <cell r="AG45">
            <v>419.24</v>
          </cell>
          <cell r="AH45">
            <v>83.85</v>
          </cell>
          <cell r="AI45">
            <v>0</v>
          </cell>
          <cell r="AJ45">
            <v>16693.349999999999</v>
          </cell>
        </row>
        <row r="46">
          <cell r="A46" t="str">
            <v>00856</v>
          </cell>
          <cell r="B46" t="str">
            <v>Iñiguez Ibarra Gustavo</v>
          </cell>
          <cell r="C46">
            <v>4995</v>
          </cell>
          <cell r="D46">
            <v>560.37</v>
          </cell>
          <cell r="E46">
            <v>0</v>
          </cell>
          <cell r="F46">
            <v>5555.37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511.55</v>
          </cell>
          <cell r="M46">
            <v>511.55</v>
          </cell>
          <cell r="N46">
            <v>158.49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670.04</v>
          </cell>
          <cell r="Y46">
            <v>4885.33</v>
          </cell>
          <cell r="Z46">
            <v>110.87</v>
          </cell>
          <cell r="AA46">
            <v>199.57</v>
          </cell>
          <cell r="AB46">
            <v>427.36</v>
          </cell>
          <cell r="AC46">
            <v>126.71</v>
          </cell>
          <cell r="AD46">
            <v>111.11</v>
          </cell>
          <cell r="AE46">
            <v>11331.83</v>
          </cell>
          <cell r="AF46">
            <v>737.8</v>
          </cell>
          <cell r="AG46">
            <v>316.77999999999997</v>
          </cell>
          <cell r="AH46">
            <v>63.36</v>
          </cell>
          <cell r="AI46">
            <v>0</v>
          </cell>
          <cell r="AJ46">
            <v>12687.59</v>
          </cell>
        </row>
        <row r="47">
          <cell r="A47" t="str">
            <v>00857</v>
          </cell>
          <cell r="B47" t="str">
            <v>Delgado Valenzuela Roberto</v>
          </cell>
          <cell r="C47">
            <v>2667.3</v>
          </cell>
          <cell r="D47">
            <v>0</v>
          </cell>
          <cell r="E47">
            <v>0</v>
          </cell>
          <cell r="F47">
            <v>2667.3</v>
          </cell>
          <cell r="G47">
            <v>0</v>
          </cell>
          <cell r="H47">
            <v>0</v>
          </cell>
          <cell r="I47">
            <v>0</v>
          </cell>
          <cell r="J47">
            <v>-145.38</v>
          </cell>
          <cell r="K47">
            <v>0</v>
          </cell>
          <cell r="L47">
            <v>156.46</v>
          </cell>
          <cell r="M47">
            <v>11.08</v>
          </cell>
          <cell r="N47">
            <v>73.25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84.33</v>
          </cell>
          <cell r="Y47">
            <v>2582.9699999999998</v>
          </cell>
          <cell r="Z47">
            <v>53.97</v>
          </cell>
          <cell r="AA47">
            <v>97.15</v>
          </cell>
          <cell r="AB47">
            <v>348.4</v>
          </cell>
          <cell r="AC47">
            <v>61.68</v>
          </cell>
          <cell r="AD47">
            <v>53.35</v>
          </cell>
          <cell r="AE47">
            <v>5516.07</v>
          </cell>
          <cell r="AF47">
            <v>499.52</v>
          </cell>
          <cell r="AG47">
            <v>154.19999999999999</v>
          </cell>
          <cell r="AH47">
            <v>30.84</v>
          </cell>
          <cell r="AI47">
            <v>0</v>
          </cell>
          <cell r="AJ47">
            <v>6315.66</v>
          </cell>
        </row>
        <row r="48">
          <cell r="A48" t="str">
            <v>00861</v>
          </cell>
          <cell r="B48" t="str">
            <v>Cuellar Hernandez Rocio Elizabeth</v>
          </cell>
          <cell r="C48">
            <v>2593.0500000000002</v>
          </cell>
          <cell r="D48">
            <v>0</v>
          </cell>
          <cell r="E48">
            <v>0</v>
          </cell>
          <cell r="F48">
            <v>2593.0500000000002</v>
          </cell>
          <cell r="G48">
            <v>0</v>
          </cell>
          <cell r="H48">
            <v>0</v>
          </cell>
          <cell r="I48">
            <v>0</v>
          </cell>
          <cell r="J48">
            <v>-160.30000000000001</v>
          </cell>
          <cell r="K48">
            <v>-8.59</v>
          </cell>
          <cell r="L48">
            <v>151.71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-8.59</v>
          </cell>
          <cell r="Y48">
            <v>2601.64</v>
          </cell>
          <cell r="Z48">
            <v>71.2</v>
          </cell>
          <cell r="AA48">
            <v>128.16999999999999</v>
          </cell>
          <cell r="AB48">
            <v>365.63</v>
          </cell>
          <cell r="AC48">
            <v>59.96</v>
          </cell>
          <cell r="AD48">
            <v>51.86</v>
          </cell>
          <cell r="AE48">
            <v>5362.34</v>
          </cell>
          <cell r="AF48">
            <v>565</v>
          </cell>
          <cell r="AG48">
            <v>149.9</v>
          </cell>
          <cell r="AH48">
            <v>29.98</v>
          </cell>
          <cell r="AI48">
            <v>0</v>
          </cell>
          <cell r="AJ48">
            <v>6219.04</v>
          </cell>
        </row>
        <row r="49">
          <cell r="A49" t="str">
            <v>00862</v>
          </cell>
          <cell r="B49" t="str">
            <v>Ortiz Gallardo Yuri Ernestina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-8.59</v>
          </cell>
          <cell r="Y49">
            <v>2601.64</v>
          </cell>
          <cell r="Z49">
            <v>71.2</v>
          </cell>
          <cell r="AA49">
            <v>128.16999999999999</v>
          </cell>
          <cell r="AB49">
            <v>365.63</v>
          </cell>
          <cell r="AC49">
            <v>59.96</v>
          </cell>
          <cell r="AD49">
            <v>51.86</v>
          </cell>
          <cell r="AE49">
            <v>5362.34</v>
          </cell>
          <cell r="AF49">
            <v>565</v>
          </cell>
          <cell r="AG49">
            <v>149.9</v>
          </cell>
          <cell r="AH49">
            <v>29.98</v>
          </cell>
          <cell r="AI49">
            <v>0</v>
          </cell>
          <cell r="AJ49">
            <v>6219.04</v>
          </cell>
        </row>
        <row r="50">
          <cell r="A50" t="str">
            <v>00863</v>
          </cell>
          <cell r="B50" t="str">
            <v>Larios Calvario Manuel</v>
          </cell>
          <cell r="C50">
            <v>3499.95</v>
          </cell>
          <cell r="D50">
            <v>738.21</v>
          </cell>
          <cell r="E50">
            <v>0</v>
          </cell>
          <cell r="F50">
            <v>4238.16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325.93</v>
          </cell>
          <cell r="M50">
            <v>325.93</v>
          </cell>
          <cell r="N50">
            <v>124.29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450.22</v>
          </cell>
          <cell r="Y50">
            <v>3787.94</v>
          </cell>
          <cell r="Z50">
            <v>89.3</v>
          </cell>
          <cell r="AA50">
            <v>160.74</v>
          </cell>
          <cell r="AB50">
            <v>392.23</v>
          </cell>
          <cell r="AC50">
            <v>102.05</v>
          </cell>
          <cell r="AD50">
            <v>84.76</v>
          </cell>
          <cell r="AE50">
            <v>9126.74</v>
          </cell>
          <cell r="AF50">
            <v>642.27</v>
          </cell>
          <cell r="AG50">
            <v>255.13</v>
          </cell>
          <cell r="AH50">
            <v>51.03</v>
          </cell>
          <cell r="AI50">
            <v>0</v>
          </cell>
          <cell r="AJ50">
            <v>10261.98</v>
          </cell>
        </row>
        <row r="51">
          <cell r="A51" t="str">
            <v>00864</v>
          </cell>
          <cell r="B51" t="str">
            <v>Gonzalez Ramirez Miriam Noemi</v>
          </cell>
          <cell r="C51">
            <v>3000</v>
          </cell>
          <cell r="D51">
            <v>1069.8499999999999</v>
          </cell>
          <cell r="E51">
            <v>0</v>
          </cell>
          <cell r="F51">
            <v>4069.85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307.61</v>
          </cell>
          <cell r="M51">
            <v>307.61</v>
          </cell>
          <cell r="N51">
            <v>108.63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416.24</v>
          </cell>
          <cell r="Y51">
            <v>3653.61</v>
          </cell>
          <cell r="Z51">
            <v>79.42</v>
          </cell>
          <cell r="AA51">
            <v>142.96</v>
          </cell>
          <cell r="AB51">
            <v>376.14</v>
          </cell>
          <cell r="AC51">
            <v>90.77</v>
          </cell>
          <cell r="AD51">
            <v>81.400000000000006</v>
          </cell>
          <cell r="AE51">
            <v>8117.43</v>
          </cell>
          <cell r="AF51">
            <v>598.52</v>
          </cell>
          <cell r="AG51">
            <v>226.92</v>
          </cell>
          <cell r="AH51">
            <v>45.38</v>
          </cell>
          <cell r="AI51">
            <v>0</v>
          </cell>
          <cell r="AJ51">
            <v>9160.42</v>
          </cell>
        </row>
        <row r="52">
          <cell r="A52" t="str">
            <v>00868</v>
          </cell>
          <cell r="B52" t="str">
            <v>Lopez Samano Claudia</v>
          </cell>
          <cell r="C52">
            <v>3000</v>
          </cell>
          <cell r="D52">
            <v>1069.8499999999999</v>
          </cell>
          <cell r="E52">
            <v>0</v>
          </cell>
          <cell r="F52">
            <v>4069.85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307.61</v>
          </cell>
          <cell r="M52">
            <v>307.61</v>
          </cell>
          <cell r="N52">
            <v>108.63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416.24</v>
          </cell>
          <cell r="Y52">
            <v>3653.61</v>
          </cell>
          <cell r="Z52">
            <v>79.42</v>
          </cell>
          <cell r="AA52">
            <v>142.96</v>
          </cell>
          <cell r="AB52">
            <v>376.14</v>
          </cell>
          <cell r="AC52">
            <v>90.77</v>
          </cell>
          <cell r="AD52">
            <v>81.400000000000006</v>
          </cell>
          <cell r="AE52">
            <v>8117.43</v>
          </cell>
          <cell r="AF52">
            <v>598.52</v>
          </cell>
          <cell r="AG52">
            <v>226.92</v>
          </cell>
          <cell r="AH52">
            <v>45.38</v>
          </cell>
          <cell r="AI52">
            <v>0</v>
          </cell>
          <cell r="AJ52">
            <v>9160.42</v>
          </cell>
        </row>
        <row r="53">
          <cell r="A53" t="str">
            <v>00871</v>
          </cell>
          <cell r="B53" t="str">
            <v>Gonzalez Vizcaino Maria Lucia</v>
          </cell>
          <cell r="C53">
            <v>4999.95</v>
          </cell>
          <cell r="D53">
            <v>555.41999999999996</v>
          </cell>
          <cell r="E53">
            <v>0</v>
          </cell>
          <cell r="F53">
            <v>5555.37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511.55</v>
          </cell>
          <cell r="M53">
            <v>511.55</v>
          </cell>
          <cell r="N53">
            <v>158.51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670.06</v>
          </cell>
          <cell r="Y53">
            <v>4885.3100000000004</v>
          </cell>
          <cell r="Z53">
            <v>110.89</v>
          </cell>
          <cell r="AA53">
            <v>199.59</v>
          </cell>
          <cell r="AB53">
            <v>427.38</v>
          </cell>
          <cell r="AC53">
            <v>126.73</v>
          </cell>
          <cell r="AD53">
            <v>111.11</v>
          </cell>
          <cell r="AE53">
            <v>11333.17</v>
          </cell>
          <cell r="AF53">
            <v>737.86</v>
          </cell>
          <cell r="AG53">
            <v>316.82</v>
          </cell>
          <cell r="AH53">
            <v>63.36</v>
          </cell>
          <cell r="AI53">
            <v>0</v>
          </cell>
          <cell r="AJ53">
            <v>12689.05</v>
          </cell>
        </row>
        <row r="54">
          <cell r="A54" t="str">
            <v>00873</v>
          </cell>
          <cell r="B54" t="str">
            <v>Gonzalez Real  Blanca Lucero</v>
          </cell>
          <cell r="C54">
            <v>2593.0500000000002</v>
          </cell>
          <cell r="D54">
            <v>0</v>
          </cell>
          <cell r="E54">
            <v>0</v>
          </cell>
          <cell r="F54">
            <v>2593.0500000000002</v>
          </cell>
          <cell r="G54">
            <v>0</v>
          </cell>
          <cell r="H54">
            <v>0</v>
          </cell>
          <cell r="I54">
            <v>0</v>
          </cell>
          <cell r="J54">
            <v>-160.30000000000001</v>
          </cell>
          <cell r="K54">
            <v>-8.59</v>
          </cell>
          <cell r="L54">
            <v>151.71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-8.59</v>
          </cell>
          <cell r="Y54">
            <v>2601.64</v>
          </cell>
          <cell r="Z54">
            <v>71.2</v>
          </cell>
          <cell r="AA54">
            <v>128.16999999999999</v>
          </cell>
          <cell r="AB54">
            <v>365.63</v>
          </cell>
          <cell r="AC54">
            <v>59.96</v>
          </cell>
          <cell r="AD54">
            <v>51.86</v>
          </cell>
          <cell r="AE54">
            <v>5362.34</v>
          </cell>
          <cell r="AF54">
            <v>565</v>
          </cell>
          <cell r="AG54">
            <v>149.9</v>
          </cell>
          <cell r="AH54">
            <v>29.98</v>
          </cell>
          <cell r="AI54">
            <v>0</v>
          </cell>
          <cell r="AJ54">
            <v>6219.04</v>
          </cell>
        </row>
        <row r="55">
          <cell r="A55" t="str">
            <v>00874</v>
          </cell>
          <cell r="B55" t="str">
            <v>Camiruaga Lopez Monica Del Carmen</v>
          </cell>
          <cell r="C55">
            <v>0</v>
          </cell>
          <cell r="D55">
            <v>1859.83</v>
          </cell>
          <cell r="E55">
            <v>0</v>
          </cell>
          <cell r="F55">
            <v>1859.83</v>
          </cell>
          <cell r="G55">
            <v>0</v>
          </cell>
          <cell r="H55">
            <v>0</v>
          </cell>
          <cell r="I55">
            <v>0</v>
          </cell>
          <cell r="J55">
            <v>-188.71</v>
          </cell>
          <cell r="K55">
            <v>-83.93</v>
          </cell>
          <cell r="L55">
            <v>104.78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-83.93</v>
          </cell>
          <cell r="Y55">
            <v>1943.76</v>
          </cell>
          <cell r="Z55">
            <v>0</v>
          </cell>
          <cell r="AA55">
            <v>0</v>
          </cell>
          <cell r="AB55">
            <v>0</v>
          </cell>
          <cell r="AC55">
            <v>116.42</v>
          </cell>
          <cell r="AD55">
            <v>37.200000000000003</v>
          </cell>
          <cell r="AE55">
            <v>0</v>
          </cell>
          <cell r="AF55">
            <v>0</v>
          </cell>
          <cell r="AG55">
            <v>291.06</v>
          </cell>
          <cell r="AH55">
            <v>0</v>
          </cell>
          <cell r="AI55">
            <v>0</v>
          </cell>
          <cell r="AJ55">
            <v>444.68</v>
          </cell>
        </row>
        <row r="56">
          <cell r="A56" t="str">
            <v>00876</v>
          </cell>
          <cell r="B56" t="str">
            <v>Perez Palacios Jorge Antonio</v>
          </cell>
          <cell r="C56">
            <v>3000</v>
          </cell>
          <cell r="D56">
            <v>1000</v>
          </cell>
          <cell r="E56">
            <v>0</v>
          </cell>
          <cell r="F56">
            <v>4000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300.01</v>
          </cell>
          <cell r="M56">
            <v>300.01</v>
          </cell>
          <cell r="N56">
            <v>106.69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406.7</v>
          </cell>
          <cell r="Y56">
            <v>3593.3</v>
          </cell>
          <cell r="Z56">
            <v>78.2</v>
          </cell>
          <cell r="AA56">
            <v>140.76</v>
          </cell>
          <cell r="AB56">
            <v>374.16</v>
          </cell>
          <cell r="AC56">
            <v>89.37</v>
          </cell>
          <cell r="AD56">
            <v>80</v>
          </cell>
          <cell r="AE56">
            <v>7992.67</v>
          </cell>
          <cell r="AF56">
            <v>593.12</v>
          </cell>
          <cell r="AG56">
            <v>223.43</v>
          </cell>
          <cell r="AH56">
            <v>44.69</v>
          </cell>
          <cell r="AI56">
            <v>0</v>
          </cell>
          <cell r="AJ56">
            <v>9023.2800000000007</v>
          </cell>
        </row>
        <row r="57">
          <cell r="A57" t="str">
            <v>00878</v>
          </cell>
          <cell r="B57" t="str">
            <v>Tovar Covarrubias Brianda Jackeline</v>
          </cell>
          <cell r="C57">
            <v>3189</v>
          </cell>
          <cell r="D57">
            <v>0</v>
          </cell>
          <cell r="E57">
            <v>0</v>
          </cell>
          <cell r="F57">
            <v>3189</v>
          </cell>
          <cell r="G57">
            <v>0</v>
          </cell>
          <cell r="H57">
            <v>0</v>
          </cell>
          <cell r="I57">
            <v>463.32</v>
          </cell>
          <cell r="J57">
            <v>-125.1</v>
          </cell>
          <cell r="K57">
            <v>0</v>
          </cell>
          <cell r="L57">
            <v>211.78</v>
          </cell>
          <cell r="M57">
            <v>86.68</v>
          </cell>
          <cell r="N57">
            <v>87.57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637.57000000000005</v>
          </cell>
          <cell r="Y57">
            <v>2551.4299999999998</v>
          </cell>
          <cell r="Z57">
            <v>64.52</v>
          </cell>
          <cell r="AA57">
            <v>116.14</v>
          </cell>
          <cell r="AB57">
            <v>358.95</v>
          </cell>
          <cell r="AC57">
            <v>73.739999999999995</v>
          </cell>
          <cell r="AD57">
            <v>63.78</v>
          </cell>
          <cell r="AE57">
            <v>6594.82</v>
          </cell>
          <cell r="AF57">
            <v>539.61</v>
          </cell>
          <cell r="AG57">
            <v>184.36</v>
          </cell>
          <cell r="AH57">
            <v>36.869999999999997</v>
          </cell>
          <cell r="AI57">
            <v>0</v>
          </cell>
          <cell r="AJ57">
            <v>7493.18</v>
          </cell>
        </row>
        <row r="58">
          <cell r="A58" t="str">
            <v>00879</v>
          </cell>
          <cell r="B58" t="str">
            <v>Santana Aguilar Maria Felix</v>
          </cell>
          <cell r="C58">
            <v>4500</v>
          </cell>
          <cell r="D58">
            <v>2100</v>
          </cell>
          <cell r="E58">
            <v>0</v>
          </cell>
          <cell r="F58">
            <v>6600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698.75</v>
          </cell>
          <cell r="M58">
            <v>698.75</v>
          </cell>
          <cell r="N58">
            <v>185.34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884.09</v>
          </cell>
          <cell r="Y58">
            <v>5715.91</v>
          </cell>
          <cell r="Z58">
            <v>127.8</v>
          </cell>
          <cell r="AA58">
            <v>230.04</v>
          </cell>
          <cell r="AB58">
            <v>454.93</v>
          </cell>
          <cell r="AC58">
            <v>146.06</v>
          </cell>
          <cell r="AD58">
            <v>132</v>
          </cell>
          <cell r="AE58">
            <v>13062.04</v>
          </cell>
          <cell r="AF58">
            <v>812.77</v>
          </cell>
          <cell r="AG58">
            <v>365.15</v>
          </cell>
          <cell r="AH58">
            <v>73.03</v>
          </cell>
          <cell r="AI58">
            <v>0</v>
          </cell>
          <cell r="AJ58">
            <v>14591.05</v>
          </cell>
        </row>
        <row r="59">
          <cell r="A59" t="str">
            <v>00880</v>
          </cell>
          <cell r="B59" t="str">
            <v>Macias Lopez Roberto</v>
          </cell>
          <cell r="C59">
            <v>1382.96</v>
          </cell>
          <cell r="D59">
            <v>0</v>
          </cell>
          <cell r="E59">
            <v>0</v>
          </cell>
          <cell r="F59">
            <v>1382.96</v>
          </cell>
          <cell r="G59">
            <v>0</v>
          </cell>
          <cell r="H59">
            <v>0</v>
          </cell>
          <cell r="I59">
            <v>0</v>
          </cell>
          <cell r="J59">
            <v>-200.63</v>
          </cell>
          <cell r="K59">
            <v>-126.37</v>
          </cell>
          <cell r="L59">
            <v>74.260000000000005</v>
          </cell>
          <cell r="M59">
            <v>0</v>
          </cell>
          <cell r="N59">
            <v>44.23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-82.14</v>
          </cell>
          <cell r="Y59">
            <v>1465.1</v>
          </cell>
          <cell r="Z59">
            <v>32.590000000000003</v>
          </cell>
          <cell r="AA59">
            <v>58.66</v>
          </cell>
          <cell r="AB59">
            <v>189.62</v>
          </cell>
          <cell r="AC59">
            <v>69.84</v>
          </cell>
          <cell r="AD59">
            <v>27.66</v>
          </cell>
          <cell r="AE59">
            <v>3330.96</v>
          </cell>
          <cell r="AF59">
            <v>280.87</v>
          </cell>
          <cell r="AG59">
            <v>174.59</v>
          </cell>
          <cell r="AH59">
            <v>18.62</v>
          </cell>
          <cell r="AI59">
            <v>0</v>
          </cell>
          <cell r="AJ59">
            <v>3902.54</v>
          </cell>
        </row>
        <row r="60">
          <cell r="A60" t="str">
            <v>00887</v>
          </cell>
          <cell r="B60" t="str">
            <v>De Leon Meza Hugo Fidencio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262.27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1412.63</v>
          </cell>
          <cell r="Y60">
            <v>7302.07</v>
          </cell>
          <cell r="Z60">
            <v>176.33</v>
          </cell>
          <cell r="AA60">
            <v>317.39</v>
          </cell>
          <cell r="AB60">
            <v>533.97</v>
          </cell>
          <cell r="AC60">
            <v>201.52</v>
          </cell>
          <cell r="AD60">
            <v>174.29</v>
          </cell>
          <cell r="AE60">
            <v>18021.939999999999</v>
          </cell>
          <cell r="AF60">
            <v>1027.69</v>
          </cell>
          <cell r="AG60">
            <v>503.8</v>
          </cell>
          <cell r="AH60">
            <v>100.76</v>
          </cell>
          <cell r="AI60">
            <v>0</v>
          </cell>
          <cell r="AJ60">
            <v>20030</v>
          </cell>
        </row>
        <row r="61">
          <cell r="A61" t="str">
            <v>00912</v>
          </cell>
          <cell r="B61" t="str">
            <v>Cuevas Chacon Jose Luis</v>
          </cell>
          <cell r="C61">
            <v>2593.0500000000002</v>
          </cell>
          <cell r="D61">
            <v>565.95000000000005</v>
          </cell>
          <cell r="E61">
            <v>0</v>
          </cell>
          <cell r="F61">
            <v>3159</v>
          </cell>
          <cell r="G61">
            <v>0</v>
          </cell>
          <cell r="H61">
            <v>0</v>
          </cell>
          <cell r="I61">
            <v>0</v>
          </cell>
          <cell r="J61">
            <v>-125.1</v>
          </cell>
          <cell r="K61">
            <v>0</v>
          </cell>
          <cell r="L61">
            <v>208.51</v>
          </cell>
          <cell r="M61">
            <v>83.41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83.41</v>
          </cell>
          <cell r="Y61">
            <v>3075.59</v>
          </cell>
          <cell r="Z61">
            <v>77.930000000000007</v>
          </cell>
          <cell r="AA61">
            <v>140.27000000000001</v>
          </cell>
          <cell r="AB61">
            <v>372.36</v>
          </cell>
          <cell r="AC61">
            <v>65.62</v>
          </cell>
          <cell r="AD61">
            <v>63.18</v>
          </cell>
          <cell r="AE61">
            <v>5868.61</v>
          </cell>
          <cell r="AF61">
            <v>590.55999999999995</v>
          </cell>
          <cell r="AG61">
            <v>164.06</v>
          </cell>
          <cell r="AH61">
            <v>32.81</v>
          </cell>
          <cell r="AI61">
            <v>0</v>
          </cell>
          <cell r="AJ61">
            <v>6784.84</v>
          </cell>
        </row>
        <row r="62">
          <cell r="A62" t="str">
            <v>00927</v>
          </cell>
          <cell r="B62" t="str">
            <v>Coronado Rojas Jenifer Yaneth</v>
          </cell>
          <cell r="C62">
            <v>2593.0500000000002</v>
          </cell>
          <cell r="D62">
            <v>1406.95</v>
          </cell>
          <cell r="E62">
            <v>0</v>
          </cell>
          <cell r="F62">
            <v>4000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300.01</v>
          </cell>
          <cell r="M62">
            <v>300.01</v>
          </cell>
          <cell r="N62">
            <v>102.67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402.68</v>
          </cell>
          <cell r="Y62">
            <v>3597.32</v>
          </cell>
          <cell r="Z62">
            <v>75.650000000000006</v>
          </cell>
          <cell r="AA62">
            <v>136.16999999999999</v>
          </cell>
          <cell r="AB62">
            <v>370.08</v>
          </cell>
          <cell r="AC62">
            <v>86.45</v>
          </cell>
          <cell r="AD62">
            <v>80</v>
          </cell>
          <cell r="AE62">
            <v>7731.62</v>
          </cell>
          <cell r="AF62">
            <v>581.9</v>
          </cell>
          <cell r="AG62">
            <v>216.13</v>
          </cell>
          <cell r="AH62">
            <v>43.23</v>
          </cell>
          <cell r="AI62">
            <v>0</v>
          </cell>
          <cell r="AJ62">
            <v>8739.33</v>
          </cell>
        </row>
        <row r="63">
          <cell r="A63" t="str">
            <v>00936</v>
          </cell>
          <cell r="B63" t="str">
            <v>Hernandez Arriaga Erik Daniel</v>
          </cell>
          <cell r="C63">
            <v>4047.75</v>
          </cell>
          <cell r="D63">
            <v>52.25</v>
          </cell>
          <cell r="E63">
            <v>0</v>
          </cell>
          <cell r="F63">
            <v>4100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310.89</v>
          </cell>
          <cell r="M63">
            <v>310.89</v>
          </cell>
          <cell r="N63">
            <v>114.01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424.9</v>
          </cell>
          <cell r="Y63">
            <v>3675.1</v>
          </cell>
          <cell r="Z63">
            <v>82.81</v>
          </cell>
          <cell r="AA63">
            <v>149.06</v>
          </cell>
          <cell r="AB63">
            <v>381.68</v>
          </cell>
          <cell r="AC63">
            <v>94.64</v>
          </cell>
          <cell r="AD63">
            <v>82</v>
          </cell>
          <cell r="AE63">
            <v>8464.06</v>
          </cell>
          <cell r="AF63">
            <v>613.54999999999995</v>
          </cell>
          <cell r="AG63">
            <v>236.61</v>
          </cell>
          <cell r="AH63">
            <v>47.32</v>
          </cell>
          <cell r="AI63">
            <v>0</v>
          </cell>
          <cell r="AJ63">
            <v>9538.18</v>
          </cell>
        </row>
        <row r="64">
          <cell r="A64" t="str">
            <v>00951</v>
          </cell>
          <cell r="B64" t="str">
            <v>Perez Murillo Veronica del Carmen</v>
          </cell>
          <cell r="C64">
            <v>7125</v>
          </cell>
          <cell r="D64">
            <v>4768.78</v>
          </cell>
          <cell r="E64">
            <v>0</v>
          </cell>
          <cell r="F64">
            <v>11893.78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1829.41</v>
          </cell>
          <cell r="M64">
            <v>1829.41</v>
          </cell>
          <cell r="N64">
            <v>343.61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2173.02</v>
          </cell>
          <cell r="Y64">
            <v>9720.76</v>
          </cell>
          <cell r="Z64">
            <v>227.62</v>
          </cell>
          <cell r="AA64">
            <v>409.71</v>
          </cell>
          <cell r="AB64">
            <v>617.49</v>
          </cell>
          <cell r="AC64">
            <v>260.13</v>
          </cell>
          <cell r="AD64">
            <v>237.88</v>
          </cell>
          <cell r="AE64">
            <v>23263.82</v>
          </cell>
          <cell r="AF64">
            <v>1254.82</v>
          </cell>
          <cell r="AG64">
            <v>650.33000000000004</v>
          </cell>
          <cell r="AH64">
            <v>130.07</v>
          </cell>
          <cell r="AI64">
            <v>0</v>
          </cell>
          <cell r="AJ64">
            <v>25797.05</v>
          </cell>
        </row>
        <row r="65">
          <cell r="A65" t="str">
            <v>00952</v>
          </cell>
          <cell r="B65" t="str">
            <v>Padilla Cruz Pablo Antonio</v>
          </cell>
          <cell r="C65">
            <v>7125</v>
          </cell>
          <cell r="D65">
            <v>4768.78</v>
          </cell>
          <cell r="E65">
            <v>0</v>
          </cell>
          <cell r="F65">
            <v>11893.78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1829.41</v>
          </cell>
          <cell r="M65">
            <v>1829.41</v>
          </cell>
          <cell r="N65">
            <v>343.61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2173.02</v>
          </cell>
          <cell r="Y65">
            <v>9720.76</v>
          </cell>
          <cell r="Z65">
            <v>227.62</v>
          </cell>
          <cell r="AA65">
            <v>409.71</v>
          </cell>
          <cell r="AB65">
            <v>617.49</v>
          </cell>
          <cell r="AC65">
            <v>260.13</v>
          </cell>
          <cell r="AD65">
            <v>237.88</v>
          </cell>
          <cell r="AE65">
            <v>23263.82</v>
          </cell>
          <cell r="AF65">
            <v>1254.82</v>
          </cell>
          <cell r="AG65">
            <v>650.33000000000004</v>
          </cell>
          <cell r="AH65">
            <v>130.07</v>
          </cell>
          <cell r="AI65">
            <v>0</v>
          </cell>
          <cell r="AJ65">
            <v>25797.05</v>
          </cell>
        </row>
        <row r="66">
          <cell r="A66" t="str">
            <v>00953</v>
          </cell>
          <cell r="B66" t="str">
            <v>Quintero Gonzalez Eduardo</v>
          </cell>
          <cell r="C66">
            <v>3750</v>
          </cell>
          <cell r="D66">
            <v>2250</v>
          </cell>
          <cell r="E66">
            <v>0</v>
          </cell>
          <cell r="F66">
            <v>6000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591.23</v>
          </cell>
          <cell r="M66">
            <v>591.23</v>
          </cell>
          <cell r="N66">
            <v>165.43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756.66</v>
          </cell>
          <cell r="Y66">
            <v>5243.34</v>
          </cell>
          <cell r="Z66">
            <v>115.25</v>
          </cell>
          <cell r="AA66">
            <v>207.45</v>
          </cell>
          <cell r="AB66">
            <v>434.49</v>
          </cell>
          <cell r="AC66">
            <v>131.72</v>
          </cell>
          <cell r="AD66">
            <v>120</v>
          </cell>
          <cell r="AE66">
            <v>11779.34</v>
          </cell>
          <cell r="AF66">
            <v>757.19</v>
          </cell>
          <cell r="AG66">
            <v>329.29</v>
          </cell>
          <cell r="AH66">
            <v>65.86</v>
          </cell>
          <cell r="AI66">
            <v>0</v>
          </cell>
          <cell r="AJ66">
            <v>13183.4</v>
          </cell>
        </row>
        <row r="67">
          <cell r="A67" t="str">
            <v>00954</v>
          </cell>
          <cell r="B67" t="str">
            <v>Ortega Villela Alejandro</v>
          </cell>
          <cell r="C67">
            <v>3000</v>
          </cell>
          <cell r="D67">
            <v>2000</v>
          </cell>
          <cell r="E67">
            <v>0</v>
          </cell>
          <cell r="F67">
            <v>5000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421.92</v>
          </cell>
          <cell r="M67">
            <v>421.92</v>
          </cell>
          <cell r="N67">
            <v>134.43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556.35</v>
          </cell>
          <cell r="Y67">
            <v>4443.6499999999996</v>
          </cell>
          <cell r="Z67">
            <v>95.7</v>
          </cell>
          <cell r="AA67">
            <v>172.26</v>
          </cell>
          <cell r="AB67">
            <v>402.66</v>
          </cell>
          <cell r="AC67">
            <v>109.37</v>
          </cell>
          <cell r="AD67">
            <v>100</v>
          </cell>
          <cell r="AE67">
            <v>9781.1</v>
          </cell>
          <cell r="AF67">
            <v>670.62</v>
          </cell>
          <cell r="AG67">
            <v>273.43</v>
          </cell>
          <cell r="AH67">
            <v>54.69</v>
          </cell>
          <cell r="AI67">
            <v>0</v>
          </cell>
          <cell r="AJ67">
            <v>10989.21</v>
          </cell>
        </row>
        <row r="68">
          <cell r="A68" t="str">
            <v>00955</v>
          </cell>
          <cell r="B68" t="str">
            <v>Hernandez Hernandez Omar</v>
          </cell>
          <cell r="C68">
            <v>6750</v>
          </cell>
          <cell r="D68">
            <v>750</v>
          </cell>
          <cell r="E68">
            <v>0</v>
          </cell>
          <cell r="F68">
            <v>7500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890.9</v>
          </cell>
          <cell r="M68">
            <v>890.9</v>
          </cell>
          <cell r="N68">
            <v>220.07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1110.97</v>
          </cell>
          <cell r="Y68">
            <v>6389.03</v>
          </cell>
          <cell r="Z68">
            <v>149.69999999999999</v>
          </cell>
          <cell r="AA68">
            <v>269.45999999999998</v>
          </cell>
          <cell r="AB68">
            <v>490.6</v>
          </cell>
          <cell r="AC68">
            <v>171.09</v>
          </cell>
          <cell r="AD68">
            <v>150</v>
          </cell>
          <cell r="AE68">
            <v>15300.4</v>
          </cell>
          <cell r="AF68">
            <v>909.76</v>
          </cell>
          <cell r="AG68">
            <v>427.72</v>
          </cell>
          <cell r="AH68">
            <v>85.54</v>
          </cell>
          <cell r="AI68">
            <v>0</v>
          </cell>
          <cell r="AJ68">
            <v>17044.509999999998</v>
          </cell>
        </row>
        <row r="69">
          <cell r="A69" t="str">
            <v>00956</v>
          </cell>
          <cell r="B69" t="str">
            <v>Fuentes Nuñez Eduardo</v>
          </cell>
          <cell r="C69">
            <v>7125</v>
          </cell>
          <cell r="D69">
            <v>4768.78</v>
          </cell>
          <cell r="E69">
            <v>0</v>
          </cell>
          <cell r="F69">
            <v>11893.78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1829.41</v>
          </cell>
          <cell r="M69">
            <v>1829.41</v>
          </cell>
          <cell r="N69">
            <v>277.45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2106.86</v>
          </cell>
          <cell r="Y69">
            <v>9786.92</v>
          </cell>
          <cell r="Z69">
            <v>185.89</v>
          </cell>
          <cell r="AA69">
            <v>334.6</v>
          </cell>
          <cell r="AB69">
            <v>549.54</v>
          </cell>
          <cell r="AC69">
            <v>212.44</v>
          </cell>
          <cell r="AD69">
            <v>237.88</v>
          </cell>
          <cell r="AE69">
            <v>18999.060000000001</v>
          </cell>
          <cell r="AF69">
            <v>1070.03</v>
          </cell>
          <cell r="AG69">
            <v>531.11</v>
          </cell>
          <cell r="AH69">
            <v>106.22</v>
          </cell>
          <cell r="AI69">
            <v>0</v>
          </cell>
          <cell r="AJ69">
            <v>21156.74</v>
          </cell>
        </row>
        <row r="70">
          <cell r="C70" t="str">
            <v xml:space="preserve">  =============</v>
          </cell>
          <cell r="D70" t="str">
            <v xml:space="preserve">  =============</v>
          </cell>
          <cell r="E70" t="str">
            <v xml:space="preserve">  =============</v>
          </cell>
          <cell r="F70" t="str">
            <v xml:space="preserve">  =============</v>
          </cell>
          <cell r="G70" t="str">
            <v xml:space="preserve">  =============</v>
          </cell>
          <cell r="H70" t="str">
            <v xml:space="preserve">  =============</v>
          </cell>
          <cell r="I70" t="str">
            <v xml:space="preserve">  =============</v>
          </cell>
          <cell r="J70" t="str">
            <v xml:space="preserve">  =============</v>
          </cell>
          <cell r="K70" t="str">
            <v xml:space="preserve">  =============</v>
          </cell>
          <cell r="L70" t="str">
            <v xml:space="preserve">  =============</v>
          </cell>
          <cell r="M70" t="str">
            <v xml:space="preserve">  =============</v>
          </cell>
          <cell r="N70" t="str">
            <v xml:space="preserve">  =============</v>
          </cell>
          <cell r="O70" t="str">
            <v xml:space="preserve">  =============</v>
          </cell>
          <cell r="P70" t="str">
            <v xml:space="preserve">  =============</v>
          </cell>
          <cell r="Q70" t="str">
            <v xml:space="preserve">  =============</v>
          </cell>
          <cell r="R70" t="str">
            <v xml:space="preserve">  =============</v>
          </cell>
          <cell r="S70" t="str">
            <v xml:space="preserve">  =============</v>
          </cell>
          <cell r="T70" t="str">
            <v xml:space="preserve">  =============</v>
          </cell>
          <cell r="U70" t="str">
            <v xml:space="preserve">  =============</v>
          </cell>
          <cell r="V70" t="str">
            <v xml:space="preserve">  =============</v>
          </cell>
          <cell r="W70" t="str">
            <v xml:space="preserve">  =============</v>
          </cell>
          <cell r="X70" t="str">
            <v xml:space="preserve">  =============</v>
          </cell>
          <cell r="Y70" t="str">
            <v xml:space="preserve">  =============</v>
          </cell>
          <cell r="Z70" t="str">
            <v xml:space="preserve">  =============</v>
          </cell>
          <cell r="AA70" t="str">
            <v xml:space="preserve">  =============</v>
          </cell>
          <cell r="AB70" t="str">
            <v xml:space="preserve">  =============</v>
          </cell>
          <cell r="AC70" t="str">
            <v xml:space="preserve">  =============</v>
          </cell>
          <cell r="AD70" t="str">
            <v xml:space="preserve">  =============</v>
          </cell>
          <cell r="AE70" t="str">
            <v xml:space="preserve">  =============</v>
          </cell>
          <cell r="AF70" t="str">
            <v xml:space="preserve">  =============</v>
          </cell>
          <cell r="AG70" t="str">
            <v xml:space="preserve">  =============</v>
          </cell>
          <cell r="AH70" t="str">
            <v xml:space="preserve">  =============</v>
          </cell>
          <cell r="AI70" t="str">
            <v xml:space="preserve">  =============</v>
          </cell>
          <cell r="AJ70" t="str">
            <v xml:space="preserve">  =============</v>
          </cell>
        </row>
        <row r="71">
          <cell r="A71" t="str">
            <v>Total Gral.</v>
          </cell>
          <cell r="B71" t="str">
            <v xml:space="preserve"> </v>
          </cell>
          <cell r="C71">
            <v>281714.96000000002</v>
          </cell>
          <cell r="D71">
            <v>46673.26</v>
          </cell>
          <cell r="E71">
            <v>0</v>
          </cell>
          <cell r="F71">
            <v>328388.21999999997</v>
          </cell>
          <cell r="G71">
            <v>0</v>
          </cell>
          <cell r="H71">
            <v>6888.66</v>
          </cell>
          <cell r="I71">
            <v>16202.36</v>
          </cell>
          <cell r="J71">
            <v>-2657.62</v>
          </cell>
          <cell r="K71">
            <v>-270.43</v>
          </cell>
          <cell r="L71">
            <v>33988.89</v>
          </cell>
          <cell r="M71">
            <v>31601.7</v>
          </cell>
          <cell r="N71">
            <v>8689.4699999999993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63111.76</v>
          </cell>
          <cell r="Y71">
            <v>265276.46000000002</v>
          </cell>
          <cell r="Z71">
            <v>6679.76</v>
          </cell>
          <cell r="AA71">
            <v>12023.59</v>
          </cell>
          <cell r="AB71">
            <v>25640.36</v>
          </cell>
          <cell r="AC71">
            <v>7584.29</v>
          </cell>
          <cell r="AD71">
            <v>6567.77</v>
          </cell>
          <cell r="AE71">
            <v>664942.79</v>
          </cell>
          <cell r="AF71">
            <v>44343.71</v>
          </cell>
          <cell r="AG71">
            <v>18960.810000000001</v>
          </cell>
          <cell r="AH71">
            <v>3717.69</v>
          </cell>
          <cell r="AI71">
            <v>0</v>
          </cell>
          <cell r="AJ71">
            <v>746117.06</v>
          </cell>
        </row>
        <row r="73">
          <cell r="C73" t="str">
            <v xml:space="preserve"> </v>
          </cell>
          <cell r="D73" t="str">
            <v xml:space="preserve"> </v>
          </cell>
          <cell r="E73" t="str">
            <v xml:space="preserve"> </v>
          </cell>
          <cell r="F73" t="str">
            <v xml:space="preserve"> </v>
          </cell>
          <cell r="G73" t="str">
            <v xml:space="preserve"> </v>
          </cell>
          <cell r="H73" t="str">
            <v xml:space="preserve"> </v>
          </cell>
          <cell r="I73" t="str">
            <v xml:space="preserve"> </v>
          </cell>
          <cell r="J73" t="str">
            <v xml:space="preserve"> </v>
          </cell>
          <cell r="K73" t="str">
            <v xml:space="preserve"> </v>
          </cell>
          <cell r="L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  <cell r="S73" t="str">
            <v xml:space="preserve"> </v>
          </cell>
          <cell r="T73" t="str">
            <v xml:space="preserve"> </v>
          </cell>
          <cell r="U73" t="str">
            <v xml:space="preserve"> </v>
          </cell>
          <cell r="V73" t="str">
            <v xml:space="preserve"> </v>
          </cell>
          <cell r="W73" t="str">
            <v xml:space="preserve"> </v>
          </cell>
          <cell r="X73" t="str">
            <v xml:space="preserve"> </v>
          </cell>
          <cell r="Y73" t="str">
            <v xml:space="preserve"> </v>
          </cell>
          <cell r="Z73" t="str">
            <v xml:space="preserve"> </v>
          </cell>
          <cell r="AA73" t="str">
            <v xml:space="preserve"> 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E73" t="str">
            <v xml:space="preserve"> </v>
          </cell>
          <cell r="AF73" t="str">
            <v xml:space="preserve"> </v>
          </cell>
          <cell r="AG73" t="str">
            <v xml:space="preserve"> </v>
          </cell>
          <cell r="AH73" t="str">
            <v xml:space="preserve"> </v>
          </cell>
          <cell r="AI73" t="str">
            <v xml:space="preserve"> </v>
          </cell>
        </row>
        <row r="74">
          <cell r="A74" t="str">
            <v xml:space="preserve"> </v>
          </cell>
          <cell r="B74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1072.22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171.46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1814.08</v>
          </cell>
          <cell r="Y9">
            <v>4069.67</v>
          </cell>
          <cell r="Z9">
            <v>119.05</v>
          </cell>
          <cell r="AA9">
            <v>214.29</v>
          </cell>
          <cell r="AB9">
            <v>440.68</v>
          </cell>
          <cell r="AC9">
            <v>136.06</v>
          </cell>
          <cell r="AD9">
            <v>117.68</v>
          </cell>
          <cell r="AE9">
            <v>12167.56</v>
          </cell>
          <cell r="AF9">
            <v>774.02</v>
          </cell>
          <cell r="AG9">
            <v>340.14</v>
          </cell>
          <cell r="AH9">
            <v>68.03</v>
          </cell>
          <cell r="AI9">
            <v>0</v>
          </cell>
          <cell r="AJ9">
            <v>13603.49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3144.48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4186.09</v>
          </cell>
          <cell r="Y10">
            <v>3018.41</v>
          </cell>
          <cell r="Z10">
            <v>145.77000000000001</v>
          </cell>
          <cell r="AA10">
            <v>262.39</v>
          </cell>
          <cell r="AB10">
            <v>484.2</v>
          </cell>
          <cell r="AC10">
            <v>166.6</v>
          </cell>
          <cell r="AD10">
            <v>144.09</v>
          </cell>
          <cell r="AE10">
            <v>14898.76</v>
          </cell>
          <cell r="AF10">
            <v>892.36</v>
          </cell>
          <cell r="AG10">
            <v>416.49</v>
          </cell>
          <cell r="AH10">
            <v>83.3</v>
          </cell>
          <cell r="AI10">
            <v>0</v>
          </cell>
          <cell r="AJ10">
            <v>16601.599999999999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185.06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755.46</v>
          </cell>
          <cell r="Y11">
            <v>5128.29</v>
          </cell>
          <cell r="Z11">
            <v>127.63</v>
          </cell>
          <cell r="AA11">
            <v>229.73</v>
          </cell>
          <cell r="AB11">
            <v>454.66</v>
          </cell>
          <cell r="AC11">
            <v>145.86000000000001</v>
          </cell>
          <cell r="AD11">
            <v>117.68</v>
          </cell>
          <cell r="AE11">
            <v>13044.6</v>
          </cell>
          <cell r="AF11">
            <v>812.02</v>
          </cell>
          <cell r="AG11">
            <v>364.66</v>
          </cell>
          <cell r="AH11">
            <v>72.930000000000007</v>
          </cell>
          <cell r="AI11">
            <v>0</v>
          </cell>
          <cell r="AJ11">
            <v>14557.75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0</v>
          </cell>
          <cell r="I12">
            <v>2536.46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3578.07</v>
          </cell>
          <cell r="Y12">
            <v>3626.43</v>
          </cell>
          <cell r="Z12">
            <v>145.77000000000001</v>
          </cell>
          <cell r="AA12">
            <v>262.38</v>
          </cell>
          <cell r="AB12">
            <v>484.2</v>
          </cell>
          <cell r="AC12">
            <v>166.59</v>
          </cell>
          <cell r="AD12">
            <v>144.09</v>
          </cell>
          <cell r="AE12">
            <v>14898.49</v>
          </cell>
          <cell r="AF12">
            <v>892.35</v>
          </cell>
          <cell r="AG12">
            <v>416.48</v>
          </cell>
          <cell r="AH12">
            <v>83.3</v>
          </cell>
          <cell r="AI12">
            <v>0</v>
          </cell>
          <cell r="AJ12">
            <v>16601.3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109.71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405.27</v>
          </cell>
          <cell r="Y13">
            <v>3553.83</v>
          </cell>
          <cell r="Z13">
            <v>80.11</v>
          </cell>
          <cell r="AA13">
            <v>144.19</v>
          </cell>
          <cell r="AB13">
            <v>377.25</v>
          </cell>
          <cell r="AC13">
            <v>91.55</v>
          </cell>
          <cell r="AD13">
            <v>79.180000000000007</v>
          </cell>
          <cell r="AE13">
            <v>8187.45</v>
          </cell>
          <cell r="AF13">
            <v>601.54999999999995</v>
          </cell>
          <cell r="AG13">
            <v>228.88</v>
          </cell>
          <cell r="AH13">
            <v>45.78</v>
          </cell>
          <cell r="AI13">
            <v>0</v>
          </cell>
          <cell r="AJ13">
            <v>9234.39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545.87</v>
          </cell>
          <cell r="Y14">
            <v>4354.4799999999996</v>
          </cell>
          <cell r="Z14">
            <v>99.15</v>
          </cell>
          <cell r="AA14">
            <v>178.47</v>
          </cell>
          <cell r="AB14">
            <v>408.27</v>
          </cell>
          <cell r="AC14">
            <v>113.32</v>
          </cell>
          <cell r="AD14">
            <v>98.01</v>
          </cell>
          <cell r="AE14">
            <v>10133.91</v>
          </cell>
          <cell r="AF14">
            <v>685.89</v>
          </cell>
          <cell r="AG14">
            <v>283.29000000000002</v>
          </cell>
          <cell r="AH14">
            <v>56.66</v>
          </cell>
          <cell r="AI14">
            <v>0</v>
          </cell>
          <cell r="AJ14">
            <v>11371.08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936.2</v>
          </cell>
          <cell r="Y15">
            <v>5871.11</v>
          </cell>
          <cell r="Z15">
            <v>132.80000000000001</v>
          </cell>
          <cell r="AA15">
            <v>239.03</v>
          </cell>
          <cell r="AB15">
            <v>463.07</v>
          </cell>
          <cell r="AC15">
            <v>151.77000000000001</v>
          </cell>
          <cell r="AD15">
            <v>136.15</v>
          </cell>
          <cell r="AE15">
            <v>13572.6</v>
          </cell>
          <cell r="AF15">
            <v>834.9</v>
          </cell>
          <cell r="AG15">
            <v>379.42</v>
          </cell>
          <cell r="AH15">
            <v>75.88</v>
          </cell>
          <cell r="AI15">
            <v>0</v>
          </cell>
          <cell r="AJ15">
            <v>15150.72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-8.59</v>
          </cell>
          <cell r="Y16">
            <v>2601.64</v>
          </cell>
          <cell r="Z16">
            <v>71.2</v>
          </cell>
          <cell r="AA16">
            <v>128.16999999999999</v>
          </cell>
          <cell r="AB16">
            <v>365.63</v>
          </cell>
          <cell r="AC16">
            <v>59.96</v>
          </cell>
          <cell r="AD16">
            <v>51.86</v>
          </cell>
          <cell r="AE16">
            <v>5362.34</v>
          </cell>
          <cell r="AF16">
            <v>565</v>
          </cell>
          <cell r="AG16">
            <v>149.9</v>
          </cell>
          <cell r="AH16">
            <v>29.98</v>
          </cell>
          <cell r="AI16">
            <v>0</v>
          </cell>
          <cell r="AJ16">
            <v>6219.04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1940.62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2821.92</v>
          </cell>
          <cell r="Y17">
            <v>3721.83</v>
          </cell>
          <cell r="Z17">
            <v>132.4</v>
          </cell>
          <cell r="AA17">
            <v>238.32</v>
          </cell>
          <cell r="AB17">
            <v>462.43</v>
          </cell>
          <cell r="AC17">
            <v>151.32</v>
          </cell>
          <cell r="AD17">
            <v>130.88</v>
          </cell>
          <cell r="AE17">
            <v>13532.35</v>
          </cell>
          <cell r="AF17">
            <v>833.15</v>
          </cell>
          <cell r="AG17">
            <v>378.29</v>
          </cell>
          <cell r="AH17">
            <v>75.66</v>
          </cell>
          <cell r="AI17">
            <v>0</v>
          </cell>
          <cell r="AJ17">
            <v>15101.65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1935.09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3111.22</v>
          </cell>
          <cell r="Y18">
            <v>4640.78</v>
          </cell>
          <cell r="Z18">
            <v>156.85</v>
          </cell>
          <cell r="AA18">
            <v>282.33</v>
          </cell>
          <cell r="AB18">
            <v>502.24</v>
          </cell>
          <cell r="AC18">
            <v>179.26</v>
          </cell>
          <cell r="AD18">
            <v>155.04</v>
          </cell>
          <cell r="AE18">
            <v>16030.95</v>
          </cell>
          <cell r="AF18">
            <v>941.42</v>
          </cell>
          <cell r="AG18">
            <v>448.14</v>
          </cell>
          <cell r="AH18">
            <v>89.63</v>
          </cell>
          <cell r="AI18">
            <v>0</v>
          </cell>
          <cell r="AJ18">
            <v>17844.439999999999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493.29</v>
          </cell>
          <cell r="Y19">
            <v>4090.71</v>
          </cell>
          <cell r="Z19">
            <v>92.75</v>
          </cell>
          <cell r="AA19">
            <v>166.95</v>
          </cell>
          <cell r="AB19">
            <v>397.85</v>
          </cell>
          <cell r="AC19">
            <v>106</v>
          </cell>
          <cell r="AD19">
            <v>91.68</v>
          </cell>
          <cell r="AE19">
            <v>9479.5400000000009</v>
          </cell>
          <cell r="AF19">
            <v>657.55</v>
          </cell>
          <cell r="AG19">
            <v>265</v>
          </cell>
          <cell r="AH19">
            <v>53</v>
          </cell>
          <cell r="AI19">
            <v>0</v>
          </cell>
          <cell r="AJ19">
            <v>10652.77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-4.75</v>
          </cell>
          <cell r="AA20">
            <v>-8.5399999999999991</v>
          </cell>
          <cell r="AB20">
            <v>365.63</v>
          </cell>
          <cell r="AC20">
            <v>-4</v>
          </cell>
          <cell r="AD20">
            <v>0</v>
          </cell>
          <cell r="AE20">
            <v>-357.49</v>
          </cell>
          <cell r="AF20">
            <v>352.34</v>
          </cell>
          <cell r="AG20">
            <v>-9.99</v>
          </cell>
          <cell r="AH20">
            <v>-2</v>
          </cell>
          <cell r="AI20">
            <v>0</v>
          </cell>
          <cell r="AJ20">
            <v>-21.14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278.41000000000003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1428.77</v>
          </cell>
          <cell r="Y21">
            <v>7285.93</v>
          </cell>
          <cell r="Z21">
            <v>186.5</v>
          </cell>
          <cell r="AA21">
            <v>335.69</v>
          </cell>
          <cell r="AB21">
            <v>550.53</v>
          </cell>
          <cell r="AC21">
            <v>213.14</v>
          </cell>
          <cell r="AD21">
            <v>174.29</v>
          </cell>
          <cell r="AE21">
            <v>19061.04</v>
          </cell>
          <cell r="AF21">
            <v>1072.72</v>
          </cell>
          <cell r="AG21">
            <v>532.85</v>
          </cell>
          <cell r="AH21">
            <v>106.57</v>
          </cell>
          <cell r="AI21">
            <v>0</v>
          </cell>
          <cell r="AJ21">
            <v>21160.61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1000</v>
          </cell>
          <cell r="E22">
            <v>0</v>
          </cell>
          <cell r="F22">
            <v>5275</v>
          </cell>
          <cell r="G22">
            <v>0</v>
          </cell>
          <cell r="H22">
            <v>0</v>
          </cell>
          <cell r="I22">
            <v>1614.9</v>
          </cell>
          <cell r="J22">
            <v>0</v>
          </cell>
          <cell r="K22">
            <v>0</v>
          </cell>
          <cell r="L22">
            <v>465.92</v>
          </cell>
          <cell r="M22">
            <v>465.92</v>
          </cell>
          <cell r="N22">
            <v>147.6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2228.42</v>
          </cell>
          <cell r="Y22">
            <v>3046.58</v>
          </cell>
          <cell r="Z22">
            <v>104</v>
          </cell>
          <cell r="AA22">
            <v>187.2</v>
          </cell>
          <cell r="AB22">
            <v>416.17</v>
          </cell>
          <cell r="AC22">
            <v>118.85</v>
          </cell>
          <cell r="AD22">
            <v>105.5</v>
          </cell>
          <cell r="AE22">
            <v>10629.17</v>
          </cell>
          <cell r="AF22">
            <v>707.37</v>
          </cell>
          <cell r="AG22">
            <v>297.14</v>
          </cell>
          <cell r="AH22">
            <v>59.43</v>
          </cell>
          <cell r="AI22">
            <v>0</v>
          </cell>
          <cell r="AJ22">
            <v>11917.46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109.71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405.27</v>
          </cell>
          <cell r="Y23">
            <v>3553.83</v>
          </cell>
          <cell r="Z23">
            <v>80.11</v>
          </cell>
          <cell r="AA23">
            <v>144.19</v>
          </cell>
          <cell r="AB23">
            <v>377.25</v>
          </cell>
          <cell r="AC23">
            <v>91.55</v>
          </cell>
          <cell r="AD23">
            <v>79.180000000000007</v>
          </cell>
          <cell r="AE23">
            <v>8187.45</v>
          </cell>
          <cell r="AF23">
            <v>601.54999999999995</v>
          </cell>
          <cell r="AG23">
            <v>228.88</v>
          </cell>
          <cell r="AH23">
            <v>45.78</v>
          </cell>
          <cell r="AI23">
            <v>0</v>
          </cell>
          <cell r="AJ23">
            <v>9234.39</v>
          </cell>
        </row>
        <row r="24">
          <cell r="A24" t="str">
            <v>00165</v>
          </cell>
          <cell r="B24" t="str">
            <v>Gomez Dueñas Roselia</v>
          </cell>
          <cell r="C24">
            <v>3330</v>
          </cell>
          <cell r="D24">
            <v>0</v>
          </cell>
          <cell r="E24">
            <v>0</v>
          </cell>
          <cell r="F24">
            <v>3330</v>
          </cell>
          <cell r="G24">
            <v>0</v>
          </cell>
          <cell r="H24">
            <v>0</v>
          </cell>
          <cell r="I24">
            <v>1180.3399999999999</v>
          </cell>
          <cell r="J24">
            <v>-125.1</v>
          </cell>
          <cell r="K24">
            <v>0</v>
          </cell>
          <cell r="L24">
            <v>227.12</v>
          </cell>
          <cell r="M24">
            <v>102.02</v>
          </cell>
          <cell r="N24">
            <v>91.44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1373.8</v>
          </cell>
          <cell r="Y24">
            <v>1956.2</v>
          </cell>
          <cell r="Z24">
            <v>67.38</v>
          </cell>
          <cell r="AA24">
            <v>121.28</v>
          </cell>
          <cell r="AB24">
            <v>361.81</v>
          </cell>
          <cell r="AC24">
            <v>77</v>
          </cell>
          <cell r="AD24">
            <v>66.599999999999994</v>
          </cell>
          <cell r="AE24">
            <v>6886.51</v>
          </cell>
          <cell r="AF24">
            <v>550.47</v>
          </cell>
          <cell r="AG24">
            <v>192.51</v>
          </cell>
          <cell r="AH24">
            <v>38.5</v>
          </cell>
          <cell r="AI24">
            <v>0</v>
          </cell>
          <cell r="AJ24">
            <v>7811.59</v>
          </cell>
        </row>
        <row r="25">
          <cell r="A25" t="str">
            <v>00169</v>
          </cell>
          <cell r="B25" t="str">
            <v>Tovar Lopez Rogelio</v>
          </cell>
          <cell r="C25">
            <v>7875</v>
          </cell>
          <cell r="D25">
            <v>0</v>
          </cell>
          <cell r="E25">
            <v>0</v>
          </cell>
          <cell r="F25">
            <v>7875</v>
          </cell>
          <cell r="G25">
            <v>0</v>
          </cell>
          <cell r="H25">
            <v>983.53</v>
          </cell>
          <cell r="I25">
            <v>0</v>
          </cell>
          <cell r="J25">
            <v>0</v>
          </cell>
          <cell r="K25">
            <v>0</v>
          </cell>
          <cell r="L25">
            <v>971</v>
          </cell>
          <cell r="M25">
            <v>971</v>
          </cell>
          <cell r="N25">
            <v>235.34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2189.87</v>
          </cell>
          <cell r="Y25">
            <v>5685.13</v>
          </cell>
          <cell r="Z25">
            <v>159.34</v>
          </cell>
          <cell r="AA25">
            <v>286.81</v>
          </cell>
          <cell r="AB25">
            <v>506.3</v>
          </cell>
          <cell r="AC25">
            <v>182.1</v>
          </cell>
          <cell r="AD25">
            <v>157.5</v>
          </cell>
          <cell r="AE25">
            <v>16285.56</v>
          </cell>
          <cell r="AF25">
            <v>952.45</v>
          </cell>
          <cell r="AG25">
            <v>455.26</v>
          </cell>
          <cell r="AH25">
            <v>91.05</v>
          </cell>
          <cell r="AI25">
            <v>0</v>
          </cell>
          <cell r="AJ25">
            <v>18123.919999999998</v>
          </cell>
        </row>
        <row r="26">
          <cell r="A26" t="str">
            <v>00187</v>
          </cell>
          <cell r="B26" t="str">
            <v>Gallegos Negrete Rosa Elena</v>
          </cell>
          <cell r="C26">
            <v>3330</v>
          </cell>
          <cell r="D26">
            <v>0</v>
          </cell>
          <cell r="E26">
            <v>0</v>
          </cell>
          <cell r="F26">
            <v>3330</v>
          </cell>
          <cell r="G26">
            <v>0</v>
          </cell>
          <cell r="H26">
            <v>0</v>
          </cell>
          <cell r="I26">
            <v>1279.51</v>
          </cell>
          <cell r="J26">
            <v>-125.1</v>
          </cell>
          <cell r="K26">
            <v>0</v>
          </cell>
          <cell r="L26">
            <v>227.12</v>
          </cell>
          <cell r="M26">
            <v>102.02</v>
          </cell>
          <cell r="N26">
            <v>91.44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1472.97</v>
          </cell>
          <cell r="Y26">
            <v>1857.03</v>
          </cell>
          <cell r="Z26">
            <v>67.38</v>
          </cell>
          <cell r="AA26">
            <v>121.28</v>
          </cell>
          <cell r="AB26">
            <v>361.81</v>
          </cell>
          <cell r="AC26">
            <v>77</v>
          </cell>
          <cell r="AD26">
            <v>66.599999999999994</v>
          </cell>
          <cell r="AE26">
            <v>6886.51</v>
          </cell>
          <cell r="AF26">
            <v>550.47</v>
          </cell>
          <cell r="AG26">
            <v>192.51</v>
          </cell>
          <cell r="AH26">
            <v>38.5</v>
          </cell>
          <cell r="AI26">
            <v>0</v>
          </cell>
          <cell r="AJ26">
            <v>7811.59</v>
          </cell>
        </row>
        <row r="27">
          <cell r="A27" t="str">
            <v>00195</v>
          </cell>
          <cell r="B27" t="str">
            <v>Murguia Escobedo Sandra Buenaventura</v>
          </cell>
          <cell r="C27">
            <v>4959.1499999999996</v>
          </cell>
          <cell r="D27">
            <v>0</v>
          </cell>
          <cell r="E27">
            <v>0</v>
          </cell>
          <cell r="F27">
            <v>4959.1499999999996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415.38</v>
          </cell>
          <cell r="M27">
            <v>415.38</v>
          </cell>
          <cell r="N27">
            <v>141.79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557.16999999999996</v>
          </cell>
          <cell r="Y27">
            <v>4401.9799999999996</v>
          </cell>
          <cell r="Z27">
            <v>100.34</v>
          </cell>
          <cell r="AA27">
            <v>180.61</v>
          </cell>
          <cell r="AB27">
            <v>410.21</v>
          </cell>
          <cell r="AC27">
            <v>114.68</v>
          </cell>
          <cell r="AD27">
            <v>99.18</v>
          </cell>
          <cell r="AE27">
            <v>10255.44</v>
          </cell>
          <cell r="AF27">
            <v>691.16</v>
          </cell>
          <cell r="AG27">
            <v>286.69</v>
          </cell>
          <cell r="AH27">
            <v>57.34</v>
          </cell>
          <cell r="AI27">
            <v>0</v>
          </cell>
          <cell r="AJ27">
            <v>11504.49</v>
          </cell>
        </row>
        <row r="28">
          <cell r="A28" t="str">
            <v>00199</v>
          </cell>
          <cell r="B28" t="str">
            <v>Meza Arana Mayra Gisela</v>
          </cell>
          <cell r="C28">
            <v>5883.75</v>
          </cell>
          <cell r="D28">
            <v>0</v>
          </cell>
          <cell r="E28">
            <v>0</v>
          </cell>
          <cell r="F28">
            <v>5883.75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570.4</v>
          </cell>
          <cell r="M28">
            <v>570.4</v>
          </cell>
          <cell r="N28">
            <v>182.34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752.74</v>
          </cell>
          <cell r="Y28">
            <v>5131.01</v>
          </cell>
          <cell r="Z28">
            <v>125.91</v>
          </cell>
          <cell r="AA28">
            <v>226.64</v>
          </cell>
          <cell r="AB28">
            <v>451.87</v>
          </cell>
          <cell r="AC28">
            <v>143.9</v>
          </cell>
          <cell r="AD28">
            <v>117.68</v>
          </cell>
          <cell r="AE28">
            <v>12869.14</v>
          </cell>
          <cell r="AF28">
            <v>804.42</v>
          </cell>
          <cell r="AG28">
            <v>359.75</v>
          </cell>
          <cell r="AH28">
            <v>71.95</v>
          </cell>
          <cell r="AI28">
            <v>0</v>
          </cell>
          <cell r="AJ28">
            <v>14366.84</v>
          </cell>
        </row>
        <row r="29">
          <cell r="A29" t="str">
            <v>00202</v>
          </cell>
          <cell r="B29" t="str">
            <v>Arciniega Oropeza Alejandra Paola</v>
          </cell>
          <cell r="C29">
            <v>4584</v>
          </cell>
          <cell r="D29">
            <v>0</v>
          </cell>
          <cell r="E29">
            <v>0</v>
          </cell>
          <cell r="F29">
            <v>4584</v>
          </cell>
          <cell r="G29">
            <v>0</v>
          </cell>
          <cell r="H29">
            <v>0</v>
          </cell>
          <cell r="I29">
            <v>1792.44</v>
          </cell>
          <cell r="J29">
            <v>0</v>
          </cell>
          <cell r="K29">
            <v>0</v>
          </cell>
          <cell r="L29">
            <v>363.55</v>
          </cell>
          <cell r="M29">
            <v>363.55</v>
          </cell>
          <cell r="N29">
            <v>133.99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2289.98</v>
          </cell>
          <cell r="Y29">
            <v>2294.02</v>
          </cell>
          <cell r="Z29">
            <v>95.42</v>
          </cell>
          <cell r="AA29">
            <v>171.76</v>
          </cell>
          <cell r="AB29">
            <v>402.2</v>
          </cell>
          <cell r="AC29">
            <v>109.06</v>
          </cell>
          <cell r="AD29">
            <v>91.68</v>
          </cell>
          <cell r="AE29">
            <v>9752.93</v>
          </cell>
          <cell r="AF29">
            <v>669.38</v>
          </cell>
          <cell r="AG29">
            <v>272.64</v>
          </cell>
          <cell r="AH29">
            <v>54.53</v>
          </cell>
          <cell r="AI29">
            <v>0</v>
          </cell>
          <cell r="AJ29">
            <v>10950.22</v>
          </cell>
        </row>
        <row r="30">
          <cell r="A30" t="str">
            <v>00276</v>
          </cell>
          <cell r="B30" t="str">
            <v>Mata Avila Jesus</v>
          </cell>
          <cell r="C30">
            <v>5137.5</v>
          </cell>
          <cell r="D30">
            <v>962.5</v>
          </cell>
          <cell r="E30">
            <v>0</v>
          </cell>
          <cell r="F30">
            <v>6100</v>
          </cell>
          <cell r="G30">
            <v>0</v>
          </cell>
          <cell r="H30">
            <v>700.32</v>
          </cell>
          <cell r="I30">
            <v>0</v>
          </cell>
          <cell r="J30">
            <v>0</v>
          </cell>
          <cell r="K30">
            <v>0</v>
          </cell>
          <cell r="L30">
            <v>609.15</v>
          </cell>
          <cell r="M30">
            <v>609.15</v>
          </cell>
          <cell r="N30">
            <v>174.22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1483.69</v>
          </cell>
          <cell r="Y30">
            <v>4616.3100000000004</v>
          </cell>
          <cell r="Z30">
            <v>120.79</v>
          </cell>
          <cell r="AA30">
            <v>217.43</v>
          </cell>
          <cell r="AB30">
            <v>443.53</v>
          </cell>
          <cell r="AC30">
            <v>138.05000000000001</v>
          </cell>
          <cell r="AD30">
            <v>122</v>
          </cell>
          <cell r="AE30">
            <v>12345.97</v>
          </cell>
          <cell r="AF30">
            <v>781.75</v>
          </cell>
          <cell r="AG30">
            <v>345.13</v>
          </cell>
          <cell r="AH30">
            <v>69.03</v>
          </cell>
          <cell r="AI30">
            <v>0</v>
          </cell>
          <cell r="AJ30">
            <v>13801.93</v>
          </cell>
        </row>
        <row r="31">
          <cell r="A31" t="str">
            <v>00279</v>
          </cell>
          <cell r="B31" t="str">
            <v>Bravo Garcia Andrea Nallely</v>
          </cell>
          <cell r="C31">
            <v>2593.0500000000002</v>
          </cell>
          <cell r="D31">
            <v>556.95000000000005</v>
          </cell>
          <cell r="E31">
            <v>0</v>
          </cell>
          <cell r="F31">
            <v>3150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207.53</v>
          </cell>
          <cell r="M31">
            <v>82.43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82.43</v>
          </cell>
          <cell r="Y31">
            <v>3067.57</v>
          </cell>
          <cell r="Z31">
            <v>84.43</v>
          </cell>
          <cell r="AA31">
            <v>151.97999999999999</v>
          </cell>
          <cell r="AB31">
            <v>378.86</v>
          </cell>
          <cell r="AC31">
            <v>71.099999999999994</v>
          </cell>
          <cell r="AD31">
            <v>63</v>
          </cell>
          <cell r="AE31">
            <v>6358.51</v>
          </cell>
          <cell r="AF31">
            <v>615.27</v>
          </cell>
          <cell r="AG31">
            <v>177.75</v>
          </cell>
          <cell r="AH31">
            <v>35.549999999999997</v>
          </cell>
          <cell r="AI31">
            <v>0</v>
          </cell>
          <cell r="AJ31">
            <v>7321.18</v>
          </cell>
        </row>
        <row r="32">
          <cell r="A32" t="str">
            <v>00451</v>
          </cell>
          <cell r="B32" t="str">
            <v>Partida Ceja Francisco Javier</v>
          </cell>
          <cell r="C32">
            <v>4584</v>
          </cell>
          <cell r="D32">
            <v>1000</v>
          </cell>
          <cell r="E32">
            <v>0</v>
          </cell>
          <cell r="F32">
            <v>5584</v>
          </cell>
          <cell r="G32">
            <v>0</v>
          </cell>
          <cell r="H32">
            <v>0</v>
          </cell>
          <cell r="I32">
            <v>1826.09</v>
          </cell>
          <cell r="J32">
            <v>0</v>
          </cell>
          <cell r="K32">
            <v>0</v>
          </cell>
          <cell r="L32">
            <v>516.67999999999995</v>
          </cell>
          <cell r="M32">
            <v>516.67999999999995</v>
          </cell>
          <cell r="N32">
            <v>157.52000000000001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2500.29</v>
          </cell>
          <cell r="Y32">
            <v>3083.71</v>
          </cell>
          <cell r="Z32">
            <v>110.25</v>
          </cell>
          <cell r="AA32">
            <v>198.45</v>
          </cell>
          <cell r="AB32">
            <v>426.35</v>
          </cell>
          <cell r="AC32">
            <v>126</v>
          </cell>
          <cell r="AD32">
            <v>111.68</v>
          </cell>
          <cell r="AE32">
            <v>11268.24</v>
          </cell>
          <cell r="AF32">
            <v>735.05</v>
          </cell>
          <cell r="AG32">
            <v>315</v>
          </cell>
          <cell r="AH32">
            <v>63</v>
          </cell>
          <cell r="AI32">
            <v>0</v>
          </cell>
          <cell r="AJ32">
            <v>12618.97</v>
          </cell>
        </row>
        <row r="33">
          <cell r="A33" t="str">
            <v>00461</v>
          </cell>
          <cell r="B33" t="str">
            <v>Borrayo De La Cruz Ericka Guillermina</v>
          </cell>
          <cell r="C33">
            <v>3330</v>
          </cell>
          <cell r="D33">
            <v>0</v>
          </cell>
          <cell r="E33">
            <v>0</v>
          </cell>
          <cell r="F33">
            <v>3330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227.12</v>
          </cell>
          <cell r="M33">
            <v>102.02</v>
          </cell>
          <cell r="N33">
            <v>91.44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193.46</v>
          </cell>
          <cell r="Y33">
            <v>3136.54</v>
          </cell>
          <cell r="Z33">
            <v>67.38</v>
          </cell>
          <cell r="AA33">
            <v>121.28</v>
          </cell>
          <cell r="AB33">
            <v>361.81</v>
          </cell>
          <cell r="AC33">
            <v>77</v>
          </cell>
          <cell r="AD33">
            <v>66.599999999999994</v>
          </cell>
          <cell r="AE33">
            <v>6886.51</v>
          </cell>
          <cell r="AF33">
            <v>550.47</v>
          </cell>
          <cell r="AG33">
            <v>192.51</v>
          </cell>
          <cell r="AH33">
            <v>38.5</v>
          </cell>
          <cell r="AI33">
            <v>0</v>
          </cell>
          <cell r="AJ33">
            <v>7811.59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5772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550.37</v>
          </cell>
          <cell r="M34">
            <v>550.37</v>
          </cell>
          <cell r="N34">
            <v>167.88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718.25</v>
          </cell>
          <cell r="Y34">
            <v>5053.75</v>
          </cell>
          <cell r="Z34">
            <v>116.79</v>
          </cell>
          <cell r="AA34">
            <v>210.22</v>
          </cell>
          <cell r="AB34">
            <v>437</v>
          </cell>
          <cell r="AC34">
            <v>133.47</v>
          </cell>
          <cell r="AD34">
            <v>115.44</v>
          </cell>
          <cell r="AE34">
            <v>11936.56</v>
          </cell>
          <cell r="AF34">
            <v>764.01</v>
          </cell>
          <cell r="AG34">
            <v>333.68</v>
          </cell>
          <cell r="AH34">
            <v>66.739999999999995</v>
          </cell>
          <cell r="AI34">
            <v>0</v>
          </cell>
          <cell r="AJ34">
            <v>13349.9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3192</v>
          </cell>
          <cell r="G35">
            <v>0</v>
          </cell>
          <cell r="H35">
            <v>0</v>
          </cell>
          <cell r="I35">
            <v>1473.47</v>
          </cell>
          <cell r="J35">
            <v>-125.1</v>
          </cell>
          <cell r="K35">
            <v>0</v>
          </cell>
          <cell r="L35">
            <v>212.1</v>
          </cell>
          <cell r="M35">
            <v>87</v>
          </cell>
          <cell r="N35">
            <v>87.66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1648.13</v>
          </cell>
          <cell r="Y35">
            <v>1543.87</v>
          </cell>
          <cell r="Z35">
            <v>64.58</v>
          </cell>
          <cell r="AA35">
            <v>116.25</v>
          </cell>
          <cell r="AB35">
            <v>359.01</v>
          </cell>
          <cell r="AC35">
            <v>73.81</v>
          </cell>
          <cell r="AD35">
            <v>63.84</v>
          </cell>
          <cell r="AE35">
            <v>6600.78</v>
          </cell>
          <cell r="AF35">
            <v>539.84</v>
          </cell>
          <cell r="AG35">
            <v>184.52</v>
          </cell>
          <cell r="AH35">
            <v>36.9</v>
          </cell>
          <cell r="AI35">
            <v>0</v>
          </cell>
          <cell r="AJ35">
            <v>7499.69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3192</v>
          </cell>
          <cell r="G36">
            <v>0</v>
          </cell>
          <cell r="H36">
            <v>0</v>
          </cell>
          <cell r="I36">
            <v>0</v>
          </cell>
          <cell r="J36">
            <v>-125.1</v>
          </cell>
          <cell r="K36">
            <v>0</v>
          </cell>
          <cell r="L36">
            <v>212.1</v>
          </cell>
          <cell r="M36">
            <v>87</v>
          </cell>
          <cell r="N36">
            <v>87.66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174.66</v>
          </cell>
          <cell r="Y36">
            <v>3017.34</v>
          </cell>
          <cell r="Z36">
            <v>64.59</v>
          </cell>
          <cell r="AA36">
            <v>116.25</v>
          </cell>
          <cell r="AB36">
            <v>359.01</v>
          </cell>
          <cell r="AC36">
            <v>73.81</v>
          </cell>
          <cell r="AD36">
            <v>63.84</v>
          </cell>
          <cell r="AE36">
            <v>6601.03</v>
          </cell>
          <cell r="AF36">
            <v>539.85</v>
          </cell>
          <cell r="AG36">
            <v>184.53</v>
          </cell>
          <cell r="AH36">
            <v>36.909999999999997</v>
          </cell>
          <cell r="AI36">
            <v>0</v>
          </cell>
          <cell r="AJ36">
            <v>7499.97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2807.36</v>
          </cell>
          <cell r="E37">
            <v>0</v>
          </cell>
          <cell r="F37">
            <v>7807.31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956.54</v>
          </cell>
          <cell r="M37">
            <v>956.54</v>
          </cell>
          <cell r="N37">
            <v>221.01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1177.55</v>
          </cell>
          <cell r="Y37">
            <v>6629.76</v>
          </cell>
          <cell r="Z37">
            <v>150.29</v>
          </cell>
          <cell r="AA37">
            <v>270.52999999999997</v>
          </cell>
          <cell r="AB37">
            <v>491.57</v>
          </cell>
          <cell r="AC37">
            <v>171.77</v>
          </cell>
          <cell r="AD37">
            <v>156.15</v>
          </cell>
          <cell r="AE37">
            <v>15361.03</v>
          </cell>
          <cell r="AF37">
            <v>912.39</v>
          </cell>
          <cell r="AG37">
            <v>429.41</v>
          </cell>
          <cell r="AH37">
            <v>85.88</v>
          </cell>
          <cell r="AI37">
            <v>0</v>
          </cell>
          <cell r="AJ37">
            <v>17116.63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1300</v>
          </cell>
          <cell r="E38">
            <v>0</v>
          </cell>
          <cell r="F38">
            <v>9316.4500000000007</v>
          </cell>
          <cell r="G38">
            <v>0</v>
          </cell>
          <cell r="H38">
            <v>1227.53</v>
          </cell>
          <cell r="I38">
            <v>0</v>
          </cell>
          <cell r="J38">
            <v>0</v>
          </cell>
          <cell r="K38">
            <v>0</v>
          </cell>
          <cell r="L38">
            <v>1278.8900000000001</v>
          </cell>
          <cell r="M38">
            <v>1278.8900000000001</v>
          </cell>
          <cell r="N38">
            <v>275.95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2782.37</v>
          </cell>
          <cell r="Y38">
            <v>6534.08</v>
          </cell>
          <cell r="Z38">
            <v>184.95</v>
          </cell>
          <cell r="AA38">
            <v>332.91</v>
          </cell>
          <cell r="AB38">
            <v>548.01</v>
          </cell>
          <cell r="AC38">
            <v>211.37</v>
          </cell>
          <cell r="AD38">
            <v>186.33</v>
          </cell>
          <cell r="AE38">
            <v>18903.009999999998</v>
          </cell>
          <cell r="AF38">
            <v>1065.8699999999999</v>
          </cell>
          <cell r="AG38">
            <v>528.42999999999995</v>
          </cell>
          <cell r="AH38">
            <v>105.69</v>
          </cell>
          <cell r="AI38">
            <v>0</v>
          </cell>
          <cell r="AJ38">
            <v>21000.7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1300</v>
          </cell>
          <cell r="E39">
            <v>0</v>
          </cell>
          <cell r="F39">
            <v>7997.95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997.26</v>
          </cell>
          <cell r="M39">
            <v>997.26</v>
          </cell>
          <cell r="N39">
            <v>233.67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1230.93</v>
          </cell>
          <cell r="Y39">
            <v>6767.02</v>
          </cell>
          <cell r="Z39">
            <v>158.27000000000001</v>
          </cell>
          <cell r="AA39">
            <v>284.89</v>
          </cell>
          <cell r="AB39">
            <v>504.56</v>
          </cell>
          <cell r="AC39">
            <v>180.88</v>
          </cell>
          <cell r="AD39">
            <v>159.96</v>
          </cell>
          <cell r="AE39">
            <v>16176.37</v>
          </cell>
          <cell r="AF39">
            <v>947.72</v>
          </cell>
          <cell r="AG39">
            <v>452.21</v>
          </cell>
          <cell r="AH39">
            <v>90.44</v>
          </cell>
          <cell r="AI39">
            <v>0</v>
          </cell>
          <cell r="AJ39">
            <v>18007.580000000002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8714.7000000000007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1150.3599999999999</v>
          </cell>
          <cell r="M40">
            <v>1150.3599999999999</v>
          </cell>
          <cell r="N40">
            <v>262.27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1412.63</v>
          </cell>
          <cell r="Y40">
            <v>7302.07</v>
          </cell>
          <cell r="Z40">
            <v>176.33</v>
          </cell>
          <cell r="AA40">
            <v>317.39</v>
          </cell>
          <cell r="AB40">
            <v>533.97</v>
          </cell>
          <cell r="AC40">
            <v>201.52</v>
          </cell>
          <cell r="AD40">
            <v>174.29</v>
          </cell>
          <cell r="AE40">
            <v>18021.939999999999</v>
          </cell>
          <cell r="AF40">
            <v>1027.69</v>
          </cell>
          <cell r="AG40">
            <v>503.8</v>
          </cell>
          <cell r="AH40">
            <v>100.76</v>
          </cell>
          <cell r="AI40">
            <v>0</v>
          </cell>
          <cell r="AJ40">
            <v>20030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2352.5500000000002</v>
          </cell>
          <cell r="E41">
            <v>0</v>
          </cell>
          <cell r="F41">
            <v>5352.55</v>
          </cell>
          <cell r="G41">
            <v>0</v>
          </cell>
          <cell r="H41">
            <v>1429.22</v>
          </cell>
          <cell r="I41">
            <v>0</v>
          </cell>
          <cell r="J41">
            <v>0</v>
          </cell>
          <cell r="K41">
            <v>0</v>
          </cell>
          <cell r="L41">
            <v>478.33</v>
          </cell>
          <cell r="M41">
            <v>478.33</v>
          </cell>
          <cell r="N41">
            <v>168.05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2075.6</v>
          </cell>
          <cell r="Y41">
            <v>3276.95</v>
          </cell>
          <cell r="Z41">
            <v>116.9</v>
          </cell>
          <cell r="AA41">
            <v>210.41</v>
          </cell>
          <cell r="AB41">
            <v>437.18</v>
          </cell>
          <cell r="AC41">
            <v>133.6</v>
          </cell>
          <cell r="AD41">
            <v>107.05</v>
          </cell>
          <cell r="AE41">
            <v>11947.56</v>
          </cell>
          <cell r="AF41">
            <v>764.49</v>
          </cell>
          <cell r="AG41">
            <v>333.99</v>
          </cell>
          <cell r="AH41">
            <v>66.8</v>
          </cell>
          <cell r="AI41">
            <v>0</v>
          </cell>
          <cell r="AJ41">
            <v>13353.49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2593.0500000000002</v>
          </cell>
          <cell r="G42">
            <v>0</v>
          </cell>
          <cell r="H42">
            <v>0</v>
          </cell>
          <cell r="I42">
            <v>0</v>
          </cell>
          <cell r="J42">
            <v>-160.30000000000001</v>
          </cell>
          <cell r="K42">
            <v>-8.59</v>
          </cell>
          <cell r="L42">
            <v>151.71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-8.59</v>
          </cell>
          <cell r="Y42">
            <v>2601.64</v>
          </cell>
          <cell r="Z42">
            <v>71.2</v>
          </cell>
          <cell r="AA42">
            <v>128.16999999999999</v>
          </cell>
          <cell r="AB42">
            <v>365.63</v>
          </cell>
          <cell r="AC42">
            <v>59.96</v>
          </cell>
          <cell r="AD42">
            <v>51.86</v>
          </cell>
          <cell r="AE42">
            <v>5362.34</v>
          </cell>
          <cell r="AF42">
            <v>565</v>
          </cell>
          <cell r="AG42">
            <v>149.9</v>
          </cell>
          <cell r="AH42">
            <v>29.98</v>
          </cell>
          <cell r="AI42">
            <v>0</v>
          </cell>
          <cell r="AJ42">
            <v>6219.04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2593.0500000000002</v>
          </cell>
          <cell r="G43">
            <v>0</v>
          </cell>
          <cell r="H43">
            <v>0</v>
          </cell>
          <cell r="I43">
            <v>0</v>
          </cell>
          <cell r="J43">
            <v>-160.30000000000001</v>
          </cell>
          <cell r="K43">
            <v>-8.59</v>
          </cell>
          <cell r="L43">
            <v>151.71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-8.59</v>
          </cell>
          <cell r="Y43">
            <v>2601.64</v>
          </cell>
          <cell r="Z43">
            <v>71.2</v>
          </cell>
          <cell r="AA43">
            <v>128.16999999999999</v>
          </cell>
          <cell r="AB43">
            <v>365.63</v>
          </cell>
          <cell r="AC43">
            <v>59.96</v>
          </cell>
          <cell r="AD43">
            <v>51.86</v>
          </cell>
          <cell r="AE43">
            <v>5362.34</v>
          </cell>
          <cell r="AF43">
            <v>565</v>
          </cell>
          <cell r="AG43">
            <v>149.9</v>
          </cell>
          <cell r="AH43">
            <v>29.98</v>
          </cell>
          <cell r="AI43">
            <v>0</v>
          </cell>
          <cell r="AJ43">
            <v>6219.04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3301.52</v>
          </cell>
          <cell r="E44">
            <v>0</v>
          </cell>
          <cell r="F44">
            <v>8301.4699999999993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1062.0899999999999</v>
          </cell>
          <cell r="M44">
            <v>1062.0899999999999</v>
          </cell>
          <cell r="N44">
            <v>234.73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1296.82</v>
          </cell>
          <cell r="Y44">
            <v>7004.65</v>
          </cell>
          <cell r="Z44">
            <v>158.94</v>
          </cell>
          <cell r="AA44">
            <v>286.10000000000002</v>
          </cell>
          <cell r="AB44">
            <v>505.66</v>
          </cell>
          <cell r="AC44">
            <v>181.65</v>
          </cell>
          <cell r="AD44">
            <v>166.03</v>
          </cell>
          <cell r="AE44">
            <v>16245.05</v>
          </cell>
          <cell r="AF44">
            <v>950.7</v>
          </cell>
          <cell r="AG44">
            <v>454.13</v>
          </cell>
          <cell r="AH44">
            <v>90.83</v>
          </cell>
          <cell r="AI44">
            <v>0</v>
          </cell>
          <cell r="AJ44">
            <v>18088.39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2593.0500000000002</v>
          </cell>
          <cell r="G45">
            <v>0</v>
          </cell>
          <cell r="H45">
            <v>0</v>
          </cell>
          <cell r="I45">
            <v>0</v>
          </cell>
          <cell r="J45">
            <v>-160.30000000000001</v>
          </cell>
          <cell r="K45">
            <v>-8.59</v>
          </cell>
          <cell r="L45">
            <v>151.71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-8.59</v>
          </cell>
          <cell r="Y45">
            <v>2601.64</v>
          </cell>
          <cell r="Z45">
            <v>71.2</v>
          </cell>
          <cell r="AA45">
            <v>128.16999999999999</v>
          </cell>
          <cell r="AB45">
            <v>365.63</v>
          </cell>
          <cell r="AC45">
            <v>59.96</v>
          </cell>
          <cell r="AD45">
            <v>51.86</v>
          </cell>
          <cell r="AE45">
            <v>5362.34</v>
          </cell>
          <cell r="AF45">
            <v>565</v>
          </cell>
          <cell r="AG45">
            <v>149.9</v>
          </cell>
          <cell r="AH45">
            <v>29.98</v>
          </cell>
          <cell r="AI45">
            <v>0</v>
          </cell>
          <cell r="AJ45">
            <v>6219.04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6450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671.87</v>
          </cell>
          <cell r="M46">
            <v>671.87</v>
          </cell>
          <cell r="N46">
            <v>215.35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887.22</v>
          </cell>
          <cell r="Y46">
            <v>5562.78</v>
          </cell>
          <cell r="Z46">
            <v>146.72999999999999</v>
          </cell>
          <cell r="AA46">
            <v>264.12</v>
          </cell>
          <cell r="AB46">
            <v>485.76</v>
          </cell>
          <cell r="AC46">
            <v>167.69</v>
          </cell>
          <cell r="AD46">
            <v>129</v>
          </cell>
          <cell r="AE46">
            <v>14996.96</v>
          </cell>
          <cell r="AF46">
            <v>896.61</v>
          </cell>
          <cell r="AG46">
            <v>419.24</v>
          </cell>
          <cell r="AH46">
            <v>83.85</v>
          </cell>
          <cell r="AI46">
            <v>0</v>
          </cell>
          <cell r="AJ46">
            <v>16693.349999999999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560.37</v>
          </cell>
          <cell r="E47">
            <v>0</v>
          </cell>
          <cell r="F47">
            <v>5555.37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511.55</v>
          </cell>
          <cell r="M47">
            <v>511.55</v>
          </cell>
          <cell r="N47">
            <v>158.49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670.04</v>
          </cell>
          <cell r="Y47">
            <v>4885.33</v>
          </cell>
          <cell r="Z47">
            <v>110.87</v>
          </cell>
          <cell r="AA47">
            <v>199.57</v>
          </cell>
          <cell r="AB47">
            <v>427.36</v>
          </cell>
          <cell r="AC47">
            <v>126.71</v>
          </cell>
          <cell r="AD47">
            <v>111.11</v>
          </cell>
          <cell r="AE47">
            <v>11331.83</v>
          </cell>
          <cell r="AF47">
            <v>737.8</v>
          </cell>
          <cell r="AG47">
            <v>316.77999999999997</v>
          </cell>
          <cell r="AH47">
            <v>63.36</v>
          </cell>
          <cell r="AI47">
            <v>0</v>
          </cell>
          <cell r="AJ47">
            <v>12687.59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2667.3</v>
          </cell>
          <cell r="G48">
            <v>0</v>
          </cell>
          <cell r="H48">
            <v>0</v>
          </cell>
          <cell r="I48">
            <v>0</v>
          </cell>
          <cell r="J48">
            <v>-145.38</v>
          </cell>
          <cell r="K48">
            <v>0</v>
          </cell>
          <cell r="L48">
            <v>156.46</v>
          </cell>
          <cell r="M48">
            <v>11.08</v>
          </cell>
          <cell r="N48">
            <v>73.25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84.33</v>
          </cell>
          <cell r="Y48">
            <v>2582.9699999999998</v>
          </cell>
          <cell r="Z48">
            <v>53.97</v>
          </cell>
          <cell r="AA48">
            <v>97.15</v>
          </cell>
          <cell r="AB48">
            <v>348.4</v>
          </cell>
          <cell r="AC48">
            <v>61.68</v>
          </cell>
          <cell r="AD48">
            <v>53.35</v>
          </cell>
          <cell r="AE48">
            <v>5516.07</v>
          </cell>
          <cell r="AF48">
            <v>499.52</v>
          </cell>
          <cell r="AG48">
            <v>154.19999999999999</v>
          </cell>
          <cell r="AH48">
            <v>30.84</v>
          </cell>
          <cell r="AI48">
            <v>0</v>
          </cell>
          <cell r="AJ48">
            <v>6315.66</v>
          </cell>
        </row>
        <row r="49">
          <cell r="A49" t="str">
            <v>00861</v>
          </cell>
          <cell r="B49" t="str">
            <v>Cuellar Hernandez Rocio Elizabeth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-8.59</v>
          </cell>
          <cell r="Y49">
            <v>2601.64</v>
          </cell>
          <cell r="Z49">
            <v>71.2</v>
          </cell>
          <cell r="AA49">
            <v>128.16999999999999</v>
          </cell>
          <cell r="AB49">
            <v>365.63</v>
          </cell>
          <cell r="AC49">
            <v>59.96</v>
          </cell>
          <cell r="AD49">
            <v>51.86</v>
          </cell>
          <cell r="AE49">
            <v>5362.34</v>
          </cell>
          <cell r="AF49">
            <v>565</v>
          </cell>
          <cell r="AG49">
            <v>149.9</v>
          </cell>
          <cell r="AH49">
            <v>29.98</v>
          </cell>
          <cell r="AI49">
            <v>0</v>
          </cell>
          <cell r="AJ49">
            <v>6219.04</v>
          </cell>
        </row>
        <row r="50">
          <cell r="A50" t="str">
            <v>00862</v>
          </cell>
          <cell r="B50" t="str">
            <v>Ortiz Gallardo Yuri Ernestina</v>
          </cell>
          <cell r="C50">
            <v>2593.0500000000002</v>
          </cell>
          <cell r="D50">
            <v>0</v>
          </cell>
          <cell r="E50">
            <v>0</v>
          </cell>
          <cell r="F50">
            <v>2593.0500000000002</v>
          </cell>
          <cell r="G50">
            <v>0</v>
          </cell>
          <cell r="H50">
            <v>0</v>
          </cell>
          <cell r="I50">
            <v>0</v>
          </cell>
          <cell r="J50">
            <v>-160.30000000000001</v>
          </cell>
          <cell r="K50">
            <v>-8.59</v>
          </cell>
          <cell r="L50">
            <v>151.71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-8.59</v>
          </cell>
          <cell r="Y50">
            <v>2601.64</v>
          </cell>
          <cell r="Z50">
            <v>71.2</v>
          </cell>
          <cell r="AA50">
            <v>128.16999999999999</v>
          </cell>
          <cell r="AB50">
            <v>365.63</v>
          </cell>
          <cell r="AC50">
            <v>59.96</v>
          </cell>
          <cell r="AD50">
            <v>51.86</v>
          </cell>
          <cell r="AE50">
            <v>5362.34</v>
          </cell>
          <cell r="AF50">
            <v>565</v>
          </cell>
          <cell r="AG50">
            <v>149.9</v>
          </cell>
          <cell r="AH50">
            <v>29.98</v>
          </cell>
          <cell r="AI50">
            <v>0</v>
          </cell>
          <cell r="AJ50">
            <v>6219.04</v>
          </cell>
        </row>
        <row r="51">
          <cell r="A51" t="str">
            <v>00863</v>
          </cell>
          <cell r="B51" t="str">
            <v>Larios Calvario Manuel</v>
          </cell>
          <cell r="C51">
            <v>3499.95</v>
          </cell>
          <cell r="D51">
            <v>738.21</v>
          </cell>
          <cell r="E51">
            <v>0</v>
          </cell>
          <cell r="F51">
            <v>4238.16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325.93</v>
          </cell>
          <cell r="M51">
            <v>325.93</v>
          </cell>
          <cell r="N51">
            <v>124.29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450.22</v>
          </cell>
          <cell r="Y51">
            <v>3787.94</v>
          </cell>
          <cell r="Z51">
            <v>89.3</v>
          </cell>
          <cell r="AA51">
            <v>160.74</v>
          </cell>
          <cell r="AB51">
            <v>392.23</v>
          </cell>
          <cell r="AC51">
            <v>102.05</v>
          </cell>
          <cell r="AD51">
            <v>84.76</v>
          </cell>
          <cell r="AE51">
            <v>9126.74</v>
          </cell>
          <cell r="AF51">
            <v>642.27</v>
          </cell>
          <cell r="AG51">
            <v>255.14</v>
          </cell>
          <cell r="AH51">
            <v>51.03</v>
          </cell>
          <cell r="AI51">
            <v>0</v>
          </cell>
          <cell r="AJ51">
            <v>10261.99</v>
          </cell>
        </row>
        <row r="52">
          <cell r="A52" t="str">
            <v>00864</v>
          </cell>
          <cell r="B52" t="str">
            <v>Gonzalez Ramirez Miriam Noemi</v>
          </cell>
          <cell r="C52">
            <v>3000</v>
          </cell>
          <cell r="D52">
            <v>1069.8499999999999</v>
          </cell>
          <cell r="E52">
            <v>0</v>
          </cell>
          <cell r="F52">
            <v>4069.85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307.61</v>
          </cell>
          <cell r="M52">
            <v>307.61</v>
          </cell>
          <cell r="N52">
            <v>108.63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416.24</v>
          </cell>
          <cell r="Y52">
            <v>3653.61</v>
          </cell>
          <cell r="Z52">
            <v>79.42</v>
          </cell>
          <cell r="AA52">
            <v>142.96</v>
          </cell>
          <cell r="AB52">
            <v>376.14</v>
          </cell>
          <cell r="AC52">
            <v>90.77</v>
          </cell>
          <cell r="AD52">
            <v>81.400000000000006</v>
          </cell>
          <cell r="AE52">
            <v>8117.43</v>
          </cell>
          <cell r="AF52">
            <v>598.52</v>
          </cell>
          <cell r="AG52">
            <v>226.92</v>
          </cell>
          <cell r="AH52">
            <v>45.38</v>
          </cell>
          <cell r="AI52">
            <v>0</v>
          </cell>
          <cell r="AJ52">
            <v>9160.42</v>
          </cell>
        </row>
        <row r="53">
          <cell r="A53" t="str">
            <v>00868</v>
          </cell>
          <cell r="B53" t="str">
            <v>Lopez Samano Claudia</v>
          </cell>
          <cell r="C53">
            <v>3000</v>
          </cell>
          <cell r="D53">
            <v>1069.8499999999999</v>
          </cell>
          <cell r="E53">
            <v>0</v>
          </cell>
          <cell r="F53">
            <v>4069.85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307.61</v>
          </cell>
          <cell r="M53">
            <v>307.61</v>
          </cell>
          <cell r="N53">
            <v>108.63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416.24</v>
          </cell>
          <cell r="Y53">
            <v>3653.61</v>
          </cell>
          <cell r="Z53">
            <v>79.42</v>
          </cell>
          <cell r="AA53">
            <v>142.96</v>
          </cell>
          <cell r="AB53">
            <v>376.14</v>
          </cell>
          <cell r="AC53">
            <v>90.77</v>
          </cell>
          <cell r="AD53">
            <v>81.400000000000006</v>
          </cell>
          <cell r="AE53">
            <v>8117.43</v>
          </cell>
          <cell r="AF53">
            <v>598.52</v>
          </cell>
          <cell r="AG53">
            <v>226.92</v>
          </cell>
          <cell r="AH53">
            <v>45.38</v>
          </cell>
          <cell r="AI53">
            <v>0</v>
          </cell>
          <cell r="AJ53">
            <v>9160.42</v>
          </cell>
        </row>
        <row r="54">
          <cell r="A54" t="str">
            <v>00871</v>
          </cell>
          <cell r="B54" t="str">
            <v>Gonzalez Vizcaino Maria Lucia</v>
          </cell>
          <cell r="C54">
            <v>4999.95</v>
          </cell>
          <cell r="D54">
            <v>555.41999999999996</v>
          </cell>
          <cell r="E54">
            <v>0</v>
          </cell>
          <cell r="F54">
            <v>5555.37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511.55</v>
          </cell>
          <cell r="M54">
            <v>511.55</v>
          </cell>
          <cell r="N54">
            <v>158.51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670.06</v>
          </cell>
          <cell r="Y54">
            <v>4885.3100000000004</v>
          </cell>
          <cell r="Z54">
            <v>110.89</v>
          </cell>
          <cell r="AA54">
            <v>199.59</v>
          </cell>
          <cell r="AB54">
            <v>427.38</v>
          </cell>
          <cell r="AC54">
            <v>126.73</v>
          </cell>
          <cell r="AD54">
            <v>111.11</v>
          </cell>
          <cell r="AE54">
            <v>11333.17</v>
          </cell>
          <cell r="AF54">
            <v>737.86</v>
          </cell>
          <cell r="AG54">
            <v>316.82</v>
          </cell>
          <cell r="AH54">
            <v>63.36</v>
          </cell>
          <cell r="AI54">
            <v>0</v>
          </cell>
          <cell r="AJ54">
            <v>12689.05</v>
          </cell>
        </row>
        <row r="55">
          <cell r="A55" t="str">
            <v>00873</v>
          </cell>
          <cell r="B55" t="str">
            <v>Gonzalez Real  Blanca Lucero</v>
          </cell>
          <cell r="C55">
            <v>2593.0500000000002</v>
          </cell>
          <cell r="D55">
            <v>0</v>
          </cell>
          <cell r="E55">
            <v>0</v>
          </cell>
          <cell r="F55">
            <v>2593.0500000000002</v>
          </cell>
          <cell r="G55">
            <v>0</v>
          </cell>
          <cell r="H55">
            <v>0</v>
          </cell>
          <cell r="I55">
            <v>0</v>
          </cell>
          <cell r="J55">
            <v>-160.30000000000001</v>
          </cell>
          <cell r="K55">
            <v>-8.59</v>
          </cell>
          <cell r="L55">
            <v>151.71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-8.59</v>
          </cell>
          <cell r="Y55">
            <v>2601.64</v>
          </cell>
          <cell r="Z55">
            <v>71.2</v>
          </cell>
          <cell r="AA55">
            <v>128.16999999999999</v>
          </cell>
          <cell r="AB55">
            <v>365.63</v>
          </cell>
          <cell r="AC55">
            <v>59.96</v>
          </cell>
          <cell r="AD55">
            <v>51.86</v>
          </cell>
          <cell r="AE55">
            <v>5362.34</v>
          </cell>
          <cell r="AF55">
            <v>565</v>
          </cell>
          <cell r="AG55">
            <v>149.9</v>
          </cell>
          <cell r="AH55">
            <v>29.98</v>
          </cell>
          <cell r="AI55">
            <v>0</v>
          </cell>
          <cell r="AJ55">
            <v>6219.04</v>
          </cell>
        </row>
        <row r="56">
          <cell r="A56" t="str">
            <v>00874</v>
          </cell>
          <cell r="B56" t="str">
            <v>Camiruaga Lopez Monica Del Carmen</v>
          </cell>
          <cell r="C56">
            <v>0</v>
          </cell>
          <cell r="D56">
            <v>1859.83</v>
          </cell>
          <cell r="E56">
            <v>0</v>
          </cell>
          <cell r="F56">
            <v>1859.83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-83.93</v>
          </cell>
          <cell r="L56">
            <v>104.78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-83.93</v>
          </cell>
          <cell r="Y56">
            <v>1943.76</v>
          </cell>
          <cell r="Z56">
            <v>-6.79</v>
          </cell>
          <cell r="AA56">
            <v>-12.22</v>
          </cell>
          <cell r="AB56">
            <v>27.51</v>
          </cell>
          <cell r="AC56">
            <v>100.9</v>
          </cell>
          <cell r="AD56">
            <v>37.200000000000003</v>
          </cell>
          <cell r="AE56">
            <v>-694.12</v>
          </cell>
          <cell r="AF56">
            <v>8.5</v>
          </cell>
          <cell r="AG56">
            <v>252.25</v>
          </cell>
          <cell r="AH56">
            <v>-3.88</v>
          </cell>
          <cell r="AI56">
            <v>0</v>
          </cell>
          <cell r="AJ56">
            <v>-299.14999999999998</v>
          </cell>
        </row>
        <row r="57">
          <cell r="A57" t="str">
            <v>00876</v>
          </cell>
          <cell r="B57" t="str">
            <v>Perez Palacios Jorge Antonio</v>
          </cell>
          <cell r="C57">
            <v>3000</v>
          </cell>
          <cell r="D57">
            <v>1000</v>
          </cell>
          <cell r="E57">
            <v>0</v>
          </cell>
          <cell r="F57">
            <v>4000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300.01</v>
          </cell>
          <cell r="M57">
            <v>300.01</v>
          </cell>
          <cell r="N57">
            <v>106.69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406.7</v>
          </cell>
          <cell r="Y57">
            <v>3593.3</v>
          </cell>
          <cell r="Z57">
            <v>78.2</v>
          </cell>
          <cell r="AA57">
            <v>140.76</v>
          </cell>
          <cell r="AB57">
            <v>374.16</v>
          </cell>
          <cell r="AC57">
            <v>89.37</v>
          </cell>
          <cell r="AD57">
            <v>80</v>
          </cell>
          <cell r="AE57">
            <v>7992.67</v>
          </cell>
          <cell r="AF57">
            <v>593.12</v>
          </cell>
          <cell r="AG57">
            <v>223.43</v>
          </cell>
          <cell r="AH57">
            <v>44.69</v>
          </cell>
          <cell r="AI57">
            <v>0</v>
          </cell>
          <cell r="AJ57">
            <v>9023.2800000000007</v>
          </cell>
        </row>
        <row r="58">
          <cell r="A58" t="str">
            <v>00878</v>
          </cell>
          <cell r="B58" t="str">
            <v>Tovar Covarrubias Brianda Jackeline</v>
          </cell>
          <cell r="C58">
            <v>3189</v>
          </cell>
          <cell r="D58">
            <v>0</v>
          </cell>
          <cell r="E58">
            <v>0</v>
          </cell>
          <cell r="F58">
            <v>3189</v>
          </cell>
          <cell r="G58">
            <v>0</v>
          </cell>
          <cell r="H58">
            <v>0</v>
          </cell>
          <cell r="I58">
            <v>494.21</v>
          </cell>
          <cell r="J58">
            <v>-125.1</v>
          </cell>
          <cell r="K58">
            <v>0</v>
          </cell>
          <cell r="L58">
            <v>211.78</v>
          </cell>
          <cell r="M58">
            <v>86.68</v>
          </cell>
          <cell r="N58">
            <v>87.57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668.46</v>
          </cell>
          <cell r="Y58">
            <v>2520.54</v>
          </cell>
          <cell r="Z58">
            <v>64.52</v>
          </cell>
          <cell r="AA58">
            <v>116.14</v>
          </cell>
          <cell r="AB58">
            <v>358.95</v>
          </cell>
          <cell r="AC58">
            <v>73.739999999999995</v>
          </cell>
          <cell r="AD58">
            <v>63.78</v>
          </cell>
          <cell r="AE58">
            <v>6594.82</v>
          </cell>
          <cell r="AF58">
            <v>539.61</v>
          </cell>
          <cell r="AG58">
            <v>184.36</v>
          </cell>
          <cell r="AH58">
            <v>36.869999999999997</v>
          </cell>
          <cell r="AI58">
            <v>0</v>
          </cell>
          <cell r="AJ58">
            <v>7493.18</v>
          </cell>
        </row>
        <row r="59">
          <cell r="A59" t="str">
            <v>00879</v>
          </cell>
          <cell r="B59" t="str">
            <v>Santana Aguilar Maria Felix</v>
          </cell>
          <cell r="C59">
            <v>4500</v>
          </cell>
          <cell r="D59">
            <v>2100</v>
          </cell>
          <cell r="E59">
            <v>0</v>
          </cell>
          <cell r="F59">
            <v>6600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698.75</v>
          </cell>
          <cell r="M59">
            <v>698.75</v>
          </cell>
          <cell r="N59">
            <v>185.34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884.09</v>
          </cell>
          <cell r="Y59">
            <v>5715.91</v>
          </cell>
          <cell r="Z59">
            <v>127.8</v>
          </cell>
          <cell r="AA59">
            <v>230.04</v>
          </cell>
          <cell r="AB59">
            <v>454.93</v>
          </cell>
          <cell r="AC59">
            <v>146.06</v>
          </cell>
          <cell r="AD59">
            <v>132</v>
          </cell>
          <cell r="AE59">
            <v>13062.04</v>
          </cell>
          <cell r="AF59">
            <v>812.77</v>
          </cell>
          <cell r="AG59">
            <v>365.15</v>
          </cell>
          <cell r="AH59">
            <v>73.03</v>
          </cell>
          <cell r="AI59">
            <v>0</v>
          </cell>
          <cell r="AJ59">
            <v>14591.05</v>
          </cell>
        </row>
        <row r="60">
          <cell r="A60" t="str">
            <v>00880</v>
          </cell>
          <cell r="B60" t="str">
            <v>Macias Lopez Roberto</v>
          </cell>
          <cell r="C60">
            <v>518.61</v>
          </cell>
          <cell r="D60">
            <v>0</v>
          </cell>
          <cell r="E60">
            <v>0</v>
          </cell>
          <cell r="F60">
            <v>518.61</v>
          </cell>
          <cell r="G60">
            <v>0</v>
          </cell>
          <cell r="H60">
            <v>0</v>
          </cell>
          <cell r="I60">
            <v>0</v>
          </cell>
          <cell r="J60">
            <v>-200.83</v>
          </cell>
          <cell r="K60">
            <v>-181.89</v>
          </cell>
          <cell r="L60">
            <v>18.940000000000001</v>
          </cell>
          <cell r="M60">
            <v>0</v>
          </cell>
          <cell r="N60">
            <v>11.06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-170.83</v>
          </cell>
          <cell r="Y60">
            <v>689.44</v>
          </cell>
          <cell r="Z60">
            <v>8.15</v>
          </cell>
          <cell r="AA60">
            <v>14.67</v>
          </cell>
          <cell r="AB60">
            <v>47.41</v>
          </cell>
          <cell r="AC60">
            <v>69.84</v>
          </cell>
          <cell r="AD60">
            <v>10.37</v>
          </cell>
          <cell r="AE60">
            <v>832.74</v>
          </cell>
          <cell r="AF60">
            <v>70.23</v>
          </cell>
          <cell r="AG60">
            <v>174.59</v>
          </cell>
          <cell r="AH60">
            <v>4.66</v>
          </cell>
          <cell r="AI60">
            <v>0</v>
          </cell>
          <cell r="AJ60">
            <v>1162.43</v>
          </cell>
        </row>
        <row r="61">
          <cell r="A61" t="str">
            <v>00887</v>
          </cell>
          <cell r="B61" t="str">
            <v>De Leon Meza Hugo Fidencio</v>
          </cell>
          <cell r="C61">
            <v>8714.7000000000007</v>
          </cell>
          <cell r="D61">
            <v>0</v>
          </cell>
          <cell r="E61">
            <v>0</v>
          </cell>
          <cell r="F61">
            <v>8714.7000000000007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1150.3599999999999</v>
          </cell>
          <cell r="M61">
            <v>1150.3599999999999</v>
          </cell>
          <cell r="N61">
            <v>262.27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1412.63</v>
          </cell>
          <cell r="Y61">
            <v>7302.07</v>
          </cell>
          <cell r="Z61">
            <v>176.33</v>
          </cell>
          <cell r="AA61">
            <v>317.39</v>
          </cell>
          <cell r="AB61">
            <v>533.97</v>
          </cell>
          <cell r="AC61">
            <v>201.52</v>
          </cell>
          <cell r="AD61">
            <v>174.29</v>
          </cell>
          <cell r="AE61">
            <v>18021.939999999999</v>
          </cell>
          <cell r="AF61">
            <v>1027.69</v>
          </cell>
          <cell r="AG61">
            <v>503.8</v>
          </cell>
          <cell r="AH61">
            <v>100.76</v>
          </cell>
          <cell r="AI61">
            <v>0</v>
          </cell>
          <cell r="AJ61">
            <v>20030</v>
          </cell>
        </row>
        <row r="62">
          <cell r="A62" t="str">
            <v>00912</v>
          </cell>
          <cell r="B62" t="str">
            <v>Cuevas Chacon Jose Luis</v>
          </cell>
          <cell r="C62">
            <v>2593.0500000000002</v>
          </cell>
          <cell r="D62">
            <v>565.95000000000005</v>
          </cell>
          <cell r="E62">
            <v>0</v>
          </cell>
          <cell r="F62">
            <v>3159</v>
          </cell>
          <cell r="G62">
            <v>0</v>
          </cell>
          <cell r="H62">
            <v>0</v>
          </cell>
          <cell r="I62">
            <v>0</v>
          </cell>
          <cell r="J62">
            <v>-125.1</v>
          </cell>
          <cell r="K62">
            <v>0</v>
          </cell>
          <cell r="L62">
            <v>208.51</v>
          </cell>
          <cell r="M62">
            <v>83.41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83.41</v>
          </cell>
          <cell r="Y62">
            <v>3075.59</v>
          </cell>
          <cell r="Z62">
            <v>77.930000000000007</v>
          </cell>
          <cell r="AA62">
            <v>140.27000000000001</v>
          </cell>
          <cell r="AB62">
            <v>372.36</v>
          </cell>
          <cell r="AC62">
            <v>65.62</v>
          </cell>
          <cell r="AD62">
            <v>63.18</v>
          </cell>
          <cell r="AE62">
            <v>5868.61</v>
          </cell>
          <cell r="AF62">
            <v>590.55999999999995</v>
          </cell>
          <cell r="AG62">
            <v>164.06</v>
          </cell>
          <cell r="AH62">
            <v>32.81</v>
          </cell>
          <cell r="AI62">
            <v>0</v>
          </cell>
          <cell r="AJ62">
            <v>6784.84</v>
          </cell>
        </row>
        <row r="63">
          <cell r="A63" t="str">
            <v>00927</v>
          </cell>
          <cell r="B63" t="str">
            <v>Coronado Rojas Jenifer Yaneth</v>
          </cell>
          <cell r="C63">
            <v>2593.0500000000002</v>
          </cell>
          <cell r="D63">
            <v>1406.95</v>
          </cell>
          <cell r="E63">
            <v>0</v>
          </cell>
          <cell r="F63">
            <v>4000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300.01</v>
          </cell>
          <cell r="M63">
            <v>300.01</v>
          </cell>
          <cell r="N63">
            <v>102.67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402.68</v>
          </cell>
          <cell r="Y63">
            <v>3597.32</v>
          </cell>
          <cell r="Z63">
            <v>75.650000000000006</v>
          </cell>
          <cell r="AA63">
            <v>136.16999999999999</v>
          </cell>
          <cell r="AB63">
            <v>370.08</v>
          </cell>
          <cell r="AC63">
            <v>86.45</v>
          </cell>
          <cell r="AD63">
            <v>80</v>
          </cell>
          <cell r="AE63">
            <v>7731.62</v>
          </cell>
          <cell r="AF63">
            <v>581.9</v>
          </cell>
          <cell r="AG63">
            <v>216.14</v>
          </cell>
          <cell r="AH63">
            <v>43.23</v>
          </cell>
          <cell r="AI63">
            <v>0</v>
          </cell>
          <cell r="AJ63">
            <v>8739.34</v>
          </cell>
        </row>
        <row r="64">
          <cell r="A64" t="str">
            <v>00936</v>
          </cell>
          <cell r="B64" t="str">
            <v>Hernandez Arriaga Erik Daniel</v>
          </cell>
          <cell r="C64">
            <v>4047.75</v>
          </cell>
          <cell r="D64">
            <v>52.25</v>
          </cell>
          <cell r="E64">
            <v>0</v>
          </cell>
          <cell r="F64">
            <v>4100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310.89</v>
          </cell>
          <cell r="M64">
            <v>310.89</v>
          </cell>
          <cell r="N64">
            <v>114.01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424.9</v>
          </cell>
          <cell r="Y64">
            <v>3675.1</v>
          </cell>
          <cell r="Z64">
            <v>82.81</v>
          </cell>
          <cell r="AA64">
            <v>149.06</v>
          </cell>
          <cell r="AB64">
            <v>381.68</v>
          </cell>
          <cell r="AC64">
            <v>94.64</v>
          </cell>
          <cell r="AD64">
            <v>82</v>
          </cell>
          <cell r="AE64">
            <v>8464.06</v>
          </cell>
          <cell r="AF64">
            <v>613.54999999999995</v>
          </cell>
          <cell r="AG64">
            <v>236.61</v>
          </cell>
          <cell r="AH64">
            <v>47.32</v>
          </cell>
          <cell r="AI64">
            <v>0</v>
          </cell>
          <cell r="AJ64">
            <v>9538.18</v>
          </cell>
        </row>
        <row r="65">
          <cell r="A65" t="str">
            <v>00951</v>
          </cell>
          <cell r="B65" t="str">
            <v>Perez Murillo Veronica del Carmen</v>
          </cell>
          <cell r="C65">
            <v>7125</v>
          </cell>
          <cell r="D65">
            <v>4768.78</v>
          </cell>
          <cell r="E65">
            <v>0</v>
          </cell>
          <cell r="F65">
            <v>11893.78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1829.41</v>
          </cell>
          <cell r="M65">
            <v>1829.41</v>
          </cell>
          <cell r="N65">
            <v>343.61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2173.02</v>
          </cell>
          <cell r="Y65">
            <v>9720.76</v>
          </cell>
          <cell r="Z65">
            <v>227.62</v>
          </cell>
          <cell r="AA65">
            <v>409.71</v>
          </cell>
          <cell r="AB65">
            <v>617.49</v>
          </cell>
          <cell r="AC65">
            <v>260.13</v>
          </cell>
          <cell r="AD65">
            <v>237.88</v>
          </cell>
          <cell r="AE65">
            <v>23263.82</v>
          </cell>
          <cell r="AF65">
            <v>1254.82</v>
          </cell>
          <cell r="AG65">
            <v>650.33000000000004</v>
          </cell>
          <cell r="AH65">
            <v>130.07</v>
          </cell>
          <cell r="AI65">
            <v>0</v>
          </cell>
          <cell r="AJ65">
            <v>25797.05</v>
          </cell>
        </row>
        <row r="66">
          <cell r="A66" t="str">
            <v>00952</v>
          </cell>
          <cell r="B66" t="str">
            <v>Padilla Cruz Pablo Antonio</v>
          </cell>
          <cell r="C66">
            <v>7125</v>
          </cell>
          <cell r="D66">
            <v>4768.78</v>
          </cell>
          <cell r="E66">
            <v>0</v>
          </cell>
          <cell r="F66">
            <v>11893.78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1829.41</v>
          </cell>
          <cell r="M66">
            <v>1829.41</v>
          </cell>
          <cell r="N66">
            <v>343.61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2173.02</v>
          </cell>
          <cell r="Y66">
            <v>9720.76</v>
          </cell>
          <cell r="Z66">
            <v>227.62</v>
          </cell>
          <cell r="AA66">
            <v>409.71</v>
          </cell>
          <cell r="AB66">
            <v>617.49</v>
          </cell>
          <cell r="AC66">
            <v>260.13</v>
          </cell>
          <cell r="AD66">
            <v>237.88</v>
          </cell>
          <cell r="AE66">
            <v>23263.82</v>
          </cell>
          <cell r="AF66">
            <v>1254.82</v>
          </cell>
          <cell r="AG66">
            <v>650.33000000000004</v>
          </cell>
          <cell r="AH66">
            <v>130.07</v>
          </cell>
          <cell r="AI66">
            <v>0</v>
          </cell>
          <cell r="AJ66">
            <v>25797.05</v>
          </cell>
        </row>
        <row r="67">
          <cell r="A67" t="str">
            <v>00953</v>
          </cell>
          <cell r="B67" t="str">
            <v>Quintero Gonzalez Eduardo</v>
          </cell>
          <cell r="C67">
            <v>3750</v>
          </cell>
          <cell r="D67">
            <v>2250</v>
          </cell>
          <cell r="E67">
            <v>0</v>
          </cell>
          <cell r="F67">
            <v>6000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591.23</v>
          </cell>
          <cell r="M67">
            <v>591.23</v>
          </cell>
          <cell r="N67">
            <v>165.43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756.66</v>
          </cell>
          <cell r="Y67">
            <v>5243.34</v>
          </cell>
          <cell r="Z67">
            <v>115.25</v>
          </cell>
          <cell r="AA67">
            <v>207.45</v>
          </cell>
          <cell r="AB67">
            <v>434.49</v>
          </cell>
          <cell r="AC67">
            <v>131.72</v>
          </cell>
          <cell r="AD67">
            <v>120</v>
          </cell>
          <cell r="AE67">
            <v>11779.34</v>
          </cell>
          <cell r="AF67">
            <v>757.19</v>
          </cell>
          <cell r="AG67">
            <v>329.29</v>
          </cell>
          <cell r="AH67">
            <v>65.86</v>
          </cell>
          <cell r="AI67">
            <v>0</v>
          </cell>
          <cell r="AJ67">
            <v>13183.4</v>
          </cell>
        </row>
        <row r="68">
          <cell r="A68" t="str">
            <v>00954</v>
          </cell>
          <cell r="B68" t="str">
            <v>Ortega Villela Alejandro</v>
          </cell>
          <cell r="C68">
            <v>3000</v>
          </cell>
          <cell r="D68">
            <v>2000</v>
          </cell>
          <cell r="E68">
            <v>0</v>
          </cell>
          <cell r="F68">
            <v>5000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421.92</v>
          </cell>
          <cell r="M68">
            <v>421.92</v>
          </cell>
          <cell r="N68">
            <v>134.43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556.35</v>
          </cell>
          <cell r="Y68">
            <v>4443.6499999999996</v>
          </cell>
          <cell r="Z68">
            <v>95.7</v>
          </cell>
          <cell r="AA68">
            <v>172.26</v>
          </cell>
          <cell r="AB68">
            <v>402.66</v>
          </cell>
          <cell r="AC68">
            <v>109.37</v>
          </cell>
          <cell r="AD68">
            <v>100</v>
          </cell>
          <cell r="AE68">
            <v>9781.1</v>
          </cell>
          <cell r="AF68">
            <v>670.62</v>
          </cell>
          <cell r="AG68">
            <v>273.43</v>
          </cell>
          <cell r="AH68">
            <v>54.69</v>
          </cell>
          <cell r="AI68">
            <v>0</v>
          </cell>
          <cell r="AJ68">
            <v>10989.21</v>
          </cell>
        </row>
        <row r="69">
          <cell r="A69" t="str">
            <v>00955</v>
          </cell>
          <cell r="B69" t="str">
            <v>Hernandez Hernandez Omar</v>
          </cell>
          <cell r="C69">
            <v>6750</v>
          </cell>
          <cell r="D69">
            <v>750</v>
          </cell>
          <cell r="E69">
            <v>0</v>
          </cell>
          <cell r="F69">
            <v>7500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890.9</v>
          </cell>
          <cell r="M69">
            <v>890.9</v>
          </cell>
          <cell r="N69">
            <v>220.07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1110.97</v>
          </cell>
          <cell r="Y69">
            <v>6389.03</v>
          </cell>
          <cell r="Z69">
            <v>149.69999999999999</v>
          </cell>
          <cell r="AA69">
            <v>269.45999999999998</v>
          </cell>
          <cell r="AB69">
            <v>490.6</v>
          </cell>
          <cell r="AC69">
            <v>171.09</v>
          </cell>
          <cell r="AD69">
            <v>150</v>
          </cell>
          <cell r="AE69">
            <v>15300.4</v>
          </cell>
          <cell r="AF69">
            <v>909.76</v>
          </cell>
          <cell r="AG69">
            <v>427.72</v>
          </cell>
          <cell r="AH69">
            <v>85.54</v>
          </cell>
          <cell r="AI69">
            <v>0</v>
          </cell>
          <cell r="AJ69">
            <v>17044.509999999998</v>
          </cell>
        </row>
        <row r="70">
          <cell r="A70" t="str">
            <v>00956</v>
          </cell>
          <cell r="B70" t="str">
            <v>Fuentes Nuñez Eduardo</v>
          </cell>
          <cell r="C70">
            <v>7125</v>
          </cell>
          <cell r="D70">
            <v>4768.78</v>
          </cell>
          <cell r="E70">
            <v>0</v>
          </cell>
          <cell r="F70">
            <v>11893.78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1829.41</v>
          </cell>
          <cell r="M70">
            <v>1829.41</v>
          </cell>
          <cell r="N70">
            <v>277.45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2106.86</v>
          </cell>
          <cell r="Y70">
            <v>9786.92</v>
          </cell>
          <cell r="Z70">
            <v>185.89</v>
          </cell>
          <cell r="AA70">
            <v>334.6</v>
          </cell>
          <cell r="AB70">
            <v>549.54</v>
          </cell>
          <cell r="AC70">
            <v>212.45</v>
          </cell>
          <cell r="AD70">
            <v>237.88</v>
          </cell>
          <cell r="AE70">
            <v>18999.060000000001</v>
          </cell>
          <cell r="AF70">
            <v>1070.03</v>
          </cell>
          <cell r="AG70">
            <v>531.11</v>
          </cell>
          <cell r="AH70">
            <v>106.22</v>
          </cell>
          <cell r="AI70">
            <v>0</v>
          </cell>
          <cell r="AJ70">
            <v>21156.75</v>
          </cell>
        </row>
        <row r="73">
          <cell r="C73" t="str">
            <v xml:space="preserve">  =============</v>
          </cell>
          <cell r="D73" t="str">
            <v xml:space="preserve">  =============</v>
          </cell>
          <cell r="E73" t="str">
            <v xml:space="preserve">  =============</v>
          </cell>
          <cell r="F73" t="str">
            <v xml:space="preserve">  =============</v>
          </cell>
          <cell r="G73" t="str">
            <v xml:space="preserve">  =============</v>
          </cell>
          <cell r="H73" t="str">
            <v xml:space="preserve">  =============</v>
          </cell>
          <cell r="I73" t="str">
            <v xml:space="preserve">  =============</v>
          </cell>
          <cell r="J73" t="str">
            <v xml:space="preserve">  =============</v>
          </cell>
          <cell r="K73" t="str">
            <v xml:space="preserve">  =============</v>
          </cell>
          <cell r="L73" t="str">
            <v xml:space="preserve">  =============</v>
          </cell>
          <cell r="M73" t="str">
            <v xml:space="preserve">  =============</v>
          </cell>
          <cell r="N73" t="str">
            <v xml:space="preserve">  =============</v>
          </cell>
          <cell r="O73" t="str">
            <v xml:space="preserve">  =============</v>
          </cell>
          <cell r="P73" t="str">
            <v xml:space="preserve">  =============</v>
          </cell>
          <cell r="Q73" t="str">
            <v xml:space="preserve">  =============</v>
          </cell>
          <cell r="R73" t="str">
            <v xml:space="preserve">  =============</v>
          </cell>
          <cell r="S73" t="str">
            <v xml:space="preserve">  =============</v>
          </cell>
          <cell r="T73" t="str">
            <v xml:space="preserve">  =============</v>
          </cell>
          <cell r="U73" t="str">
            <v xml:space="preserve">  =============</v>
          </cell>
          <cell r="V73" t="str">
            <v xml:space="preserve">  =============</v>
          </cell>
          <cell r="W73" t="str">
            <v xml:space="preserve">  =============</v>
          </cell>
          <cell r="X73" t="str">
            <v xml:space="preserve">  =============</v>
          </cell>
          <cell r="Y73" t="str">
            <v xml:space="preserve">  =============</v>
          </cell>
          <cell r="Z73" t="str">
            <v xml:space="preserve">  =============</v>
          </cell>
          <cell r="AA73" t="str">
            <v xml:space="preserve">  =============</v>
          </cell>
          <cell r="AB73" t="str">
            <v xml:space="preserve">  =============</v>
          </cell>
          <cell r="AC73" t="str">
            <v xml:space="preserve">  =============</v>
          </cell>
          <cell r="AD73" t="str">
            <v xml:space="preserve">  =============</v>
          </cell>
          <cell r="AE73" t="str">
            <v xml:space="preserve">  =============</v>
          </cell>
          <cell r="AF73" t="str">
            <v xml:space="preserve">  =============</v>
          </cell>
          <cell r="AG73" t="str">
            <v xml:space="preserve">  =============</v>
          </cell>
          <cell r="AH73" t="str">
            <v xml:space="preserve">  =============</v>
          </cell>
          <cell r="AI73" t="str">
            <v xml:space="preserve">  =============</v>
          </cell>
          <cell r="AJ73" t="str">
            <v xml:space="preserve">  =============</v>
          </cell>
        </row>
        <row r="74">
          <cell r="A74" t="str">
            <v>Total Gral.</v>
          </cell>
          <cell r="B74" t="str">
            <v xml:space="preserve"> </v>
          </cell>
          <cell r="C74">
            <v>280850.61</v>
          </cell>
          <cell r="D74">
            <v>46673.26</v>
          </cell>
          <cell r="E74">
            <v>0</v>
          </cell>
          <cell r="F74">
            <v>327523.87</v>
          </cell>
          <cell r="G74">
            <v>0</v>
          </cell>
          <cell r="H74">
            <v>7347.91</v>
          </cell>
          <cell r="I74">
            <v>17282.52</v>
          </cell>
          <cell r="J74">
            <v>-2657.82</v>
          </cell>
          <cell r="K74">
            <v>-325.95</v>
          </cell>
          <cell r="L74">
            <v>33933.57</v>
          </cell>
          <cell r="M74">
            <v>31601.7</v>
          </cell>
          <cell r="N74">
            <v>8656.2999999999993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64562.48</v>
          </cell>
          <cell r="Y74">
            <v>262961.39</v>
          </cell>
          <cell r="Z74">
            <v>6643.78</v>
          </cell>
          <cell r="AA74">
            <v>11958.84</v>
          </cell>
          <cell r="AB74">
            <v>25891.29</v>
          </cell>
          <cell r="AC74">
            <v>7564.79</v>
          </cell>
          <cell r="AD74">
            <v>6550.51</v>
          </cell>
          <cell r="AE74">
            <v>661392.96</v>
          </cell>
          <cell r="AF74">
            <v>44493.91</v>
          </cell>
          <cell r="AG74">
            <v>18912.04</v>
          </cell>
          <cell r="AH74">
            <v>3697.85</v>
          </cell>
          <cell r="AI74">
            <v>0</v>
          </cell>
          <cell r="AJ74">
            <v>742612.06</v>
          </cell>
        </row>
        <row r="76">
          <cell r="C76" t="str">
            <v xml:space="preserve"> </v>
          </cell>
          <cell r="D76" t="str">
            <v xml:space="preserve"> </v>
          </cell>
          <cell r="E76" t="str">
            <v xml:space="preserve"> </v>
          </cell>
          <cell r="F76" t="str">
            <v xml:space="preserve"> </v>
          </cell>
          <cell r="G76" t="str">
            <v xml:space="preserve"> </v>
          </cell>
          <cell r="H76" t="str">
            <v xml:space="preserve"> </v>
          </cell>
          <cell r="I76" t="str">
            <v xml:space="preserve"> </v>
          </cell>
          <cell r="J76" t="str">
            <v xml:space="preserve"> </v>
          </cell>
          <cell r="K76" t="str">
            <v xml:space="preserve"> </v>
          </cell>
          <cell r="L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  <cell r="T76" t="str">
            <v xml:space="preserve"> </v>
          </cell>
          <cell r="U76" t="str">
            <v xml:space="preserve"> </v>
          </cell>
          <cell r="V76" t="str">
            <v xml:space="preserve"> </v>
          </cell>
          <cell r="W76" t="str">
            <v xml:space="preserve"> </v>
          </cell>
          <cell r="X76" t="str">
            <v xml:space="preserve"> </v>
          </cell>
          <cell r="Y76" t="str">
            <v xml:space="preserve"> </v>
          </cell>
          <cell r="Z76" t="str">
            <v xml:space="preserve"> </v>
          </cell>
          <cell r="AA76" t="str">
            <v xml:space="preserve"> </v>
          </cell>
          <cell r="AB76" t="str">
            <v xml:space="preserve"> </v>
          </cell>
          <cell r="AC76" t="str">
            <v xml:space="preserve"> </v>
          </cell>
          <cell r="AD76" t="str">
            <v xml:space="preserve"> </v>
          </cell>
          <cell r="AE76" t="str">
            <v xml:space="preserve"> </v>
          </cell>
          <cell r="AF76" t="str">
            <v xml:space="preserve"> </v>
          </cell>
          <cell r="AG76" t="str">
            <v xml:space="preserve"> </v>
          </cell>
          <cell r="AH76" t="str">
            <v xml:space="preserve"> </v>
          </cell>
          <cell r="AI76" t="str">
            <v xml:space="preserve"> </v>
          </cell>
        </row>
        <row r="77">
          <cell r="A77" t="str">
            <v xml:space="preserve"> </v>
          </cell>
          <cell r="B77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45" workbookViewId="0">
      <selection activeCell="B81" sqref="B81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133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134</v>
      </c>
      <c r="E7" s="9">
        <f>VLOOKUP($A7,[2]Hoja2!$A$9:$AL$102,6,0)</f>
        <v>5883.75</v>
      </c>
      <c r="F7" s="9">
        <f>VLOOKUP($A7,[2]Hoja2!$A$9:$AL$102,24,0)</f>
        <v>1747.07</v>
      </c>
      <c r="G7" s="9">
        <f>VLOOKUP($A7,[2]Hoja2!$A$9:$AL$102,25,0)</f>
        <v>4136.68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134</v>
      </c>
      <c r="E8" s="9">
        <f>VLOOKUP($A8,[2]Hoja2!$A$9:$AL$102,6,0)</f>
        <v>4584</v>
      </c>
      <c r="F8" s="9">
        <f>VLOOKUP($A8,[2]Hoja2!$A$9:$AL$102,24,0)</f>
        <v>2177.9499999999998</v>
      </c>
      <c r="G8" s="9">
        <f>VLOOKUP($A8,[2]Hoja2!$A$9:$AL$102,25,0)</f>
        <v>2406.0500000000002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134</v>
      </c>
      <c r="E9" s="9">
        <f>VLOOKUP($A9,[2]Hoja2!$A$9:$AL$102,6,0)</f>
        <v>3192</v>
      </c>
      <c r="F9" s="9">
        <f>VLOOKUP($A9,[2]Hoja2!$A$9:$AL$102,24,0)</f>
        <v>174.66</v>
      </c>
      <c r="G9" s="9">
        <f>VLOOKUP($A9,[2]Hoja2!$A$9:$AL$102,25,0)</f>
        <v>3017.34</v>
      </c>
    </row>
    <row r="10" spans="1:7" ht="12" customHeight="1" x14ac:dyDescent="0.25">
      <c r="A10" s="5" t="s">
        <v>113</v>
      </c>
      <c r="B10" s="9" t="s">
        <v>114</v>
      </c>
      <c r="C10" s="3" t="s">
        <v>48</v>
      </c>
      <c r="D10" s="3" t="s">
        <v>134</v>
      </c>
      <c r="E10" s="9">
        <f>VLOOKUP($A10,[2]Hoja2!$A$9:$AL$102,6,0)</f>
        <v>6807.31</v>
      </c>
      <c r="F10" s="9">
        <f>VLOOKUP($A10,[2]Hoja2!$A$9:$AL$102,24,0)</f>
        <v>936.2</v>
      </c>
      <c r="G10" s="9">
        <f>VLOOKUP($A10,[2]Hoja2!$A$9:$AL$102,25,0)</f>
        <v>5871.11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134</v>
      </c>
      <c r="E11" s="9">
        <f>VLOOKUP($A11,[2]Hoja2!$A$9:$AL$102,6,0)</f>
        <v>3330</v>
      </c>
      <c r="F11" s="9">
        <f>VLOOKUP($A11,[2]Hoja2!$A$9:$AL$102,24,0)</f>
        <v>193.46</v>
      </c>
      <c r="G11" s="9">
        <f>VLOOKUP($A11,[2]Hoja2!$A$9:$AL$102,25,0)</f>
        <v>3136.54</v>
      </c>
    </row>
    <row r="12" spans="1:7" ht="12" customHeight="1" x14ac:dyDescent="0.25">
      <c r="A12" s="5" t="s">
        <v>95</v>
      </c>
      <c r="B12" s="9" t="s">
        <v>96</v>
      </c>
      <c r="C12" s="3" t="s">
        <v>48</v>
      </c>
      <c r="D12" s="3" t="s">
        <v>134</v>
      </c>
      <c r="E12" s="9">
        <f>VLOOKUP($A12,[2]Hoja2!$A$9:$AL$102,6,0)</f>
        <v>1859.83</v>
      </c>
      <c r="F12" s="9">
        <f>VLOOKUP($A12,[2]Hoja2!$A$9:$AL$102,24,0)</f>
        <v>-83.93</v>
      </c>
      <c r="G12" s="9">
        <f>VLOOKUP($A12,[2]Hoja2!$A$9:$AL$102,25,0)</f>
        <v>1943.76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104</v>
      </c>
      <c r="D13" s="3" t="s">
        <v>134</v>
      </c>
      <c r="E13" s="9">
        <f>VLOOKUP($A13,[2]Hoja2!$A$9:$AL$102,6,0)</f>
        <v>3959.1</v>
      </c>
      <c r="F13" s="9">
        <f>VLOOKUP($A13,[2]Hoja2!$A$9:$AL$102,24,0)</f>
        <v>405.27</v>
      </c>
      <c r="G13" s="9">
        <f>VLOOKUP($A13,[2]Hoja2!$A$9:$AL$102,25,0)</f>
        <v>3553.83</v>
      </c>
    </row>
    <row r="14" spans="1:7" ht="12" customHeight="1" x14ac:dyDescent="0.25">
      <c r="A14" s="5" t="s">
        <v>9</v>
      </c>
      <c r="B14" s="9" t="str">
        <f>VLOOKUP(A14,[1]Hoja2!$A$13:$AF$47,2,0)</f>
        <v>Contreras García Lucila</v>
      </c>
      <c r="C14" s="3" t="s">
        <v>39</v>
      </c>
      <c r="D14" s="3" t="s">
        <v>134</v>
      </c>
      <c r="E14" s="9">
        <f>VLOOKUP($A14,[2]Hoja2!$A$9:$AL$102,6,0)</f>
        <v>7204.5</v>
      </c>
      <c r="F14" s="9">
        <f>VLOOKUP($A14,[2]Hoja2!$A$9:$AL$102,24,0)</f>
        <v>3989.56</v>
      </c>
      <c r="G14" s="9">
        <f>VLOOKUP($A14,[2]Hoja2!$A$9:$AL$102,25,0)</f>
        <v>3214.94</v>
      </c>
    </row>
    <row r="15" spans="1:7" ht="12" customHeight="1" x14ac:dyDescent="0.25">
      <c r="A15" s="5" t="s">
        <v>79</v>
      </c>
      <c r="B15" s="9" t="s">
        <v>80</v>
      </c>
      <c r="C15" s="3" t="s">
        <v>36</v>
      </c>
      <c r="D15" s="3" t="s">
        <v>134</v>
      </c>
      <c r="E15" s="9">
        <f>VLOOKUP($A15,[2]Hoja2!$A$9:$AL$102,6,0)</f>
        <v>2593.0500000000002</v>
      </c>
      <c r="F15" s="9">
        <f>VLOOKUP($A15,[2]Hoja2!$A$9:$AL$102,24,0)</f>
        <v>-8.59</v>
      </c>
      <c r="G15" s="9">
        <f>VLOOKUP($A15,[2]Hoja2!$A$9:$AL$102,25,0)</f>
        <v>2601.64</v>
      </c>
    </row>
    <row r="16" spans="1:7" ht="12" customHeight="1" x14ac:dyDescent="0.25">
      <c r="A16" s="5" t="s">
        <v>10</v>
      </c>
      <c r="B16" s="9" t="str">
        <f>VLOOKUP(A16,[1]Hoja2!$A$13:$AF$47,2,0)</f>
        <v>De León Corona Jane Vanessa</v>
      </c>
      <c r="C16" s="3" t="s">
        <v>40</v>
      </c>
      <c r="D16" s="3" t="s">
        <v>134</v>
      </c>
      <c r="E16" s="9">
        <f>VLOOKUP($A16,[2]Hoja2!$A$9:$AL$102,6,0)</f>
        <v>5883.75</v>
      </c>
      <c r="F16" s="9">
        <f>VLOOKUP($A16,[2]Hoja2!$A$9:$AL$102,24,0)</f>
        <v>755.46</v>
      </c>
      <c r="G16" s="9">
        <f>VLOOKUP($A16,[2]Hoja2!$A$9:$AL$102,25,0)</f>
        <v>5128.29</v>
      </c>
    </row>
    <row r="17" spans="1:7" ht="12" customHeight="1" x14ac:dyDescent="0.25">
      <c r="A17" s="5" t="s">
        <v>105</v>
      </c>
      <c r="B17" s="9" t="s">
        <v>106</v>
      </c>
      <c r="C17" s="3" t="s">
        <v>115</v>
      </c>
      <c r="D17" s="3" t="s">
        <v>134</v>
      </c>
      <c r="E17" s="9">
        <f>VLOOKUP($A17,[2]Hoja2!$A$9:$AL$102,6,0)</f>
        <v>8714.7000000000007</v>
      </c>
      <c r="F17" s="9">
        <f>VLOOKUP($A17,[2]Hoja2!$A$9:$AL$102,24,0)</f>
        <v>1412.63</v>
      </c>
      <c r="G17" s="9">
        <f>VLOOKUP($A17,[2]Hoja2!$A$9:$AL$102,25,0)</f>
        <v>7302.07</v>
      </c>
    </row>
    <row r="18" spans="1:7" ht="12" customHeight="1" x14ac:dyDescent="0.25">
      <c r="A18" s="5" t="s">
        <v>59</v>
      </c>
      <c r="B18" s="9" t="s">
        <v>60</v>
      </c>
      <c r="C18" s="3" t="s">
        <v>58</v>
      </c>
      <c r="D18" s="3" t="s">
        <v>134</v>
      </c>
      <c r="E18" s="9">
        <f>VLOOKUP($A18,[2]Hoja2!$A$9:$AL$102,6,0)</f>
        <v>2667.3</v>
      </c>
      <c r="F18" s="9">
        <f>VLOOKUP($A18,[2]Hoja2!$A$9:$AL$102,24,0)</f>
        <v>84.33</v>
      </c>
      <c r="G18" s="9">
        <f>VLOOKUP($A18,[2]Hoja2!$A$9:$AL$102,25,0)</f>
        <v>2582.9699999999998</v>
      </c>
    </row>
    <row r="19" spans="1:7" ht="12" customHeight="1" x14ac:dyDescent="0.25">
      <c r="A19" s="5" t="s">
        <v>61</v>
      </c>
      <c r="B19" s="9" t="s">
        <v>62</v>
      </c>
      <c r="C19" s="3" t="s">
        <v>40</v>
      </c>
      <c r="D19" s="3" t="s">
        <v>134</v>
      </c>
      <c r="E19" s="9">
        <f>VLOOKUP($A19,[2]Hoja2!$A$9:$AL$102,6,0)</f>
        <v>5352.55</v>
      </c>
      <c r="F19" s="9">
        <f>VLOOKUP($A19,[2]Hoja2!$A$9:$AL$102,24,0)</f>
        <v>1986.27</v>
      </c>
      <c r="G19" s="9">
        <f>VLOOKUP($A19,[2]Hoja2!$A$9:$AL$102,25,0)</f>
        <v>3366.28</v>
      </c>
    </row>
    <row r="20" spans="1:7" ht="12" customHeight="1" x14ac:dyDescent="0.25">
      <c r="A20" s="5" t="s">
        <v>56</v>
      </c>
      <c r="B20" s="9" t="s">
        <v>57</v>
      </c>
      <c r="C20" s="3" t="s">
        <v>58</v>
      </c>
      <c r="D20" s="3" t="s">
        <v>134</v>
      </c>
      <c r="E20" s="9">
        <f>VLOOKUP($A20,[2]Hoja2!$A$9:$AL$102,6,0)</f>
        <v>2593.0500000000002</v>
      </c>
      <c r="F20" s="9">
        <f>VLOOKUP($A20,[2]Hoja2!$A$9:$AL$102,24,0)</f>
        <v>-8.59</v>
      </c>
      <c r="G20" s="9">
        <f>VLOOKUP($A20,[2]Hoja2!$A$9:$AL$102,25,0)</f>
        <v>2601.64</v>
      </c>
    </row>
    <row r="21" spans="1:7" ht="12" customHeight="1" x14ac:dyDescent="0.25">
      <c r="A21" s="5" t="s">
        <v>130</v>
      </c>
      <c r="B21" s="9" t="s">
        <v>131</v>
      </c>
      <c r="C21" s="3" t="s">
        <v>36</v>
      </c>
      <c r="D21" s="3" t="s">
        <v>134</v>
      </c>
      <c r="E21" s="9">
        <f>VLOOKUP($A21,[2]Hoja2!$A$9:$AL$102,6,0)</f>
        <v>11893.78</v>
      </c>
      <c r="F21" s="9">
        <f>VLOOKUP($A21,[2]Hoja2!$A$9:$AL$102,24,0)</f>
        <v>2106.86</v>
      </c>
      <c r="G21" s="9">
        <f>VLOOKUP($A21,[2]Hoja2!$A$9:$AL$102,25,0)</f>
        <v>9786.92</v>
      </c>
    </row>
    <row r="22" spans="1:7" ht="12" customHeight="1" x14ac:dyDescent="0.25">
      <c r="A22" s="5" t="s">
        <v>23</v>
      </c>
      <c r="B22" s="9" t="str">
        <f>VLOOKUP(A22,[1]Hoja2!$A$13:$AF$47,2,0)</f>
        <v>Gallegos Negrete Rosa Elena</v>
      </c>
      <c r="C22" s="3" t="s">
        <v>36</v>
      </c>
      <c r="D22" s="3" t="s">
        <v>134</v>
      </c>
      <c r="E22" s="9">
        <f>VLOOKUP($A22,[2]Hoja2!$A$9:$AL$102,6,0)</f>
        <v>3330</v>
      </c>
      <c r="F22" s="9">
        <f>VLOOKUP($A22,[2]Hoja2!$A$9:$AL$102,24,0)</f>
        <v>1393</v>
      </c>
      <c r="G22" s="9">
        <f>VLOOKUP($A22,[2]Hoja2!$A$9:$AL$102,25,0)</f>
        <v>1937</v>
      </c>
    </row>
    <row r="23" spans="1:7" ht="12" customHeight="1" x14ac:dyDescent="0.25">
      <c r="A23" s="5" t="s">
        <v>21</v>
      </c>
      <c r="B23" s="9" t="str">
        <f>VLOOKUP(A23,[1]Hoja2!$A$13:$AF$47,2,0)</f>
        <v>Gomez Dueñas Roselia</v>
      </c>
      <c r="C23" s="3" t="s">
        <v>36</v>
      </c>
      <c r="D23" s="3" t="s">
        <v>134</v>
      </c>
      <c r="E23" s="9">
        <f>VLOOKUP($A23,[2]Hoja2!$A$9:$AL$102,6,0)</f>
        <v>3330</v>
      </c>
      <c r="F23" s="9">
        <f>VLOOKUP($A23,[2]Hoja2!$A$9:$AL$102,24,0)</f>
        <v>1300.03</v>
      </c>
      <c r="G23" s="9">
        <f>VLOOKUP($A23,[2]Hoja2!$A$9:$AL$102,25,0)</f>
        <v>2029.97</v>
      </c>
    </row>
    <row r="24" spans="1:7" ht="12" customHeight="1" x14ac:dyDescent="0.25">
      <c r="A24" s="5" t="s">
        <v>86</v>
      </c>
      <c r="B24" s="9" t="s">
        <v>87</v>
      </c>
      <c r="C24" s="3" t="s">
        <v>85</v>
      </c>
      <c r="D24" s="3" t="s">
        <v>134</v>
      </c>
      <c r="E24" s="9">
        <f>VLOOKUP($A24,[2]Hoja2!$A$9:$AL$102,6,0)</f>
        <v>4069.85</v>
      </c>
      <c r="F24" s="9">
        <f>VLOOKUP($A24,[2]Hoja2!$A$9:$AL$102,24,0)</f>
        <v>416.24</v>
      </c>
      <c r="G24" s="9">
        <f>VLOOKUP($A24,[2]Hoja2!$A$9:$AL$102,25,0)</f>
        <v>3653.61</v>
      </c>
    </row>
    <row r="25" spans="1:7" ht="12" customHeight="1" x14ac:dyDescent="0.25">
      <c r="A25" s="5" t="s">
        <v>90</v>
      </c>
      <c r="B25" s="9" t="s">
        <v>91</v>
      </c>
      <c r="C25" s="3" t="s">
        <v>38</v>
      </c>
      <c r="D25" s="3" t="s">
        <v>134</v>
      </c>
      <c r="E25" s="9">
        <f>VLOOKUP($A25,[2]Hoja2!$A$9:$AL$102,6,0)</f>
        <v>5555.37</v>
      </c>
      <c r="F25" s="9">
        <f>VLOOKUP($A25,[2]Hoja2!$A$9:$AL$102,24,0)</f>
        <v>670.06</v>
      </c>
      <c r="G25" s="9">
        <f>VLOOKUP($A25,[2]Hoja2!$A$9:$AL$102,25,0)</f>
        <v>4885.3100000000004</v>
      </c>
    </row>
    <row r="26" spans="1:7" ht="12" customHeight="1" x14ac:dyDescent="0.25">
      <c r="A26" s="5" t="s">
        <v>111</v>
      </c>
      <c r="B26" s="9" t="s">
        <v>112</v>
      </c>
      <c r="C26" s="3" t="s">
        <v>36</v>
      </c>
      <c r="D26" s="3" t="s">
        <v>134</v>
      </c>
      <c r="E26" s="9">
        <f>VLOOKUP($A26,[2]Hoja2!$A$9:$AL$102,6,0)</f>
        <v>4100</v>
      </c>
      <c r="F26" s="9">
        <f>VLOOKUP($A26,[2]Hoja2!$A$9:$AL$102,24,0)</f>
        <v>424.9</v>
      </c>
      <c r="G26" s="9">
        <f>VLOOKUP($A26,[2]Hoja2!$A$9:$AL$102,25,0)</f>
        <v>3675.1</v>
      </c>
    </row>
    <row r="27" spans="1:7" ht="12" customHeight="1" x14ac:dyDescent="0.25">
      <c r="A27" s="5" t="s">
        <v>32</v>
      </c>
      <c r="B27" s="9" t="str">
        <f>VLOOKUP(A27,[1]Hoja2!$A$13:$AF$47,2,0)</f>
        <v>Hernandez Diaz Genesis</v>
      </c>
      <c r="C27" s="3" t="s">
        <v>41</v>
      </c>
      <c r="D27" s="3" t="s">
        <v>134</v>
      </c>
      <c r="E27" s="9">
        <f>VLOOKUP($A27,[2]Hoja2!$A$9:$AL$102,6,0)</f>
        <v>3192</v>
      </c>
      <c r="F27" s="9">
        <f>VLOOKUP($A27,[2]Hoja2!$A$9:$AL$102,24,0)</f>
        <v>1556.04</v>
      </c>
      <c r="G27" s="9">
        <f>VLOOKUP($A27,[2]Hoja2!$A$9:$AL$102,25,0)</f>
        <v>1635.96</v>
      </c>
    </row>
    <row r="28" spans="1:7" ht="12" customHeight="1" x14ac:dyDescent="0.25">
      <c r="A28" s="5" t="s">
        <v>128</v>
      </c>
      <c r="B28" s="9" t="s">
        <v>129</v>
      </c>
      <c r="C28" s="3" t="s">
        <v>48</v>
      </c>
      <c r="D28" s="3" t="s">
        <v>134</v>
      </c>
      <c r="E28" s="9">
        <f>VLOOKUP($A28,[2]Hoja2!$A$9:$AL$102,6,0)</f>
        <v>7500</v>
      </c>
      <c r="F28" s="9">
        <f>VLOOKUP($A28,[2]Hoja2!$A$9:$AL$102,24,0)</f>
        <v>1110.97</v>
      </c>
      <c r="G28" s="9">
        <f>VLOOKUP($A28,[2]Hoja2!$A$9:$AL$102,25,0)</f>
        <v>6389.03</v>
      </c>
    </row>
    <row r="29" spans="1:7" ht="12" customHeight="1" x14ac:dyDescent="0.25">
      <c r="A29" s="5" t="s">
        <v>18</v>
      </c>
      <c r="B29" s="9" t="str">
        <f>VLOOKUP(A29,[1]Hoja2!$A$13:$AF$47,2,0)</f>
        <v>Hernandez Murillo Jose Adrian</v>
      </c>
      <c r="C29" s="3" t="s">
        <v>40</v>
      </c>
      <c r="D29" s="3" t="s">
        <v>134</v>
      </c>
      <c r="E29" s="9">
        <f>VLOOKUP($A29,[2]Hoja2!$A$9:$AL$102,6,0)</f>
        <v>8714.7000000000007</v>
      </c>
      <c r="F29" s="9">
        <f>VLOOKUP($A29,[2]Hoja2!$A$9:$AL$102,24,0)</f>
        <v>1428.77</v>
      </c>
      <c r="G29" s="9">
        <f>VLOOKUP($A29,[2]Hoja2!$A$9:$AL$102,25,0)</f>
        <v>7285.93</v>
      </c>
    </row>
    <row r="30" spans="1:7" ht="12" customHeight="1" x14ac:dyDescent="0.25">
      <c r="A30" s="5" t="s">
        <v>16</v>
      </c>
      <c r="B30" s="9" t="str">
        <f>VLOOKUP(A30,[1]Hoja2!$A$13:$AF$47,2,0)</f>
        <v>Hernandez Virgen Veronica</v>
      </c>
      <c r="C30" s="3" t="s">
        <v>42</v>
      </c>
      <c r="D30" s="3" t="s">
        <v>134</v>
      </c>
      <c r="E30" s="9">
        <f>VLOOKUP($A30,[2]Hoja2!$A$9:$AL$102,6,0)</f>
        <v>4584</v>
      </c>
      <c r="F30" s="9">
        <f>VLOOKUP($A30,[2]Hoja2!$A$9:$AL$102,24,0)</f>
        <v>493.29</v>
      </c>
      <c r="G30" s="9">
        <f>VLOOKUP($A30,[2]Hoja2!$A$9:$AL$102,25,0)</f>
        <v>4090.71</v>
      </c>
    </row>
    <row r="31" spans="1:7" ht="12" customHeight="1" x14ac:dyDescent="0.25">
      <c r="A31" s="5" t="s">
        <v>14</v>
      </c>
      <c r="B31" s="9" t="str">
        <f>VLOOKUP(A31,[1]Hoja2!$A$13:$AF$47,2,0)</f>
        <v>Huerta Gomez Elizabeth</v>
      </c>
      <c r="C31" s="3" t="s">
        <v>43</v>
      </c>
      <c r="D31" s="3" t="s">
        <v>134</v>
      </c>
      <c r="E31" s="9">
        <f>VLOOKUP($A31,[2]Hoja2!$A$9:$AL$102,6,0)</f>
        <v>6543.75</v>
      </c>
      <c r="F31" s="9">
        <f>VLOOKUP($A31,[2]Hoja2!$A$9:$AL$102,24,0)</f>
        <v>2700.63</v>
      </c>
      <c r="G31" s="9">
        <f>VLOOKUP($A31,[2]Hoja2!$A$9:$AL$102,25,0)</f>
        <v>3843.12</v>
      </c>
    </row>
    <row r="32" spans="1:7" ht="12" customHeight="1" x14ac:dyDescent="0.25">
      <c r="A32" s="5" t="s">
        <v>63</v>
      </c>
      <c r="B32" s="9" t="s">
        <v>64</v>
      </c>
      <c r="C32" s="3" t="s">
        <v>46</v>
      </c>
      <c r="D32" s="3" t="s">
        <v>134</v>
      </c>
      <c r="E32" s="9">
        <f>VLOOKUP($A32,[2]Hoja2!$A$9:$AL$102,6,0)</f>
        <v>5555.37</v>
      </c>
      <c r="F32" s="9">
        <f>VLOOKUP($A32,[2]Hoja2!$A$9:$AL$102,24,0)</f>
        <v>670.04</v>
      </c>
      <c r="G32" s="9">
        <f>VLOOKUP($A32,[2]Hoja2!$A$9:$AL$102,25,0)</f>
        <v>4885.33</v>
      </c>
    </row>
    <row r="33" spans="1:7" ht="12" customHeight="1" x14ac:dyDescent="0.25">
      <c r="A33" s="5" t="s">
        <v>83</v>
      </c>
      <c r="B33" s="9" t="s">
        <v>84</v>
      </c>
      <c r="C33" s="3" t="s">
        <v>36</v>
      </c>
      <c r="D33" s="3" t="s">
        <v>134</v>
      </c>
      <c r="E33" s="9">
        <f>VLOOKUP($A33,[2]Hoja2!$A$9:$AL$102,6,0)</f>
        <v>4238.16</v>
      </c>
      <c r="F33" s="9">
        <f>VLOOKUP($A33,[2]Hoja2!$A$9:$AL$102,24,0)</f>
        <v>450.22</v>
      </c>
      <c r="G33" s="9">
        <f>VLOOKUP($A33,[2]Hoja2!$A$9:$AL$102,25,0)</f>
        <v>3787.94</v>
      </c>
    </row>
    <row r="34" spans="1:7" ht="12" customHeight="1" x14ac:dyDescent="0.25">
      <c r="A34" s="5" t="s">
        <v>11</v>
      </c>
      <c r="B34" s="9" t="str">
        <f>VLOOKUP(A34,[1]Hoja2!$A$13:$AF$47,2,0)</f>
        <v>López Hueso Tayde Lucina</v>
      </c>
      <c r="C34" s="3" t="s">
        <v>44</v>
      </c>
      <c r="D34" s="3" t="s">
        <v>134</v>
      </c>
      <c r="E34" s="9">
        <f>VLOOKUP($A34,[2]Hoja2!$A$9:$AL$102,6,0)</f>
        <v>7204.5</v>
      </c>
      <c r="F34" s="9">
        <f>VLOOKUP($A34,[2]Hoja2!$A$9:$AL$102,24,0)</f>
        <v>3419.54</v>
      </c>
      <c r="G34" s="9">
        <f>VLOOKUP($A34,[2]Hoja2!$A$9:$AL$102,25,0)</f>
        <v>3784.96</v>
      </c>
    </row>
    <row r="35" spans="1:7" ht="12" customHeight="1" x14ac:dyDescent="0.25">
      <c r="A35" s="5" t="s">
        <v>88</v>
      </c>
      <c r="B35" s="9" t="s">
        <v>89</v>
      </c>
      <c r="C35" s="3" t="s">
        <v>85</v>
      </c>
      <c r="D35" s="3" t="s">
        <v>134</v>
      </c>
      <c r="E35" s="9">
        <f>VLOOKUP($A35,[2]Hoja2!$A$9:$AL$102,6,0)</f>
        <v>4069.85</v>
      </c>
      <c r="F35" s="9">
        <f>VLOOKUP($A35,[2]Hoja2!$A$9:$AL$102,24,0)</f>
        <v>416.24</v>
      </c>
      <c r="G35" s="9">
        <f>VLOOKUP($A35,[2]Hoja2!$A$9:$AL$102,25,0)</f>
        <v>3653.61</v>
      </c>
    </row>
    <row r="36" spans="1:7" ht="12" customHeight="1" x14ac:dyDescent="0.25">
      <c r="A36" s="5" t="s">
        <v>65</v>
      </c>
      <c r="B36" s="9" t="s">
        <v>66</v>
      </c>
      <c r="C36" s="3" t="s">
        <v>36</v>
      </c>
      <c r="D36" s="3" t="s">
        <v>134</v>
      </c>
      <c r="E36" s="9">
        <f>VLOOKUP($A36,[2]Hoja2!$A$9:$AL$102,6,0)</f>
        <v>6450</v>
      </c>
      <c r="F36" s="9">
        <f>VLOOKUP($A36,[2]Hoja2!$A$9:$AL$102,24,0)</f>
        <v>887.22</v>
      </c>
      <c r="G36" s="9">
        <f>VLOOKUP($A36,[2]Hoja2!$A$9:$AL$102,25,0)</f>
        <v>5562.78</v>
      </c>
    </row>
    <row r="37" spans="1:7" ht="12" customHeight="1" x14ac:dyDescent="0.25">
      <c r="A37" s="5" t="s">
        <v>31</v>
      </c>
      <c r="B37" s="9" t="str">
        <f>VLOOKUP(A37,[1]Hoja2!$A$13:$AF$47,2,0)</f>
        <v>Martinez Macias  Norma Irene</v>
      </c>
      <c r="C37" s="3" t="s">
        <v>37</v>
      </c>
      <c r="D37" s="3" t="s">
        <v>134</v>
      </c>
      <c r="E37" s="9">
        <f>VLOOKUP($A37,[2]Hoja2!$A$9:$AL$102,6,0)</f>
        <v>5772</v>
      </c>
      <c r="F37" s="9">
        <f>VLOOKUP($A37,[2]Hoja2!$A$9:$AL$102,24,0)</f>
        <v>718.25</v>
      </c>
      <c r="G37" s="9">
        <f>VLOOKUP($A37,[2]Hoja2!$A$9:$AL$102,25,0)</f>
        <v>5053.75</v>
      </c>
    </row>
    <row r="38" spans="1:7" ht="12" customHeight="1" x14ac:dyDescent="0.25">
      <c r="A38" s="5" t="s">
        <v>27</v>
      </c>
      <c r="B38" s="9" t="str">
        <f>VLOOKUP(A38,[1]Hoja2!$A$13:$AF$47,2,0)</f>
        <v>Mata Avila Jesus</v>
      </c>
      <c r="C38" s="3" t="s">
        <v>45</v>
      </c>
      <c r="D38" s="3" t="s">
        <v>134</v>
      </c>
      <c r="E38" s="9">
        <f>VLOOKUP($A38,[2]Hoja2!$A$9:$AL$102,6,0)</f>
        <v>6100</v>
      </c>
      <c r="F38" s="9">
        <f>VLOOKUP($A38,[2]Hoja2!$A$9:$AL$102,24,0)</f>
        <v>1439.92</v>
      </c>
      <c r="G38" s="9">
        <f>VLOOKUP($A38,[2]Hoja2!$A$9:$AL$102,25,0)</f>
        <v>4660.08</v>
      </c>
    </row>
    <row r="39" spans="1:7" ht="12" customHeight="1" x14ac:dyDescent="0.25">
      <c r="A39" s="5" t="s">
        <v>67</v>
      </c>
      <c r="B39" s="9" t="s">
        <v>68</v>
      </c>
      <c r="C39" s="3" t="s">
        <v>36</v>
      </c>
      <c r="D39" s="3" t="s">
        <v>134</v>
      </c>
      <c r="E39" s="9">
        <f>VLOOKUP($A39,[2]Hoja2!$A$9:$AL$102,6,0)</f>
        <v>8714.7000000000007</v>
      </c>
      <c r="F39" s="9">
        <f>VLOOKUP($A39,[2]Hoja2!$A$9:$AL$102,24,0)</f>
        <v>1412.63</v>
      </c>
      <c r="G39" s="9">
        <f>VLOOKUP($A39,[2]Hoja2!$A$9:$AL$102,25,0)</f>
        <v>7302.07</v>
      </c>
    </row>
    <row r="40" spans="1:7" ht="9.75" customHeight="1" x14ac:dyDescent="0.25">
      <c r="A40" s="5" t="s">
        <v>25</v>
      </c>
      <c r="B40" s="9" t="str">
        <f>VLOOKUP(A40,[1]Hoja2!$A$13:$AF$47,2,0)</f>
        <v>Meza Arana Mayra Gisela</v>
      </c>
      <c r="C40" s="3" t="s">
        <v>40</v>
      </c>
      <c r="D40" s="3" t="s">
        <v>134</v>
      </c>
      <c r="E40" s="9">
        <f>VLOOKUP($A40,[2]Hoja2!$A$9:$AL$102,6,0)</f>
        <v>5883.75</v>
      </c>
      <c r="F40" s="9">
        <f>VLOOKUP($A40,[2]Hoja2!$A$9:$AL$102,24,0)</f>
        <v>752.74</v>
      </c>
      <c r="G40" s="9">
        <f>VLOOKUP($A40,[2]Hoja2!$A$9:$AL$102,25,0)</f>
        <v>5131.01</v>
      </c>
    </row>
    <row r="41" spans="1:7" ht="10.5" customHeight="1" x14ac:dyDescent="0.25">
      <c r="A41" s="5" t="s">
        <v>13</v>
      </c>
      <c r="B41" s="9" t="str">
        <f>VLOOKUP(A41,[1]Hoja2!$A$13:$AF$47,2,0)</f>
        <v>Muciño Velazquez Erika Viviana</v>
      </c>
      <c r="C41" s="3" t="s">
        <v>46</v>
      </c>
      <c r="D41" s="3" t="s">
        <v>134</v>
      </c>
      <c r="E41" s="9">
        <f>VLOOKUP($A41,[2]Hoja2!$A$9:$AL$102,6,0)</f>
        <v>4900.3500000000004</v>
      </c>
      <c r="F41" s="9">
        <f>VLOOKUP($A41,[2]Hoja2!$A$9:$AL$102,24,0)</f>
        <v>545.87</v>
      </c>
      <c r="G41" s="9">
        <f>VLOOKUP($A41,[2]Hoja2!$A$9:$AL$102,25,0)</f>
        <v>4354.4799999999996</v>
      </c>
    </row>
    <row r="42" spans="1:7" ht="10.5" customHeight="1" x14ac:dyDescent="0.25">
      <c r="A42" s="5" t="s">
        <v>24</v>
      </c>
      <c r="B42" s="9" t="str">
        <f>VLOOKUP(A42,[1]Hoja2!$A$13:$AF$47,2,0)</f>
        <v>Murguia Escobedo Sandra Buenaventura</v>
      </c>
      <c r="C42" s="3" t="s">
        <v>47</v>
      </c>
      <c r="D42" s="3" t="s">
        <v>134</v>
      </c>
      <c r="E42" s="9">
        <f>VLOOKUP($A42,[2]Hoja2!$A$9:$AL$102,6,0)</f>
        <v>4959.1499999999996</v>
      </c>
      <c r="F42" s="9">
        <f>VLOOKUP($A42,[2]Hoja2!$A$9:$AL$102,24,0)</f>
        <v>557.16999999999996</v>
      </c>
      <c r="G42" s="9">
        <f>VLOOKUP($A42,[2]Hoja2!$A$9:$AL$102,25,0)</f>
        <v>4401.9799999999996</v>
      </c>
    </row>
    <row r="43" spans="1:7" ht="10.5" customHeight="1" x14ac:dyDescent="0.25">
      <c r="A43" s="5" t="s">
        <v>69</v>
      </c>
      <c r="B43" s="9" t="s">
        <v>70</v>
      </c>
      <c r="C43" s="3" t="s">
        <v>36</v>
      </c>
      <c r="D43" s="3" t="s">
        <v>134</v>
      </c>
      <c r="E43" s="9">
        <f>VLOOKUP($A43,[2]Hoja2!$A$9:$AL$102,6,0)</f>
        <v>7997.95</v>
      </c>
      <c r="F43" s="9">
        <f>VLOOKUP($A43,[2]Hoja2!$A$9:$AL$102,24,0)</f>
        <v>1230.93</v>
      </c>
      <c r="G43" s="9">
        <f>VLOOKUP($A43,[2]Hoja2!$A$9:$AL$102,25,0)</f>
        <v>6767.02</v>
      </c>
    </row>
    <row r="44" spans="1:7" ht="10.5" customHeight="1" x14ac:dyDescent="0.25">
      <c r="A44" s="8" t="s">
        <v>123</v>
      </c>
      <c r="B44" s="9" t="s">
        <v>124</v>
      </c>
      <c r="C44" s="3" t="s">
        <v>40</v>
      </c>
      <c r="D44" s="3" t="s">
        <v>134</v>
      </c>
      <c r="E44" s="9">
        <f>VLOOKUP($A44,[2]Hoja2!$A$9:$AL$102,6,0)</f>
        <v>5000</v>
      </c>
      <c r="F44" s="9">
        <f>VLOOKUP($A44,[2]Hoja2!$A$9:$AL$102,24,0)</f>
        <v>556.35</v>
      </c>
      <c r="G44" s="9">
        <f>VLOOKUP($A44,[2]Hoja2!$A$9:$AL$102,25,0)</f>
        <v>4443.6499999999996</v>
      </c>
    </row>
    <row r="45" spans="1:7" ht="10.5" customHeight="1" x14ac:dyDescent="0.25">
      <c r="A45" s="5" t="s">
        <v>81</v>
      </c>
      <c r="B45" s="9" t="s">
        <v>82</v>
      </c>
      <c r="C45" s="3" t="s">
        <v>36</v>
      </c>
      <c r="D45" s="3" t="s">
        <v>134</v>
      </c>
      <c r="E45" s="9">
        <f>VLOOKUP($A45,[2]Hoja2!$A$9:$AL$102,6,0)</f>
        <v>2593.0500000000002</v>
      </c>
      <c r="F45" s="9">
        <f>VLOOKUP($A45,[2]Hoja2!$A$9:$AL$102,24,0)</f>
        <v>-8.59</v>
      </c>
      <c r="G45" s="9">
        <f>VLOOKUP($A45,[2]Hoja2!$A$9:$AL$102,25,0)</f>
        <v>2601.64</v>
      </c>
    </row>
    <row r="46" spans="1:7" ht="12" customHeight="1" x14ac:dyDescent="0.25">
      <c r="A46" s="5" t="s">
        <v>71</v>
      </c>
      <c r="B46" s="9" t="s">
        <v>72</v>
      </c>
      <c r="C46" s="3" t="s">
        <v>35</v>
      </c>
      <c r="D46" s="3" t="s">
        <v>134</v>
      </c>
      <c r="E46" s="9">
        <f>VLOOKUP($A46,[2]Hoja2!$A$9:$AL$102,6,0)</f>
        <v>7807.31</v>
      </c>
      <c r="F46" s="9">
        <f>VLOOKUP($A46,[2]Hoja2!$A$9:$AL$102,24,0)</f>
        <v>1177.55</v>
      </c>
      <c r="G46" s="9">
        <f>VLOOKUP($A46,[2]Hoja2!$A$9:$AL$102,25,0)</f>
        <v>6629.76</v>
      </c>
    </row>
    <row r="47" spans="1:7" ht="12" customHeight="1" x14ac:dyDescent="0.25">
      <c r="A47" s="5" t="s">
        <v>119</v>
      </c>
      <c r="B47" s="9" t="s">
        <v>120</v>
      </c>
      <c r="C47" s="3" t="s">
        <v>35</v>
      </c>
      <c r="D47" s="3" t="s">
        <v>134</v>
      </c>
      <c r="E47" s="9">
        <f>VLOOKUP($A47,[2]Hoja2!$A$9:$AL$102,6,0)</f>
        <v>11893.78</v>
      </c>
      <c r="F47" s="9">
        <f>VLOOKUP($A47,[2]Hoja2!$A$9:$AL$102,24,0)</f>
        <v>2173.02</v>
      </c>
      <c r="G47" s="9">
        <f>VLOOKUP($A47,[2]Hoja2!$A$9:$AL$102,25,0)</f>
        <v>9720.76</v>
      </c>
    </row>
    <row r="48" spans="1:7" ht="12" customHeight="1" x14ac:dyDescent="0.25">
      <c r="A48" s="5" t="s">
        <v>29</v>
      </c>
      <c r="B48" s="9" t="str">
        <f>VLOOKUP(A48,[1]Hoja2!$A$13:$AF$47,2,0)</f>
        <v>Partida Ceja Francisco Javier</v>
      </c>
      <c r="C48" s="3" t="s">
        <v>36</v>
      </c>
      <c r="D48" s="3" t="s">
        <v>134</v>
      </c>
      <c r="E48" s="9">
        <f>VLOOKUP($A48,[2]Hoja2!$A$9:$AL$102,6,0)</f>
        <v>5584</v>
      </c>
      <c r="F48" s="9">
        <f>VLOOKUP($A48,[2]Hoja2!$A$9:$AL$102,24,0)</f>
        <v>2386.16</v>
      </c>
      <c r="G48" s="9">
        <f>VLOOKUP($A48,[2]Hoja2!$A$9:$AL$102,25,0)</f>
        <v>3197.84</v>
      </c>
    </row>
    <row r="49" spans="1:7" ht="12" customHeight="1" x14ac:dyDescent="0.25">
      <c r="A49" s="5" t="s">
        <v>117</v>
      </c>
      <c r="B49" s="9" t="s">
        <v>118</v>
      </c>
      <c r="C49" s="3" t="s">
        <v>39</v>
      </c>
      <c r="D49" s="3" t="s">
        <v>134</v>
      </c>
      <c r="E49" s="9">
        <f>VLOOKUP($A49,[2]Hoja2!$A$9:$AL$102,6,0)</f>
        <v>11893.78</v>
      </c>
      <c r="F49" s="9">
        <f>VLOOKUP($A49,[2]Hoja2!$A$9:$AL$102,24,0)</f>
        <v>2173.02</v>
      </c>
      <c r="G49" s="9">
        <f>VLOOKUP($A49,[2]Hoja2!$A$9:$AL$102,25,0)</f>
        <v>9720.76</v>
      </c>
    </row>
    <row r="50" spans="1:7" ht="12" customHeight="1" x14ac:dyDescent="0.25">
      <c r="A50" s="5" t="s">
        <v>121</v>
      </c>
      <c r="B50" s="9" t="s">
        <v>122</v>
      </c>
      <c r="C50" s="3" t="s">
        <v>40</v>
      </c>
      <c r="D50" s="3" t="s">
        <v>134</v>
      </c>
      <c r="E50" s="9">
        <f>VLOOKUP($A50,[2]Hoja2!$A$9:$AL$102,6,0)</f>
        <v>6000</v>
      </c>
      <c r="F50" s="9">
        <f>VLOOKUP($A50,[2]Hoja2!$A$9:$AL$102,24,0)</f>
        <v>756.66</v>
      </c>
      <c r="G50" s="9">
        <f>VLOOKUP($A50,[2]Hoja2!$A$9:$AL$102,25,0)</f>
        <v>5243.34</v>
      </c>
    </row>
    <row r="51" spans="1:7" ht="12" customHeight="1" x14ac:dyDescent="0.25">
      <c r="A51" s="5" t="s">
        <v>19</v>
      </c>
      <c r="B51" s="9" t="str">
        <f>VLOOKUP(A51,[1]Hoja2!$A$13:$AF$47,2,0)</f>
        <v>Ramirez Gallegos Lorena</v>
      </c>
      <c r="C51" s="3" t="s">
        <v>40</v>
      </c>
      <c r="D51" s="3" t="s">
        <v>134</v>
      </c>
      <c r="E51" s="9">
        <f>VLOOKUP($A51,[2]Hoja2!$A$9:$AL$102,6,0)</f>
        <v>5275</v>
      </c>
      <c r="F51" s="9">
        <f>VLOOKUP($A51,[2]Hoja2!$A$9:$AL$102,24,0)</f>
        <v>2127.4899999999998</v>
      </c>
      <c r="G51" s="9">
        <f>VLOOKUP($A51,[2]Hoja2!$A$9:$AL$102,25,0)</f>
        <v>3147.51</v>
      </c>
    </row>
    <row r="52" spans="1:7" ht="12" customHeight="1" x14ac:dyDescent="0.25">
      <c r="A52" s="5" t="s">
        <v>73</v>
      </c>
      <c r="B52" s="9" t="s">
        <v>74</v>
      </c>
      <c r="C52" s="3" t="s">
        <v>36</v>
      </c>
      <c r="D52" s="3" t="s">
        <v>134</v>
      </c>
      <c r="E52" s="9">
        <f>VLOOKUP($A52,[2]Hoja2!$A$9:$AL$102,6,0)</f>
        <v>9316.4500000000007</v>
      </c>
      <c r="F52" s="9">
        <f>VLOOKUP($A52,[2]Hoja2!$A$9:$AL$102,24,0)</f>
        <v>2705.65</v>
      </c>
      <c r="G52" s="9">
        <f>VLOOKUP($A52,[2]Hoja2!$A$9:$AL$102,25,0)</f>
        <v>6610.8</v>
      </c>
    </row>
    <row r="53" spans="1:7" ht="12" customHeight="1" x14ac:dyDescent="0.25">
      <c r="A53" s="5" t="s">
        <v>75</v>
      </c>
      <c r="B53" s="9" t="s">
        <v>76</v>
      </c>
      <c r="C53" s="3" t="s">
        <v>58</v>
      </c>
      <c r="D53" s="3" t="s">
        <v>134</v>
      </c>
      <c r="E53" s="9">
        <f>VLOOKUP($A53,[2]Hoja2!$A$9:$AL$102,6,0)</f>
        <v>2593.0500000000002</v>
      </c>
      <c r="F53" s="9">
        <f>VLOOKUP($A53,[2]Hoja2!$A$9:$AL$102,24,0)</f>
        <v>-8.59</v>
      </c>
      <c r="G53" s="9">
        <f>VLOOKUP($A53,[2]Hoja2!$A$9:$AL$102,25,0)</f>
        <v>2601.64</v>
      </c>
    </row>
    <row r="54" spans="1:7" ht="12" customHeight="1" x14ac:dyDescent="0.25">
      <c r="A54" s="5" t="s">
        <v>12</v>
      </c>
      <c r="B54" s="9" t="str">
        <f>VLOOKUP(A54,[1]Hoja2!$A$13:$AF$47,2,0)</f>
        <v>Rojas Lopez Miguel Angel</v>
      </c>
      <c r="C54" s="3" t="s">
        <v>36</v>
      </c>
      <c r="D54" s="3" t="s">
        <v>134</v>
      </c>
      <c r="E54" s="9">
        <f>VLOOKUP($A54,[2]Hoja2!$A$9:$AL$102,6,0)</f>
        <v>3959.1</v>
      </c>
      <c r="F54" s="9">
        <f>VLOOKUP($A54,[2]Hoja2!$A$9:$AL$102,24,0)</f>
        <v>405.27</v>
      </c>
      <c r="G54" s="9">
        <f>VLOOKUP($A54,[2]Hoja2!$A$9:$AL$102,25,0)</f>
        <v>3553.83</v>
      </c>
    </row>
    <row r="55" spans="1:7" ht="12" customHeight="1" x14ac:dyDescent="0.25">
      <c r="A55" s="5" t="s">
        <v>15</v>
      </c>
      <c r="B55" s="9" t="str">
        <f>VLOOKUP(A55,[1]Hoja2!$A$13:$AF$47,2,0)</f>
        <v>Romero Romero Ingrid</v>
      </c>
      <c r="C55" s="3" t="s">
        <v>36</v>
      </c>
      <c r="D55" s="3" t="s">
        <v>134</v>
      </c>
      <c r="E55" s="9">
        <f>VLOOKUP($A55,[2]Hoja2!$A$9:$AL$102,6,0)</f>
        <v>7752</v>
      </c>
      <c r="F55" s="9">
        <f>VLOOKUP($A55,[2]Hoja2!$A$9:$AL$102,24,0)</f>
        <v>2990.27</v>
      </c>
      <c r="G55" s="9">
        <f>VLOOKUP($A55,[2]Hoja2!$A$9:$AL$102,25,0)</f>
        <v>4761.7299999999996</v>
      </c>
    </row>
    <row r="56" spans="1:7" ht="12" customHeight="1" x14ac:dyDescent="0.25">
      <c r="A56" s="5" t="s">
        <v>17</v>
      </c>
      <c r="B56" s="9" t="str">
        <f>VLOOKUP(A56,[1]Hoja2!$A$13:$AF$47,2,0)</f>
        <v>Sanchez Sanchez Micaela</v>
      </c>
      <c r="C56" s="3" t="s">
        <v>38</v>
      </c>
      <c r="D56" s="3" t="s">
        <v>134</v>
      </c>
      <c r="E56" s="9">
        <v>0</v>
      </c>
      <c r="F56" s="9">
        <v>0</v>
      </c>
      <c r="G56" s="9">
        <v>0</v>
      </c>
    </row>
    <row r="57" spans="1:7" ht="10.5" customHeight="1" x14ac:dyDescent="0.25">
      <c r="A57" s="8" t="s">
        <v>101</v>
      </c>
      <c r="B57" s="9" t="s">
        <v>125</v>
      </c>
      <c r="C57" s="3" t="s">
        <v>58</v>
      </c>
      <c r="D57" s="3" t="s">
        <v>134</v>
      </c>
      <c r="E57" s="9">
        <f>VLOOKUP($A57,[2]Hoja2!$A$9:$AL$102,6,0)</f>
        <v>6600</v>
      </c>
      <c r="F57" s="9">
        <f>VLOOKUP($A57,[2]Hoja2!$A$9:$AL$102,24,0)</f>
        <v>884.09</v>
      </c>
      <c r="G57" s="9">
        <f>VLOOKUP($A57,[2]Hoja2!$A$9:$AL$102,25,0)</f>
        <v>5715.91</v>
      </c>
    </row>
    <row r="58" spans="1:7" x14ac:dyDescent="0.25">
      <c r="A58" s="5" t="s">
        <v>77</v>
      </c>
      <c r="B58" s="9" t="s">
        <v>78</v>
      </c>
      <c r="C58" s="3" t="s">
        <v>58</v>
      </c>
      <c r="D58" s="3" t="s">
        <v>134</v>
      </c>
      <c r="E58" s="9">
        <f>VLOOKUP($A58,[2]Hoja2!$A$9:$AL$102,6,0)</f>
        <v>2593.0500000000002</v>
      </c>
      <c r="F58" s="9">
        <f>VLOOKUP($A58,[2]Hoja2!$A$9:$AL$102,24,0)</f>
        <v>-8.59</v>
      </c>
      <c r="G58" s="9">
        <f>VLOOKUP($A58,[2]Hoja2!$A$9:$AL$102,25,0)</f>
        <v>2601.64</v>
      </c>
    </row>
    <row r="59" spans="1:7" x14ac:dyDescent="0.25">
      <c r="A59" s="5" t="s">
        <v>22</v>
      </c>
      <c r="B59" s="9" t="str">
        <f>VLOOKUP(A59,[1]Hoja2!$A$13:$AF$47,2,0)</f>
        <v>Tovar Lopez Rogelio</v>
      </c>
      <c r="C59" s="3" t="s">
        <v>36</v>
      </c>
      <c r="D59" s="3" t="s">
        <v>134</v>
      </c>
      <c r="E59" s="9">
        <f>VLOOKUP($A59,[2]Hoja2!$A$9:$AL$102,6,0)</f>
        <v>7875</v>
      </c>
      <c r="F59" s="9">
        <f>VLOOKUP($A59,[2]Hoja2!$A$9:$AL$102,24,0)</f>
        <v>2128.4</v>
      </c>
      <c r="G59" s="9">
        <f>VLOOKUP($A59,[2]Hoja2!$A$9:$AL$102,25,0)</f>
        <v>5746.6</v>
      </c>
    </row>
    <row r="60" spans="1:7" ht="24.75" x14ac:dyDescent="0.25">
      <c r="B60" s="6" t="s">
        <v>34</v>
      </c>
      <c r="C60" s="1" t="s">
        <v>0</v>
      </c>
      <c r="D60" s="1" t="s">
        <v>1</v>
      </c>
      <c r="E60" s="2" t="s">
        <v>2</v>
      </c>
      <c r="F60" s="2" t="s">
        <v>3</v>
      </c>
      <c r="G60" s="1" t="s">
        <v>4</v>
      </c>
    </row>
    <row r="61" spans="1:7" ht="12" customHeight="1" x14ac:dyDescent="0.25">
      <c r="A61" s="5" t="s">
        <v>97</v>
      </c>
      <c r="B61" s="9" t="s">
        <v>98</v>
      </c>
      <c r="C61" s="3" t="s">
        <v>49</v>
      </c>
      <c r="D61" s="3" t="s">
        <v>134</v>
      </c>
      <c r="E61" s="9">
        <f>VLOOKUP($A61,[2]Hoja2!$A$9:$AL$102,6,0)</f>
        <v>4000</v>
      </c>
      <c r="F61" s="9">
        <f>VLOOKUP($A61,[2]Hoja2!$A$9:$AL$102,24,0)</f>
        <v>406.7</v>
      </c>
      <c r="G61" s="9">
        <f>VLOOKUP($A61,[2]Hoja2!$A$9:$AL$102,25,0)</f>
        <v>3593.3</v>
      </c>
    </row>
    <row r="62" spans="1:7" x14ac:dyDescent="0.25">
      <c r="A62" s="5" t="s">
        <v>107</v>
      </c>
      <c r="B62" s="9" t="s">
        <v>108</v>
      </c>
      <c r="C62" s="3" t="s">
        <v>49</v>
      </c>
      <c r="D62" s="3" t="s">
        <v>134</v>
      </c>
      <c r="E62" s="9">
        <f>VLOOKUP($A62,[2]Hoja2!$A$9:$AL$102,6,0)</f>
        <v>3159</v>
      </c>
      <c r="F62" s="9">
        <f>VLOOKUP($A62,[2]Hoja2!$A$9:$AL$102,24,0)</f>
        <v>83.41</v>
      </c>
      <c r="G62" s="9">
        <f>VLOOKUP($A62,[2]Hoja2!$A$9:$AL$102,25,0)</f>
        <v>3075.59</v>
      </c>
    </row>
    <row r="63" spans="1:7" x14ac:dyDescent="0.25">
      <c r="A63" s="5" t="s">
        <v>99</v>
      </c>
      <c r="B63" s="9" t="s">
        <v>100</v>
      </c>
      <c r="C63" s="3" t="s">
        <v>49</v>
      </c>
      <c r="D63" s="3" t="s">
        <v>134</v>
      </c>
      <c r="E63" s="9">
        <f>VLOOKUP($A63,[2]Hoja2!$A$9:$AL$102,6,0)</f>
        <v>3189</v>
      </c>
      <c r="F63" s="9">
        <f>VLOOKUP($A63,[2]Hoja2!$A$9:$AL$102,24,0)</f>
        <v>637.57000000000005</v>
      </c>
      <c r="G63" s="9">
        <f>VLOOKUP($A63,[2]Hoja2!$A$9:$AL$102,25,0)</f>
        <v>2551.4299999999998</v>
      </c>
    </row>
    <row r="64" spans="1:7" x14ac:dyDescent="0.25">
      <c r="A64" s="11" t="s">
        <v>102</v>
      </c>
      <c r="B64" s="9" t="s">
        <v>103</v>
      </c>
      <c r="C64" s="3" t="s">
        <v>49</v>
      </c>
      <c r="D64" s="3" t="s">
        <v>134</v>
      </c>
      <c r="E64" s="9">
        <f>VLOOKUP($A64,[2]Hoja2!$A$9:$AL$102,6,0)</f>
        <v>1382.96</v>
      </c>
      <c r="F64" s="9">
        <f>VLOOKUP($A64,[2]Hoja2!$A$9:$AL$102,24,0)</f>
        <v>-82.14</v>
      </c>
      <c r="G64" s="9">
        <f>VLOOKUP($A64,[2]Hoja2!$A$9:$AL$102,25,0)</f>
        <v>1465.1</v>
      </c>
    </row>
    <row r="65" spans="1:7" x14ac:dyDescent="0.25">
      <c r="A65" s="5" t="s">
        <v>92</v>
      </c>
      <c r="B65" s="9" t="s">
        <v>93</v>
      </c>
      <c r="C65" s="3" t="s">
        <v>94</v>
      </c>
      <c r="D65" s="3" t="s">
        <v>134</v>
      </c>
      <c r="E65" s="9">
        <f>VLOOKUP($A65,[2]Hoja2!$A$9:$AL$102,6,0)</f>
        <v>2593.0500000000002</v>
      </c>
      <c r="F65" s="9">
        <f>VLOOKUP($A65,[2]Hoja2!$A$9:$AL$102,24,0)</f>
        <v>-8.59</v>
      </c>
      <c r="G65" s="9">
        <f>VLOOKUP($A65,[2]Hoja2!$A$9:$AL$102,25,0)</f>
        <v>2601.64</v>
      </c>
    </row>
    <row r="66" spans="1:7" x14ac:dyDescent="0.25">
      <c r="A66" s="5" t="s">
        <v>28</v>
      </c>
      <c r="B66" s="9" t="str">
        <f>VLOOKUP(A66,[1]Hoja2!$A$13:$AF$47,2,0)</f>
        <v>Bravo Garcia Andrea Nallely</v>
      </c>
      <c r="C66" s="3" t="s">
        <v>50</v>
      </c>
      <c r="D66" s="3" t="s">
        <v>134</v>
      </c>
      <c r="E66" s="9">
        <f>VLOOKUP($A66,[2]Hoja2!$A$9:$AL$102,6,0)</f>
        <v>3150</v>
      </c>
      <c r="F66" s="9">
        <f>VLOOKUP($A66,[2]Hoja2!$A$9:$AL$102,24,0)</f>
        <v>82.43</v>
      </c>
      <c r="G66" s="9">
        <f>VLOOKUP($A66,[2]Hoja2!$A$9:$AL$102,25,0)</f>
        <v>3067.57</v>
      </c>
    </row>
    <row r="67" spans="1:7" ht="12" customHeight="1" x14ac:dyDescent="0.25">
      <c r="A67" s="5" t="s">
        <v>51</v>
      </c>
      <c r="B67" s="9" t="s">
        <v>52</v>
      </c>
      <c r="C67" s="3" t="s">
        <v>53</v>
      </c>
      <c r="D67" s="3" t="s">
        <v>134</v>
      </c>
      <c r="E67" s="9">
        <f>VLOOKUP($A67,[2]Hoja2!$A$9:$AL$102,6,0)</f>
        <v>8301.4699999999993</v>
      </c>
      <c r="F67" s="9">
        <f>VLOOKUP($A67,[2]Hoja2!$A$9:$AL$102,24,0)</f>
        <v>1296.82</v>
      </c>
      <c r="G67" s="9">
        <f>VLOOKUP($A67,[2]Hoja2!$A$9:$AL$102,25,0)</f>
        <v>7004.65</v>
      </c>
    </row>
    <row r="68" spans="1:7" ht="12" customHeight="1" x14ac:dyDescent="0.25">
      <c r="A68" s="5" t="s">
        <v>109</v>
      </c>
      <c r="B68" s="9" t="s">
        <v>110</v>
      </c>
      <c r="C68" s="3" t="s">
        <v>54</v>
      </c>
      <c r="D68" s="3" t="s">
        <v>134</v>
      </c>
      <c r="E68" s="9">
        <f>VLOOKUP($A68,[2]Hoja2!$A$9:$AL$102,6,0)</f>
        <v>4000</v>
      </c>
      <c r="F68" s="9">
        <f>VLOOKUP($A68,[2]Hoja2!$A$9:$AL$102,24,0)</f>
        <v>402.68</v>
      </c>
      <c r="G68" s="9">
        <f>VLOOKUP($A68,[2]Hoja2!$A$9:$AL$102,25,0)</f>
        <v>3597.32</v>
      </c>
    </row>
    <row r="69" spans="1:7" x14ac:dyDescent="0.25">
      <c r="A69" s="5" t="s">
        <v>55</v>
      </c>
      <c r="B69" s="9" t="s">
        <v>116</v>
      </c>
      <c r="C69" s="3" t="s">
        <v>54</v>
      </c>
      <c r="D69" s="3" t="s">
        <v>134</v>
      </c>
      <c r="E69" s="9">
        <f>VLOOKUP($A69,[2]Hoja2!$A$9:$AL$102,6,0)</f>
        <v>2593.0500000000002</v>
      </c>
      <c r="F69" s="9">
        <f>VLOOKUP($A69,[2]Hoja2!$A$9:$AL$102,24,0)</f>
        <v>-8.59</v>
      </c>
      <c r="G69" s="9">
        <f>VLOOKUP($A69,[2]Hoja2!$A$9:$AL$102,25,0)</f>
        <v>2601.64</v>
      </c>
    </row>
    <row r="70" spans="1:7" ht="8.25" customHeight="1" x14ac:dyDescent="0.25"/>
    <row r="71" spans="1:7" hidden="1" x14ac:dyDescent="0.25">
      <c r="E71">
        <f>SUM(E7:E59)+SUM(E61:E69)</f>
        <v>328388.21999999997</v>
      </c>
      <c r="F71">
        <f>SUM(F7:F59)+SUM(F61:F69)</f>
        <v>63111.76</v>
      </c>
      <c r="G71">
        <f>SUM(G7:G59)+SUM(G61:G69)</f>
        <v>265276.46000000008</v>
      </c>
    </row>
    <row r="72" spans="1:7" hidden="1" x14ac:dyDescent="0.25">
      <c r="E72" s="10">
        <v>328388.21999999997</v>
      </c>
      <c r="F72" s="10">
        <v>63111.76</v>
      </c>
      <c r="G72" s="10">
        <v>265276.46000000002</v>
      </c>
    </row>
    <row r="73" spans="1:7" hidden="1" x14ac:dyDescent="0.25">
      <c r="E73">
        <f>+E71-E72</f>
        <v>0</v>
      </c>
      <c r="F73">
        <f>+F71-F72</f>
        <v>0</v>
      </c>
      <c r="G73">
        <f>+G71-G72</f>
        <v>0</v>
      </c>
    </row>
  </sheetData>
  <sortState xmlns:xlrd2="http://schemas.microsoft.com/office/spreadsheetml/2017/richdata2" ref="A7:G59">
    <sortCondition ref="B7:B59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topLeftCell="A41" workbookViewId="0">
      <selection activeCell="G72" sqref="G72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4" t="s">
        <v>5</v>
      </c>
      <c r="C1" s="14"/>
      <c r="D1" s="14"/>
      <c r="E1" s="14"/>
      <c r="F1" s="14"/>
      <c r="G1" s="14"/>
    </row>
    <row r="2" spans="1:7" x14ac:dyDescent="0.25">
      <c r="B2" s="14" t="s">
        <v>6</v>
      </c>
      <c r="C2" s="14"/>
      <c r="D2" s="14"/>
      <c r="E2" s="14"/>
      <c r="F2" s="14"/>
      <c r="G2" s="14"/>
    </row>
    <row r="3" spans="1:7" x14ac:dyDescent="0.25">
      <c r="B3" s="14"/>
      <c r="C3" s="14"/>
      <c r="D3" s="14"/>
      <c r="E3" s="14"/>
      <c r="F3" s="14"/>
      <c r="G3" s="14"/>
    </row>
    <row r="4" spans="1:7" x14ac:dyDescent="0.25">
      <c r="B4" s="14" t="s">
        <v>135</v>
      </c>
      <c r="C4" s="14"/>
      <c r="D4" s="14"/>
      <c r="E4" s="14"/>
      <c r="F4" s="14"/>
      <c r="G4" s="14"/>
    </row>
    <row r="6" spans="1:7" ht="23.45" customHeight="1" x14ac:dyDescent="0.25">
      <c r="A6" s="4" t="s">
        <v>7</v>
      </c>
      <c r="B6" s="6" t="s">
        <v>34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8</v>
      </c>
      <c r="B7" s="9" t="str">
        <f>VLOOKUP(A7,[1]Hoja2!$A$13:$AF$47,2,0)</f>
        <v>Andrade Padilla Daniel</v>
      </c>
      <c r="C7" s="3" t="s">
        <v>36</v>
      </c>
      <c r="D7" s="3" t="s">
        <v>136</v>
      </c>
      <c r="E7" s="9">
        <f>VLOOKUP($A7,[3]Hoja2!$A$9:$AL$102,6,0)</f>
        <v>5883.75</v>
      </c>
      <c r="F7" s="9">
        <f>VLOOKUP($A7,[3]Hoja2!$A$9:$AL$102,24,0)</f>
        <v>1814.08</v>
      </c>
      <c r="G7" s="9">
        <f>VLOOKUP($A7,[3]Hoja2!$A$9:$AL$102,25,0)</f>
        <v>4069.67</v>
      </c>
    </row>
    <row r="8" spans="1:7" ht="12" customHeight="1" x14ac:dyDescent="0.25">
      <c r="A8" s="5" t="s">
        <v>26</v>
      </c>
      <c r="B8" s="9" t="str">
        <f>VLOOKUP(A8,[1]Hoja2!$A$13:$AF$47,2,0)</f>
        <v>Arciniega Oropeza Alejandra Paola</v>
      </c>
      <c r="C8" s="3" t="s">
        <v>37</v>
      </c>
      <c r="D8" s="3" t="s">
        <v>136</v>
      </c>
      <c r="E8" s="9">
        <f>VLOOKUP($A8,[3]Hoja2!$A$9:$AL$102,6,0)</f>
        <v>4584</v>
      </c>
      <c r="F8" s="9">
        <f>VLOOKUP($A8,[3]Hoja2!$A$9:$AL$102,24,0)</f>
        <v>2289.98</v>
      </c>
      <c r="G8" s="9">
        <f>VLOOKUP($A8,[3]Hoja2!$A$9:$AL$102,25,0)</f>
        <v>2294.02</v>
      </c>
    </row>
    <row r="9" spans="1:7" ht="12" customHeight="1" x14ac:dyDescent="0.25">
      <c r="A9" s="5" t="s">
        <v>33</v>
      </c>
      <c r="B9" s="9" t="str">
        <f>VLOOKUP(A9,[1]Hoja2!$A$13:$AF$47,2,0)</f>
        <v>Arredondo Zuñiga Victor Manuel</v>
      </c>
      <c r="C9" s="3" t="s">
        <v>36</v>
      </c>
      <c r="D9" s="3" t="s">
        <v>136</v>
      </c>
      <c r="E9" s="9">
        <f>VLOOKUP($A9,[3]Hoja2!$A$9:$AL$102,6,0)</f>
        <v>3192</v>
      </c>
      <c r="F9" s="9">
        <f>VLOOKUP($A9,[3]Hoja2!$A$9:$AL$102,24,0)</f>
        <v>174.66</v>
      </c>
      <c r="G9" s="9">
        <f>VLOOKUP($A9,[3]Hoja2!$A$9:$AL$102,25,0)</f>
        <v>3017.34</v>
      </c>
    </row>
    <row r="10" spans="1:7" ht="12" customHeight="1" x14ac:dyDescent="0.25">
      <c r="A10" s="5" t="s">
        <v>113</v>
      </c>
      <c r="B10" s="9" t="s">
        <v>114</v>
      </c>
      <c r="C10" s="3" t="s">
        <v>48</v>
      </c>
      <c r="D10" s="3" t="s">
        <v>136</v>
      </c>
      <c r="E10" s="9">
        <f>VLOOKUP($A10,[3]Hoja2!$A$9:$AL$102,6,0)</f>
        <v>6807.31</v>
      </c>
      <c r="F10" s="9">
        <f>VLOOKUP($A10,[3]Hoja2!$A$9:$AL$102,24,0)</f>
        <v>936.2</v>
      </c>
      <c r="G10" s="9">
        <f>VLOOKUP($A10,[3]Hoja2!$A$9:$AL$102,25,0)</f>
        <v>5871.11</v>
      </c>
    </row>
    <row r="11" spans="1:7" ht="12" customHeight="1" x14ac:dyDescent="0.25">
      <c r="A11" s="5" t="s">
        <v>30</v>
      </c>
      <c r="B11" s="9" t="str">
        <f>VLOOKUP(A11,[1]Hoja2!$A$13:$AF$47,2,0)</f>
        <v>Borrayo De La Cruz Ericka Guillermina</v>
      </c>
      <c r="C11" s="3" t="s">
        <v>36</v>
      </c>
      <c r="D11" s="3" t="s">
        <v>136</v>
      </c>
      <c r="E11" s="9">
        <f>VLOOKUP($A11,[3]Hoja2!$A$9:$AL$102,6,0)</f>
        <v>3330</v>
      </c>
      <c r="F11" s="9">
        <f>VLOOKUP($A11,[3]Hoja2!$A$9:$AL$102,24,0)</f>
        <v>193.46</v>
      </c>
      <c r="G11" s="9">
        <f>VLOOKUP($A11,[3]Hoja2!$A$9:$AL$102,25,0)</f>
        <v>3136.54</v>
      </c>
    </row>
    <row r="12" spans="1:7" ht="12" customHeight="1" x14ac:dyDescent="0.25">
      <c r="A12" s="5" t="s">
        <v>95</v>
      </c>
      <c r="B12" s="9" t="s">
        <v>96</v>
      </c>
      <c r="C12" s="3" t="s">
        <v>48</v>
      </c>
      <c r="D12" s="3" t="s">
        <v>136</v>
      </c>
      <c r="E12" s="9">
        <f>VLOOKUP($A12,[3]Hoja2!$A$9:$AL$102,6,0)</f>
        <v>1859.83</v>
      </c>
      <c r="F12" s="9">
        <f>VLOOKUP($A12,[3]Hoja2!$A$9:$AL$102,24,0)</f>
        <v>-83.93</v>
      </c>
      <c r="G12" s="9">
        <f>VLOOKUP($A12,[3]Hoja2!$A$9:$AL$102,25,0)</f>
        <v>1943.76</v>
      </c>
    </row>
    <row r="13" spans="1:7" ht="12" customHeight="1" x14ac:dyDescent="0.25">
      <c r="A13" s="5" t="s">
        <v>20</v>
      </c>
      <c r="B13" s="9" t="str">
        <f>VLOOKUP(A13,[1]Hoja2!$A$13:$AF$47,2,0)</f>
        <v>Carrillo Carrillo Sandra Luz</v>
      </c>
      <c r="C13" s="3" t="s">
        <v>104</v>
      </c>
      <c r="D13" s="3" t="s">
        <v>136</v>
      </c>
      <c r="E13" s="9">
        <f>VLOOKUP($A13,[3]Hoja2!$A$9:$AL$102,6,0)</f>
        <v>3959.1</v>
      </c>
      <c r="F13" s="9">
        <f>VLOOKUP($A13,[3]Hoja2!$A$9:$AL$102,24,0)</f>
        <v>405.27</v>
      </c>
      <c r="G13" s="9">
        <f>VLOOKUP($A13,[3]Hoja2!$A$9:$AL$102,25,0)</f>
        <v>3553.83</v>
      </c>
    </row>
    <row r="14" spans="1:7" ht="12" customHeight="1" x14ac:dyDescent="0.25">
      <c r="A14" s="5" t="s">
        <v>9</v>
      </c>
      <c r="B14" s="9" t="str">
        <f>VLOOKUP(A14,[1]Hoja2!$A$13:$AF$47,2,0)</f>
        <v>Contreras García Lucila</v>
      </c>
      <c r="C14" s="3" t="s">
        <v>39</v>
      </c>
      <c r="D14" s="3" t="s">
        <v>136</v>
      </c>
      <c r="E14" s="9">
        <f>VLOOKUP($A14,[3]Hoja2!$A$9:$AL$102,6,0)</f>
        <v>7204.5</v>
      </c>
      <c r="F14" s="9">
        <f>VLOOKUP($A14,[3]Hoja2!$A$9:$AL$102,24,0)</f>
        <v>4186.09</v>
      </c>
      <c r="G14" s="9">
        <f>VLOOKUP($A14,[3]Hoja2!$A$9:$AL$102,25,0)</f>
        <v>3018.41</v>
      </c>
    </row>
    <row r="15" spans="1:7" ht="12" customHeight="1" x14ac:dyDescent="0.25">
      <c r="A15" s="5" t="s">
        <v>79</v>
      </c>
      <c r="B15" s="9" t="s">
        <v>80</v>
      </c>
      <c r="C15" s="3" t="s">
        <v>36</v>
      </c>
      <c r="D15" s="3" t="s">
        <v>136</v>
      </c>
      <c r="E15" s="9">
        <f>VLOOKUP($A15,[3]Hoja2!$A$9:$AL$102,6,0)</f>
        <v>2593.0500000000002</v>
      </c>
      <c r="F15" s="9">
        <f>VLOOKUP($A15,[3]Hoja2!$A$9:$AL$102,24,0)</f>
        <v>-8.59</v>
      </c>
      <c r="G15" s="9">
        <f>VLOOKUP($A15,[3]Hoja2!$A$9:$AL$102,25,0)</f>
        <v>2601.64</v>
      </c>
    </row>
    <row r="16" spans="1:7" ht="12" customHeight="1" x14ac:dyDescent="0.25">
      <c r="A16" s="5" t="s">
        <v>10</v>
      </c>
      <c r="B16" s="9" t="str">
        <f>VLOOKUP(A16,[1]Hoja2!$A$13:$AF$47,2,0)</f>
        <v>De León Corona Jane Vanessa</v>
      </c>
      <c r="C16" s="3" t="s">
        <v>40</v>
      </c>
      <c r="D16" s="3" t="s">
        <v>136</v>
      </c>
      <c r="E16" s="9">
        <f>VLOOKUP($A16,[3]Hoja2!$A$9:$AL$102,6,0)</f>
        <v>5883.75</v>
      </c>
      <c r="F16" s="9">
        <f>VLOOKUP($A16,[3]Hoja2!$A$9:$AL$102,24,0)</f>
        <v>755.46</v>
      </c>
      <c r="G16" s="9">
        <f>VLOOKUP($A16,[3]Hoja2!$A$9:$AL$102,25,0)</f>
        <v>5128.29</v>
      </c>
    </row>
    <row r="17" spans="1:7" ht="12" customHeight="1" x14ac:dyDescent="0.25">
      <c r="A17" s="5" t="s">
        <v>105</v>
      </c>
      <c r="B17" s="9" t="s">
        <v>106</v>
      </c>
      <c r="C17" s="3" t="s">
        <v>115</v>
      </c>
      <c r="D17" s="3" t="s">
        <v>136</v>
      </c>
      <c r="E17" s="9">
        <f>VLOOKUP($A17,[3]Hoja2!$A$9:$AL$102,6,0)</f>
        <v>8714.7000000000007</v>
      </c>
      <c r="F17" s="9">
        <f>VLOOKUP($A17,[3]Hoja2!$A$9:$AL$102,24,0)</f>
        <v>1412.63</v>
      </c>
      <c r="G17" s="9">
        <f>VLOOKUP($A17,[3]Hoja2!$A$9:$AL$102,25,0)</f>
        <v>7302.07</v>
      </c>
    </row>
    <row r="18" spans="1:7" ht="12" customHeight="1" x14ac:dyDescent="0.25">
      <c r="A18" s="5" t="s">
        <v>59</v>
      </c>
      <c r="B18" s="9" t="s">
        <v>60</v>
      </c>
      <c r="C18" s="3" t="s">
        <v>58</v>
      </c>
      <c r="D18" s="3" t="s">
        <v>136</v>
      </c>
      <c r="E18" s="9">
        <f>VLOOKUP($A18,[3]Hoja2!$A$9:$AL$102,6,0)</f>
        <v>2667.3</v>
      </c>
      <c r="F18" s="9">
        <f>VLOOKUP($A18,[3]Hoja2!$A$9:$AL$102,24,0)</f>
        <v>84.33</v>
      </c>
      <c r="G18" s="9">
        <f>VLOOKUP($A18,[3]Hoja2!$A$9:$AL$102,25,0)</f>
        <v>2582.9699999999998</v>
      </c>
    </row>
    <row r="19" spans="1:7" ht="12" customHeight="1" x14ac:dyDescent="0.25">
      <c r="A19" s="5" t="s">
        <v>61</v>
      </c>
      <c r="B19" s="9" t="s">
        <v>62</v>
      </c>
      <c r="C19" s="3" t="s">
        <v>40</v>
      </c>
      <c r="D19" s="3" t="s">
        <v>136</v>
      </c>
      <c r="E19" s="9">
        <f>VLOOKUP($A19,[3]Hoja2!$A$9:$AL$102,6,0)</f>
        <v>5352.55</v>
      </c>
      <c r="F19" s="9">
        <f>VLOOKUP($A19,[3]Hoja2!$A$9:$AL$102,24,0)</f>
        <v>2075.6</v>
      </c>
      <c r="G19" s="9">
        <f>VLOOKUP($A19,[3]Hoja2!$A$9:$AL$102,25,0)</f>
        <v>3276.95</v>
      </c>
    </row>
    <row r="20" spans="1:7" ht="12" customHeight="1" x14ac:dyDescent="0.25">
      <c r="A20" s="5" t="s">
        <v>56</v>
      </c>
      <c r="B20" s="9" t="s">
        <v>57</v>
      </c>
      <c r="C20" s="3" t="s">
        <v>58</v>
      </c>
      <c r="D20" s="3" t="s">
        <v>136</v>
      </c>
      <c r="E20" s="9">
        <f>VLOOKUP($A20,[3]Hoja2!$A$9:$AL$102,6,0)</f>
        <v>2593.0500000000002</v>
      </c>
      <c r="F20" s="9">
        <f>VLOOKUP($A20,[3]Hoja2!$A$9:$AL$102,24,0)</f>
        <v>-8.59</v>
      </c>
      <c r="G20" s="9">
        <f>VLOOKUP($A20,[3]Hoja2!$A$9:$AL$102,25,0)</f>
        <v>2601.64</v>
      </c>
    </row>
    <row r="21" spans="1:7" ht="12" customHeight="1" x14ac:dyDescent="0.25">
      <c r="A21" s="5" t="s">
        <v>130</v>
      </c>
      <c r="B21" s="9" t="s">
        <v>131</v>
      </c>
      <c r="C21" s="3" t="s">
        <v>36</v>
      </c>
      <c r="D21" s="3" t="s">
        <v>136</v>
      </c>
      <c r="E21" s="9">
        <f>VLOOKUP($A21,[3]Hoja2!$A$9:$AL$102,6,0)</f>
        <v>11893.78</v>
      </c>
      <c r="F21" s="9">
        <f>VLOOKUP($A21,[3]Hoja2!$A$9:$AL$102,24,0)</f>
        <v>2106.86</v>
      </c>
      <c r="G21" s="9">
        <f>VLOOKUP($A21,[3]Hoja2!$A$9:$AL$102,25,0)</f>
        <v>9786.92</v>
      </c>
    </row>
    <row r="22" spans="1:7" ht="12" customHeight="1" x14ac:dyDescent="0.25">
      <c r="A22" s="5" t="s">
        <v>23</v>
      </c>
      <c r="B22" s="9" t="str">
        <f>VLOOKUP(A22,[1]Hoja2!$A$13:$AF$47,2,0)</f>
        <v>Gallegos Negrete Rosa Elena</v>
      </c>
      <c r="C22" s="3" t="s">
        <v>36</v>
      </c>
      <c r="D22" s="3" t="s">
        <v>136</v>
      </c>
      <c r="E22" s="9">
        <f>VLOOKUP($A22,[3]Hoja2!$A$9:$AL$102,6,0)</f>
        <v>3330</v>
      </c>
      <c r="F22" s="9">
        <f>VLOOKUP($A22,[3]Hoja2!$A$9:$AL$102,24,0)</f>
        <v>1472.97</v>
      </c>
      <c r="G22" s="9">
        <f>VLOOKUP($A22,[3]Hoja2!$A$9:$AL$102,25,0)</f>
        <v>1857.03</v>
      </c>
    </row>
    <row r="23" spans="1:7" ht="12" customHeight="1" x14ac:dyDescent="0.25">
      <c r="A23" s="5" t="s">
        <v>21</v>
      </c>
      <c r="B23" s="9" t="str">
        <f>VLOOKUP(A23,[1]Hoja2!$A$13:$AF$47,2,0)</f>
        <v>Gomez Dueñas Roselia</v>
      </c>
      <c r="C23" s="3" t="s">
        <v>36</v>
      </c>
      <c r="D23" s="3" t="s">
        <v>136</v>
      </c>
      <c r="E23" s="9">
        <f>VLOOKUP($A23,[3]Hoja2!$A$9:$AL$102,6,0)</f>
        <v>3330</v>
      </c>
      <c r="F23" s="9">
        <f>VLOOKUP($A23,[3]Hoja2!$A$9:$AL$102,24,0)</f>
        <v>1373.8</v>
      </c>
      <c r="G23" s="9">
        <f>VLOOKUP($A23,[3]Hoja2!$A$9:$AL$102,25,0)</f>
        <v>1956.2</v>
      </c>
    </row>
    <row r="24" spans="1:7" ht="12" customHeight="1" x14ac:dyDescent="0.25">
      <c r="A24" s="5" t="s">
        <v>86</v>
      </c>
      <c r="B24" s="9" t="s">
        <v>87</v>
      </c>
      <c r="C24" s="3" t="s">
        <v>85</v>
      </c>
      <c r="D24" s="3" t="s">
        <v>136</v>
      </c>
      <c r="E24" s="9">
        <f>VLOOKUP($A24,[3]Hoja2!$A$9:$AL$102,6,0)</f>
        <v>4069.85</v>
      </c>
      <c r="F24" s="9">
        <f>VLOOKUP($A24,[3]Hoja2!$A$9:$AL$102,24,0)</f>
        <v>416.24</v>
      </c>
      <c r="G24" s="9">
        <f>VLOOKUP($A24,[3]Hoja2!$A$9:$AL$102,25,0)</f>
        <v>3653.61</v>
      </c>
    </row>
    <row r="25" spans="1:7" ht="12" customHeight="1" x14ac:dyDescent="0.25">
      <c r="A25" s="5" t="s">
        <v>90</v>
      </c>
      <c r="B25" s="9" t="s">
        <v>91</v>
      </c>
      <c r="C25" s="3" t="s">
        <v>38</v>
      </c>
      <c r="D25" s="3" t="s">
        <v>136</v>
      </c>
      <c r="E25" s="9">
        <f>VLOOKUP($A25,[3]Hoja2!$A$9:$AL$102,6,0)</f>
        <v>5555.37</v>
      </c>
      <c r="F25" s="9">
        <f>VLOOKUP($A25,[3]Hoja2!$A$9:$AL$102,24,0)</f>
        <v>670.06</v>
      </c>
      <c r="G25" s="9">
        <f>VLOOKUP($A25,[3]Hoja2!$A$9:$AL$102,25,0)</f>
        <v>4885.3100000000004</v>
      </c>
    </row>
    <row r="26" spans="1:7" ht="12" customHeight="1" x14ac:dyDescent="0.25">
      <c r="A26" s="5" t="s">
        <v>111</v>
      </c>
      <c r="B26" s="9" t="s">
        <v>112</v>
      </c>
      <c r="C26" s="3" t="s">
        <v>36</v>
      </c>
      <c r="D26" s="3" t="s">
        <v>136</v>
      </c>
      <c r="E26" s="9">
        <f>VLOOKUP($A26,[3]Hoja2!$A$9:$AL$102,6,0)</f>
        <v>4100</v>
      </c>
      <c r="F26" s="9">
        <f>VLOOKUP($A26,[3]Hoja2!$A$9:$AL$102,24,0)</f>
        <v>424.9</v>
      </c>
      <c r="G26" s="9">
        <f>VLOOKUP($A26,[3]Hoja2!$A$9:$AL$102,25,0)</f>
        <v>3675.1</v>
      </c>
    </row>
    <row r="27" spans="1:7" ht="12" customHeight="1" x14ac:dyDescent="0.25">
      <c r="A27" s="5" t="s">
        <v>128</v>
      </c>
      <c r="B27" s="9" t="s">
        <v>129</v>
      </c>
      <c r="C27" s="3" t="s">
        <v>48</v>
      </c>
      <c r="D27" s="3" t="s">
        <v>136</v>
      </c>
      <c r="E27" s="9">
        <f>VLOOKUP($A27,[3]Hoja2!$A$9:$AL$102,6,0)</f>
        <v>7500</v>
      </c>
      <c r="F27" s="9">
        <f>VLOOKUP($A27,[3]Hoja2!$A$9:$AL$102,24,0)</f>
        <v>1110.97</v>
      </c>
      <c r="G27" s="9">
        <f>VLOOKUP($A27,[3]Hoja2!$A$9:$AL$102,25,0)</f>
        <v>6389.03</v>
      </c>
    </row>
    <row r="28" spans="1:7" ht="12" customHeight="1" x14ac:dyDescent="0.25">
      <c r="A28" s="5" t="s">
        <v>32</v>
      </c>
      <c r="B28" s="9" t="str">
        <f>VLOOKUP(A28,[1]Hoja2!$A$13:$AF$47,2,0)</f>
        <v>Hernandez Diaz Genesis</v>
      </c>
      <c r="C28" s="3" t="s">
        <v>41</v>
      </c>
      <c r="D28" s="3" t="s">
        <v>136</v>
      </c>
      <c r="E28" s="9">
        <f>VLOOKUP($A28,[3]Hoja2!$A$9:$AL$102,6,0)</f>
        <v>3192</v>
      </c>
      <c r="F28" s="9">
        <f>VLOOKUP($A28,[3]Hoja2!$A$9:$AL$102,24,0)</f>
        <v>1648.13</v>
      </c>
      <c r="G28" s="9">
        <f>VLOOKUP($A28,[3]Hoja2!$A$9:$AL$102,25,0)</f>
        <v>1543.87</v>
      </c>
    </row>
    <row r="29" spans="1:7" ht="12" customHeight="1" x14ac:dyDescent="0.25">
      <c r="A29" s="5" t="s">
        <v>18</v>
      </c>
      <c r="B29" s="9" t="str">
        <f>VLOOKUP(A29,[1]Hoja2!$A$13:$AF$47,2,0)</f>
        <v>Hernandez Murillo Jose Adrian</v>
      </c>
      <c r="C29" s="3" t="s">
        <v>40</v>
      </c>
      <c r="D29" s="3" t="s">
        <v>136</v>
      </c>
      <c r="E29" s="9">
        <f>VLOOKUP($A29,[3]Hoja2!$A$9:$AL$102,6,0)</f>
        <v>8714.7000000000007</v>
      </c>
      <c r="F29" s="9">
        <f>VLOOKUP($A29,[3]Hoja2!$A$9:$AL$102,24,0)</f>
        <v>1428.77</v>
      </c>
      <c r="G29" s="9">
        <f>VLOOKUP($A29,[3]Hoja2!$A$9:$AL$102,25,0)</f>
        <v>7285.93</v>
      </c>
    </row>
    <row r="30" spans="1:7" ht="12" customHeight="1" x14ac:dyDescent="0.25">
      <c r="A30" s="5" t="s">
        <v>16</v>
      </c>
      <c r="B30" s="9" t="str">
        <f>VLOOKUP(A30,[1]Hoja2!$A$13:$AF$47,2,0)</f>
        <v>Hernandez Virgen Veronica</v>
      </c>
      <c r="C30" s="3" t="s">
        <v>42</v>
      </c>
      <c r="D30" s="3" t="s">
        <v>136</v>
      </c>
      <c r="E30" s="9">
        <f>VLOOKUP($A30,[3]Hoja2!$A$9:$AL$102,6,0)</f>
        <v>4584</v>
      </c>
      <c r="F30" s="9">
        <f>VLOOKUP($A30,[3]Hoja2!$A$9:$AL$102,24,0)</f>
        <v>493.29</v>
      </c>
      <c r="G30" s="9">
        <f>VLOOKUP($A30,[3]Hoja2!$A$9:$AL$102,25,0)</f>
        <v>4090.71</v>
      </c>
    </row>
    <row r="31" spans="1:7" ht="12" customHeight="1" x14ac:dyDescent="0.25">
      <c r="A31" s="5" t="s">
        <v>14</v>
      </c>
      <c r="B31" s="9" t="str">
        <f>VLOOKUP(A31,[1]Hoja2!$A$13:$AF$47,2,0)</f>
        <v>Huerta Gomez Elizabeth</v>
      </c>
      <c r="C31" s="3" t="s">
        <v>43</v>
      </c>
      <c r="D31" s="3" t="s">
        <v>136</v>
      </c>
      <c r="E31" s="9">
        <f>VLOOKUP($A31,[3]Hoja2!$A$9:$AL$102,6,0)</f>
        <v>6543.75</v>
      </c>
      <c r="F31" s="9">
        <f>VLOOKUP($A31,[3]Hoja2!$A$9:$AL$102,24,0)</f>
        <v>2821.92</v>
      </c>
      <c r="G31" s="9">
        <f>VLOOKUP($A31,[3]Hoja2!$A$9:$AL$102,25,0)</f>
        <v>3721.83</v>
      </c>
    </row>
    <row r="32" spans="1:7" ht="12" customHeight="1" x14ac:dyDescent="0.25">
      <c r="A32" s="5" t="s">
        <v>63</v>
      </c>
      <c r="B32" s="9" t="s">
        <v>64</v>
      </c>
      <c r="C32" s="3" t="s">
        <v>46</v>
      </c>
      <c r="D32" s="3" t="s">
        <v>136</v>
      </c>
      <c r="E32" s="9">
        <f>VLOOKUP($A32,[3]Hoja2!$A$9:$AL$102,6,0)</f>
        <v>5555.37</v>
      </c>
      <c r="F32" s="9">
        <f>VLOOKUP($A32,[3]Hoja2!$A$9:$AL$102,24,0)</f>
        <v>670.04</v>
      </c>
      <c r="G32" s="9">
        <f>VLOOKUP($A32,[3]Hoja2!$A$9:$AL$102,25,0)</f>
        <v>4885.33</v>
      </c>
    </row>
    <row r="33" spans="1:7" ht="12" customHeight="1" x14ac:dyDescent="0.25">
      <c r="A33" s="5" t="s">
        <v>83</v>
      </c>
      <c r="B33" s="9" t="s">
        <v>84</v>
      </c>
      <c r="C33" s="3" t="s">
        <v>36</v>
      </c>
      <c r="D33" s="3" t="s">
        <v>136</v>
      </c>
      <c r="E33" s="9">
        <f>VLOOKUP($A33,[3]Hoja2!$A$9:$AL$102,6,0)</f>
        <v>4238.16</v>
      </c>
      <c r="F33" s="9">
        <f>VLOOKUP($A33,[3]Hoja2!$A$9:$AL$102,24,0)</f>
        <v>450.22</v>
      </c>
      <c r="G33" s="9">
        <f>VLOOKUP($A33,[3]Hoja2!$A$9:$AL$102,25,0)</f>
        <v>3787.94</v>
      </c>
    </row>
    <row r="34" spans="1:7" ht="12" customHeight="1" x14ac:dyDescent="0.25">
      <c r="A34" s="5" t="s">
        <v>11</v>
      </c>
      <c r="B34" s="9" t="str">
        <f>VLOOKUP(A34,[1]Hoja2!$A$13:$AF$47,2,0)</f>
        <v>López Hueso Tayde Lucina</v>
      </c>
      <c r="C34" s="3" t="s">
        <v>44</v>
      </c>
      <c r="D34" s="3" t="s">
        <v>136</v>
      </c>
      <c r="E34" s="9">
        <f>VLOOKUP($A34,[3]Hoja2!$A$9:$AL$102,6,0)</f>
        <v>7204.5</v>
      </c>
      <c r="F34" s="9">
        <f>VLOOKUP($A34,[3]Hoja2!$A$9:$AL$102,24,0)</f>
        <v>3578.07</v>
      </c>
      <c r="G34" s="9">
        <f>VLOOKUP($A34,[3]Hoja2!$A$9:$AL$102,25,0)</f>
        <v>3626.43</v>
      </c>
    </row>
    <row r="35" spans="1:7" ht="12" customHeight="1" x14ac:dyDescent="0.25">
      <c r="A35" s="5" t="s">
        <v>88</v>
      </c>
      <c r="B35" s="9" t="s">
        <v>89</v>
      </c>
      <c r="C35" s="3" t="s">
        <v>85</v>
      </c>
      <c r="D35" s="3" t="s">
        <v>136</v>
      </c>
      <c r="E35" s="9">
        <f>VLOOKUP($A35,[3]Hoja2!$A$9:$AL$102,6,0)</f>
        <v>4069.85</v>
      </c>
      <c r="F35" s="9">
        <f>VLOOKUP($A35,[3]Hoja2!$A$9:$AL$102,24,0)</f>
        <v>416.24</v>
      </c>
      <c r="G35" s="9">
        <f>VLOOKUP($A35,[3]Hoja2!$A$9:$AL$102,25,0)</f>
        <v>3653.61</v>
      </c>
    </row>
    <row r="36" spans="1:7" ht="12" customHeight="1" x14ac:dyDescent="0.25">
      <c r="A36" s="5" t="s">
        <v>65</v>
      </c>
      <c r="B36" s="9" t="s">
        <v>66</v>
      </c>
      <c r="C36" s="3" t="s">
        <v>36</v>
      </c>
      <c r="D36" s="3" t="s">
        <v>136</v>
      </c>
      <c r="E36" s="9">
        <f>VLOOKUP($A36,[3]Hoja2!$A$9:$AL$102,6,0)</f>
        <v>6450</v>
      </c>
      <c r="F36" s="9">
        <f>VLOOKUP($A36,[3]Hoja2!$A$9:$AL$102,24,0)</f>
        <v>887.22</v>
      </c>
      <c r="G36" s="9">
        <f>VLOOKUP($A36,[3]Hoja2!$A$9:$AL$102,25,0)</f>
        <v>5562.78</v>
      </c>
    </row>
    <row r="37" spans="1:7" ht="12" customHeight="1" x14ac:dyDescent="0.25">
      <c r="A37" s="5" t="s">
        <v>31</v>
      </c>
      <c r="B37" s="9" t="s">
        <v>132</v>
      </c>
      <c r="C37" s="3" t="s">
        <v>37</v>
      </c>
      <c r="D37" s="3" t="s">
        <v>136</v>
      </c>
      <c r="E37" s="9">
        <f>VLOOKUP($A37,[3]Hoja2!$A$9:$AL$102,6,0)</f>
        <v>5772</v>
      </c>
      <c r="F37" s="9">
        <f>VLOOKUP($A37,[3]Hoja2!$A$9:$AL$102,24,0)</f>
        <v>718.25</v>
      </c>
      <c r="G37" s="9">
        <f>VLOOKUP($A37,[3]Hoja2!$A$9:$AL$102,25,0)</f>
        <v>5053.75</v>
      </c>
    </row>
    <row r="38" spans="1:7" ht="12" customHeight="1" x14ac:dyDescent="0.25">
      <c r="A38" s="5" t="s">
        <v>27</v>
      </c>
      <c r="B38" s="9" t="str">
        <f>VLOOKUP(A38,[1]Hoja2!$A$13:$AF$47,2,0)</f>
        <v>Mata Avila Jesus</v>
      </c>
      <c r="C38" s="3" t="s">
        <v>45</v>
      </c>
      <c r="D38" s="3" t="s">
        <v>136</v>
      </c>
      <c r="E38" s="9">
        <f>VLOOKUP($A38,[3]Hoja2!$A$9:$AL$102,6,0)</f>
        <v>6100</v>
      </c>
      <c r="F38" s="9">
        <f>VLOOKUP($A38,[3]Hoja2!$A$9:$AL$102,24,0)</f>
        <v>1483.69</v>
      </c>
      <c r="G38" s="9">
        <f>VLOOKUP($A38,[3]Hoja2!$A$9:$AL$102,25,0)</f>
        <v>4616.3100000000004</v>
      </c>
    </row>
    <row r="39" spans="1:7" ht="12" customHeight="1" x14ac:dyDescent="0.25">
      <c r="A39" s="5" t="s">
        <v>67</v>
      </c>
      <c r="B39" s="9" t="s">
        <v>68</v>
      </c>
      <c r="C39" s="3" t="s">
        <v>36</v>
      </c>
      <c r="D39" s="3" t="s">
        <v>136</v>
      </c>
      <c r="E39" s="9">
        <f>VLOOKUP($A39,[3]Hoja2!$A$9:$AL$102,6,0)</f>
        <v>8714.7000000000007</v>
      </c>
      <c r="F39" s="9">
        <f>VLOOKUP($A39,[3]Hoja2!$A$9:$AL$102,24,0)</f>
        <v>1412.63</v>
      </c>
      <c r="G39" s="9">
        <f>VLOOKUP($A39,[3]Hoja2!$A$9:$AL$102,25,0)</f>
        <v>7302.07</v>
      </c>
    </row>
    <row r="40" spans="1:7" ht="12" customHeight="1" x14ac:dyDescent="0.25">
      <c r="A40" s="5" t="s">
        <v>25</v>
      </c>
      <c r="B40" s="9" t="str">
        <f>VLOOKUP(A40,[1]Hoja2!$A$13:$AF$47,2,0)</f>
        <v>Meza Arana Mayra Gisela</v>
      </c>
      <c r="C40" s="3" t="s">
        <v>40</v>
      </c>
      <c r="D40" s="3" t="s">
        <v>136</v>
      </c>
      <c r="E40" s="9">
        <f>VLOOKUP($A40,[3]Hoja2!$A$9:$AL$102,6,0)</f>
        <v>5883.75</v>
      </c>
      <c r="F40" s="9">
        <f>VLOOKUP($A40,[3]Hoja2!$A$9:$AL$102,24,0)</f>
        <v>752.74</v>
      </c>
      <c r="G40" s="9">
        <f>VLOOKUP($A40,[3]Hoja2!$A$9:$AL$102,25,0)</f>
        <v>5131.01</v>
      </c>
    </row>
    <row r="41" spans="1:7" ht="12" customHeight="1" x14ac:dyDescent="0.25">
      <c r="A41" s="5" t="s">
        <v>13</v>
      </c>
      <c r="B41" s="9" t="str">
        <f>VLOOKUP(A41,[1]Hoja2!$A$13:$AF$47,2,0)</f>
        <v>Muciño Velazquez Erika Viviana</v>
      </c>
      <c r="C41" s="3" t="s">
        <v>46</v>
      </c>
      <c r="D41" s="3" t="s">
        <v>136</v>
      </c>
      <c r="E41" s="9">
        <f>VLOOKUP($A41,[3]Hoja2!$A$9:$AL$102,6,0)</f>
        <v>4900.3500000000004</v>
      </c>
      <c r="F41" s="9">
        <f>VLOOKUP($A41,[3]Hoja2!$A$9:$AL$102,24,0)</f>
        <v>545.87</v>
      </c>
      <c r="G41" s="9">
        <f>VLOOKUP($A41,[3]Hoja2!$A$9:$AL$102,25,0)</f>
        <v>4354.4799999999996</v>
      </c>
    </row>
    <row r="42" spans="1:7" ht="12" customHeight="1" x14ac:dyDescent="0.25">
      <c r="A42" s="5" t="s">
        <v>24</v>
      </c>
      <c r="B42" s="9" t="str">
        <f>VLOOKUP(A42,[1]Hoja2!$A$13:$AF$47,2,0)</f>
        <v>Murguia Escobedo Sandra Buenaventura</v>
      </c>
      <c r="C42" s="3" t="s">
        <v>47</v>
      </c>
      <c r="D42" s="3" t="s">
        <v>136</v>
      </c>
      <c r="E42" s="9">
        <f>VLOOKUP($A42,[3]Hoja2!$A$9:$AL$102,6,0)</f>
        <v>4959.1499999999996</v>
      </c>
      <c r="F42" s="9">
        <f>VLOOKUP($A42,[3]Hoja2!$A$9:$AL$102,24,0)</f>
        <v>557.16999999999996</v>
      </c>
      <c r="G42" s="9">
        <f>VLOOKUP($A42,[3]Hoja2!$A$9:$AL$102,25,0)</f>
        <v>4401.9799999999996</v>
      </c>
    </row>
    <row r="43" spans="1:7" ht="12" customHeight="1" x14ac:dyDescent="0.25">
      <c r="A43" s="5" t="s">
        <v>69</v>
      </c>
      <c r="B43" s="9" t="s">
        <v>70</v>
      </c>
      <c r="C43" s="3" t="s">
        <v>36</v>
      </c>
      <c r="D43" s="3" t="s">
        <v>136</v>
      </c>
      <c r="E43" s="9">
        <f>VLOOKUP($A43,[3]Hoja2!$A$9:$AL$102,6,0)</f>
        <v>7997.95</v>
      </c>
      <c r="F43" s="9">
        <f>VLOOKUP($A43,[3]Hoja2!$A$9:$AL$102,24,0)</f>
        <v>1230.93</v>
      </c>
      <c r="G43" s="9">
        <f>VLOOKUP($A43,[3]Hoja2!$A$9:$AL$102,25,0)</f>
        <v>6767.02</v>
      </c>
    </row>
    <row r="44" spans="1:7" ht="12" customHeight="1" x14ac:dyDescent="0.25">
      <c r="A44" s="8" t="s">
        <v>101</v>
      </c>
      <c r="B44" s="9" t="s">
        <v>70</v>
      </c>
      <c r="C44" s="3" t="s">
        <v>58</v>
      </c>
      <c r="D44" s="3" t="s">
        <v>136</v>
      </c>
      <c r="E44" s="9">
        <f>VLOOKUP($A44,[3]Hoja2!$A$9:$AL$102,6,0)</f>
        <v>6600</v>
      </c>
      <c r="F44" s="9">
        <f>VLOOKUP($A44,[3]Hoja2!$A$9:$AL$102,24,0)</f>
        <v>884.09</v>
      </c>
      <c r="G44" s="9">
        <f>VLOOKUP($A44,[3]Hoja2!$A$9:$AL$102,25,0)</f>
        <v>5715.91</v>
      </c>
    </row>
    <row r="45" spans="1:7" ht="12" customHeight="1" x14ac:dyDescent="0.25">
      <c r="A45" s="8" t="s">
        <v>123</v>
      </c>
      <c r="B45" s="9" t="s">
        <v>124</v>
      </c>
      <c r="C45" s="3" t="s">
        <v>40</v>
      </c>
      <c r="D45" s="3" t="s">
        <v>136</v>
      </c>
      <c r="E45" s="9">
        <f>VLOOKUP($A45,[3]Hoja2!$A$9:$AL$102,6,0)</f>
        <v>5000</v>
      </c>
      <c r="F45" s="9">
        <f>VLOOKUP($A45,[3]Hoja2!$A$9:$AL$102,24,0)</f>
        <v>556.35</v>
      </c>
      <c r="G45" s="9">
        <f>VLOOKUP($A45,[3]Hoja2!$A$9:$AL$102,25,0)</f>
        <v>4443.6499999999996</v>
      </c>
    </row>
    <row r="46" spans="1:7" ht="12" customHeight="1" x14ac:dyDescent="0.25">
      <c r="A46" s="5" t="s">
        <v>81</v>
      </c>
      <c r="B46" s="9" t="s">
        <v>82</v>
      </c>
      <c r="C46" s="3" t="s">
        <v>36</v>
      </c>
      <c r="D46" s="3" t="s">
        <v>136</v>
      </c>
      <c r="E46" s="9">
        <f>VLOOKUP($A46,[3]Hoja2!$A$9:$AL$102,6,0)</f>
        <v>2593.0500000000002</v>
      </c>
      <c r="F46" s="9">
        <f>VLOOKUP($A46,[3]Hoja2!$A$9:$AL$102,24,0)</f>
        <v>-8.59</v>
      </c>
      <c r="G46" s="9">
        <f>VLOOKUP($A46,[3]Hoja2!$A$9:$AL$102,25,0)</f>
        <v>2601.64</v>
      </c>
    </row>
    <row r="47" spans="1:7" ht="12" customHeight="1" x14ac:dyDescent="0.25">
      <c r="A47" s="5" t="s">
        <v>71</v>
      </c>
      <c r="B47" s="9" t="s">
        <v>72</v>
      </c>
      <c r="C47" s="3" t="s">
        <v>35</v>
      </c>
      <c r="D47" s="3" t="s">
        <v>136</v>
      </c>
      <c r="E47" s="9">
        <f>VLOOKUP($A47,[3]Hoja2!$A$9:$AL$102,6,0)</f>
        <v>7807.31</v>
      </c>
      <c r="F47" s="9">
        <f>VLOOKUP($A47,[3]Hoja2!$A$9:$AL$102,24,0)</f>
        <v>1177.55</v>
      </c>
      <c r="G47" s="9">
        <f>VLOOKUP($A47,[3]Hoja2!$A$9:$AL$102,25,0)</f>
        <v>6629.76</v>
      </c>
    </row>
    <row r="48" spans="1:7" ht="12" customHeight="1" x14ac:dyDescent="0.25">
      <c r="A48" s="5" t="s">
        <v>119</v>
      </c>
      <c r="B48" s="9" t="s">
        <v>120</v>
      </c>
      <c r="C48" s="3" t="s">
        <v>35</v>
      </c>
      <c r="D48" s="3" t="s">
        <v>136</v>
      </c>
      <c r="E48" s="9">
        <f>VLOOKUP($A48,[3]Hoja2!$A$9:$AL$102,6,0)</f>
        <v>11893.78</v>
      </c>
      <c r="F48" s="9">
        <f>VLOOKUP($A48,[3]Hoja2!$A$9:$AL$102,24,0)</f>
        <v>2173.02</v>
      </c>
      <c r="G48" s="9">
        <f>VLOOKUP($A48,[3]Hoja2!$A$9:$AL$102,25,0)</f>
        <v>9720.76</v>
      </c>
    </row>
    <row r="49" spans="1:7" x14ac:dyDescent="0.25">
      <c r="A49" s="5" t="s">
        <v>29</v>
      </c>
      <c r="B49" s="9" t="str">
        <f>VLOOKUP(A49,[1]Hoja2!$A$13:$AF$47,2,0)</f>
        <v>Partida Ceja Francisco Javier</v>
      </c>
      <c r="C49" s="3" t="s">
        <v>36</v>
      </c>
      <c r="D49" s="3" t="s">
        <v>136</v>
      </c>
      <c r="E49" s="9">
        <f>VLOOKUP($A49,[3]Hoja2!$A$9:$AL$102,6,0)</f>
        <v>5584</v>
      </c>
      <c r="F49" s="9">
        <f>VLOOKUP($A49,[3]Hoja2!$A$9:$AL$102,24,0)</f>
        <v>2500.29</v>
      </c>
      <c r="G49" s="9">
        <f>VLOOKUP($A49,[3]Hoja2!$A$9:$AL$102,25,0)</f>
        <v>3083.71</v>
      </c>
    </row>
    <row r="50" spans="1:7" x14ac:dyDescent="0.25">
      <c r="A50" s="5" t="s">
        <v>117</v>
      </c>
      <c r="B50" s="9" t="s">
        <v>118</v>
      </c>
      <c r="C50" s="3" t="s">
        <v>39</v>
      </c>
      <c r="D50" s="3" t="s">
        <v>136</v>
      </c>
      <c r="E50" s="9">
        <f>VLOOKUP($A50,[3]Hoja2!$A$9:$AL$102,6,0)</f>
        <v>11893.78</v>
      </c>
      <c r="F50" s="9">
        <f>VLOOKUP($A50,[3]Hoja2!$A$9:$AL$102,24,0)</f>
        <v>2173.02</v>
      </c>
      <c r="G50" s="9">
        <f>VLOOKUP($A50,[3]Hoja2!$A$9:$AL$102,25,0)</f>
        <v>9720.76</v>
      </c>
    </row>
    <row r="51" spans="1:7" x14ac:dyDescent="0.25">
      <c r="A51" s="5" t="s">
        <v>121</v>
      </c>
      <c r="B51" s="9" t="s">
        <v>122</v>
      </c>
      <c r="C51" s="3" t="s">
        <v>40</v>
      </c>
      <c r="D51" s="3" t="s">
        <v>136</v>
      </c>
      <c r="E51" s="9">
        <f>VLOOKUP($A51,[3]Hoja2!$A$9:$AL$102,6,0)</f>
        <v>6000</v>
      </c>
      <c r="F51" s="9">
        <f>VLOOKUP($A51,[3]Hoja2!$A$9:$AL$102,24,0)</f>
        <v>756.66</v>
      </c>
      <c r="G51" s="9">
        <f>VLOOKUP($A51,[3]Hoja2!$A$9:$AL$102,25,0)</f>
        <v>5243.34</v>
      </c>
    </row>
    <row r="52" spans="1:7" x14ac:dyDescent="0.25">
      <c r="A52" s="5" t="s">
        <v>19</v>
      </c>
      <c r="B52" s="9" t="str">
        <f>VLOOKUP(A52,[1]Hoja2!$A$13:$AF$47,2,0)</f>
        <v>Ramirez Gallegos Lorena</v>
      </c>
      <c r="C52" s="3" t="s">
        <v>40</v>
      </c>
      <c r="D52" s="3" t="s">
        <v>136</v>
      </c>
      <c r="E52" s="9">
        <f>VLOOKUP($A52,[3]Hoja2!$A$9:$AL$102,6,0)</f>
        <v>5275</v>
      </c>
      <c r="F52" s="9">
        <f>VLOOKUP($A52,[3]Hoja2!$A$9:$AL$102,24,0)</f>
        <v>2228.42</v>
      </c>
      <c r="G52" s="9">
        <f>VLOOKUP($A52,[3]Hoja2!$A$9:$AL$102,25,0)</f>
        <v>3046.58</v>
      </c>
    </row>
    <row r="53" spans="1:7" x14ac:dyDescent="0.25">
      <c r="A53" s="5" t="s">
        <v>73</v>
      </c>
      <c r="B53" s="9" t="s">
        <v>74</v>
      </c>
      <c r="C53" s="3" t="s">
        <v>36</v>
      </c>
      <c r="D53" s="3" t="s">
        <v>136</v>
      </c>
      <c r="E53" s="9">
        <f>VLOOKUP($A53,[3]Hoja2!$A$9:$AL$102,6,0)</f>
        <v>9316.4500000000007</v>
      </c>
      <c r="F53" s="9">
        <f>VLOOKUP($A53,[3]Hoja2!$A$9:$AL$102,24,0)</f>
        <v>2782.37</v>
      </c>
      <c r="G53" s="9">
        <f>VLOOKUP($A53,[3]Hoja2!$A$9:$AL$102,25,0)</f>
        <v>6534.08</v>
      </c>
    </row>
    <row r="54" spans="1:7" x14ac:dyDescent="0.25">
      <c r="A54" s="5" t="s">
        <v>75</v>
      </c>
      <c r="B54" s="9" t="s">
        <v>76</v>
      </c>
      <c r="C54" s="3" t="s">
        <v>58</v>
      </c>
      <c r="D54" s="3" t="s">
        <v>136</v>
      </c>
      <c r="E54" s="9">
        <f>VLOOKUP($A54,[3]Hoja2!$A$9:$AL$102,6,0)</f>
        <v>2593.0500000000002</v>
      </c>
      <c r="F54" s="9">
        <f>VLOOKUP($A54,[3]Hoja2!$A$9:$AL$102,24,0)</f>
        <v>-8.59</v>
      </c>
      <c r="G54" s="9">
        <f>VLOOKUP($A54,[3]Hoja2!$A$9:$AL$102,25,0)</f>
        <v>2601.64</v>
      </c>
    </row>
    <row r="55" spans="1:7" x14ac:dyDescent="0.25">
      <c r="A55" s="5" t="s">
        <v>12</v>
      </c>
      <c r="B55" s="9" t="str">
        <f>VLOOKUP(A55,[1]Hoja2!$A$13:$AF$47,2,0)</f>
        <v>Rojas Lopez Miguel Angel</v>
      </c>
      <c r="C55" s="3" t="s">
        <v>36</v>
      </c>
      <c r="D55" s="3" t="s">
        <v>136</v>
      </c>
      <c r="E55" s="9">
        <f>VLOOKUP($A55,[3]Hoja2!$A$9:$AL$102,6,0)</f>
        <v>3959.1</v>
      </c>
      <c r="F55" s="9">
        <f>VLOOKUP($A55,[3]Hoja2!$A$9:$AL$102,24,0)</f>
        <v>405.27</v>
      </c>
      <c r="G55" s="9">
        <f>VLOOKUP($A55,[3]Hoja2!$A$9:$AL$102,25,0)</f>
        <v>3553.83</v>
      </c>
    </row>
    <row r="56" spans="1:7" x14ac:dyDescent="0.25">
      <c r="A56" s="5" t="s">
        <v>15</v>
      </c>
      <c r="B56" s="9" t="str">
        <f>VLOOKUP(A56,[1]Hoja2!$A$13:$AF$47,2,0)</f>
        <v>Romero Romero Ingrid</v>
      </c>
      <c r="C56" s="3" t="s">
        <v>36</v>
      </c>
      <c r="D56" s="3" t="s">
        <v>136</v>
      </c>
      <c r="E56" s="9">
        <f>VLOOKUP($A56,[3]Hoja2!$A$9:$AL$102,6,0)</f>
        <v>7752</v>
      </c>
      <c r="F56" s="9">
        <f>VLOOKUP($A56,[3]Hoja2!$A$9:$AL$102,24,0)</f>
        <v>3111.22</v>
      </c>
      <c r="G56" s="9">
        <f>VLOOKUP($A56,[3]Hoja2!$A$9:$AL$102,25,0)</f>
        <v>4640.78</v>
      </c>
    </row>
    <row r="57" spans="1:7" x14ac:dyDescent="0.25">
      <c r="A57" s="5" t="s">
        <v>17</v>
      </c>
      <c r="B57" s="9" t="s">
        <v>127</v>
      </c>
      <c r="C57" s="3" t="s">
        <v>38</v>
      </c>
      <c r="D57" s="3" t="s">
        <v>136</v>
      </c>
      <c r="E57" s="9">
        <f>VLOOKUP($A57,[3]Hoja2!$A$9:$AL$102,6,0)</f>
        <v>0</v>
      </c>
      <c r="F57" s="9">
        <f>VLOOKUP($A57,[3]Hoja2!$A$9:$AL$102,24,0)</f>
        <v>0</v>
      </c>
      <c r="G57" s="9">
        <f>VLOOKUP($A57,[3]Hoja2!$A$9:$AL$102,25,0)</f>
        <v>0</v>
      </c>
    </row>
    <row r="58" spans="1:7" x14ac:dyDescent="0.25">
      <c r="A58" s="5" t="s">
        <v>77</v>
      </c>
      <c r="B58" s="9" t="s">
        <v>78</v>
      </c>
      <c r="C58" s="3" t="s">
        <v>58</v>
      </c>
      <c r="D58" s="3" t="s">
        <v>136</v>
      </c>
      <c r="E58" s="9">
        <f>VLOOKUP($A58,[3]Hoja2!$A$9:$AL$102,6,0)</f>
        <v>2593.0500000000002</v>
      </c>
      <c r="F58" s="9">
        <f>VLOOKUP($A58,[3]Hoja2!$A$9:$AL$102,24,0)</f>
        <v>-8.59</v>
      </c>
      <c r="G58" s="9">
        <f>VLOOKUP($A58,[3]Hoja2!$A$9:$AL$102,25,0)</f>
        <v>2601.64</v>
      </c>
    </row>
    <row r="59" spans="1:7" x14ac:dyDescent="0.25">
      <c r="A59" s="5" t="s">
        <v>22</v>
      </c>
      <c r="B59" s="9" t="str">
        <f>VLOOKUP(A59,[1]Hoja2!$A$13:$AF$47,2,0)</f>
        <v>Tovar Lopez Rogelio</v>
      </c>
      <c r="C59" s="3" t="s">
        <v>36</v>
      </c>
      <c r="D59" s="3" t="s">
        <v>136</v>
      </c>
      <c r="E59" s="9">
        <f>VLOOKUP($A59,[3]Hoja2!$A$9:$AL$102,6,0)</f>
        <v>7875</v>
      </c>
      <c r="F59" s="9">
        <f>VLOOKUP($A59,[3]Hoja2!$A$9:$AL$102,24,0)</f>
        <v>2189.87</v>
      </c>
      <c r="G59" s="9">
        <f>VLOOKUP($A59,[3]Hoja2!$A$9:$AL$102,25,0)</f>
        <v>5685.13</v>
      </c>
    </row>
    <row r="60" spans="1:7" ht="24.75" x14ac:dyDescent="0.25">
      <c r="B60" s="6" t="s">
        <v>34</v>
      </c>
      <c r="C60" s="1" t="s">
        <v>0</v>
      </c>
      <c r="D60" s="1" t="s">
        <v>1</v>
      </c>
      <c r="E60" s="2" t="s">
        <v>2</v>
      </c>
      <c r="F60" s="2" t="s">
        <v>3</v>
      </c>
      <c r="G60" s="1" t="s">
        <v>4</v>
      </c>
    </row>
    <row r="61" spans="1:7" x14ac:dyDescent="0.25">
      <c r="A61" s="5" t="s">
        <v>97</v>
      </c>
      <c r="B61" s="9" t="s">
        <v>98</v>
      </c>
      <c r="C61" s="3" t="s">
        <v>49</v>
      </c>
      <c r="D61" s="3" t="s">
        <v>136</v>
      </c>
      <c r="E61" s="9">
        <f>VLOOKUP($A61,[3]Hoja2!$A$9:$AL$102,6,0)</f>
        <v>4000</v>
      </c>
      <c r="F61" s="9">
        <f>VLOOKUP($A61,[3]Hoja2!$A$9:$AL$102,24,0)</f>
        <v>406.7</v>
      </c>
      <c r="G61" s="9">
        <f>VLOOKUP($A61,[3]Hoja2!$A$9:$AL$102,25,0)</f>
        <v>3593.3</v>
      </c>
    </row>
    <row r="62" spans="1:7" x14ac:dyDescent="0.25">
      <c r="A62" s="5" t="s">
        <v>107</v>
      </c>
      <c r="B62" s="9" t="s">
        <v>108</v>
      </c>
      <c r="C62" s="3" t="s">
        <v>49</v>
      </c>
      <c r="D62" s="3" t="s">
        <v>136</v>
      </c>
      <c r="E62" s="9">
        <f>VLOOKUP($A62,[3]Hoja2!$A$9:$AL$102,6,0)</f>
        <v>3159</v>
      </c>
      <c r="F62" s="9">
        <f>VLOOKUP($A62,[3]Hoja2!$A$9:$AL$102,24,0)</f>
        <v>83.41</v>
      </c>
      <c r="G62" s="9">
        <f>VLOOKUP($A62,[3]Hoja2!$A$9:$AL$102,25,0)</f>
        <v>3075.59</v>
      </c>
    </row>
    <row r="63" spans="1:7" x14ac:dyDescent="0.25">
      <c r="A63" s="5" t="s">
        <v>99</v>
      </c>
      <c r="B63" s="9" t="s">
        <v>100</v>
      </c>
      <c r="C63" s="3" t="s">
        <v>49</v>
      </c>
      <c r="D63" s="3" t="s">
        <v>136</v>
      </c>
      <c r="E63" s="9">
        <f>VLOOKUP($A63,[3]Hoja2!$A$9:$AL$102,6,0)</f>
        <v>3189</v>
      </c>
      <c r="F63" s="9">
        <f>VLOOKUP($A63,[3]Hoja2!$A$9:$AL$102,24,0)</f>
        <v>668.46</v>
      </c>
      <c r="G63" s="9">
        <f>VLOOKUP($A63,[3]Hoja2!$A$9:$AL$102,25,0)</f>
        <v>2520.54</v>
      </c>
    </row>
    <row r="64" spans="1:7" x14ac:dyDescent="0.25">
      <c r="A64" s="11" t="s">
        <v>102</v>
      </c>
      <c r="B64" s="9" t="s">
        <v>103</v>
      </c>
      <c r="C64" s="3" t="s">
        <v>49</v>
      </c>
      <c r="D64" s="3" t="s">
        <v>136</v>
      </c>
      <c r="E64" s="9">
        <f>VLOOKUP($A64,[3]Hoja2!$A$9:$AL$102,6,0)</f>
        <v>518.61</v>
      </c>
      <c r="F64" s="9">
        <f>VLOOKUP($A64,[3]Hoja2!$A$9:$AL$102,24,0)</f>
        <v>-170.83</v>
      </c>
      <c r="G64" s="9">
        <f>VLOOKUP($A64,[3]Hoja2!$A$9:$AL$102,25,0)</f>
        <v>689.44</v>
      </c>
    </row>
    <row r="65" spans="1:7" x14ac:dyDescent="0.25">
      <c r="A65" s="5" t="s">
        <v>92</v>
      </c>
      <c r="B65" s="9" t="s">
        <v>93</v>
      </c>
      <c r="C65" s="3" t="s">
        <v>94</v>
      </c>
      <c r="D65" s="3" t="s">
        <v>136</v>
      </c>
      <c r="E65" s="9">
        <f>VLOOKUP($A65,[3]Hoja2!$A$9:$AL$102,6,0)</f>
        <v>2593.0500000000002</v>
      </c>
      <c r="F65" s="9">
        <f>VLOOKUP($A65,[3]Hoja2!$A$9:$AL$102,24,0)</f>
        <v>-8.59</v>
      </c>
      <c r="G65" s="9">
        <f>VLOOKUP($A65,[3]Hoja2!$A$9:$AL$102,25,0)</f>
        <v>2601.64</v>
      </c>
    </row>
    <row r="66" spans="1:7" x14ac:dyDescent="0.25">
      <c r="A66" s="5" t="s">
        <v>28</v>
      </c>
      <c r="B66" s="9" t="str">
        <f>VLOOKUP(A66,[1]Hoja2!$A$13:$AF$47,2,0)</f>
        <v>Bravo Garcia Andrea Nallely</v>
      </c>
      <c r="C66" s="3" t="s">
        <v>50</v>
      </c>
      <c r="D66" s="3" t="s">
        <v>136</v>
      </c>
      <c r="E66" s="9">
        <f>VLOOKUP($A66,[3]Hoja2!$A$9:$AL$102,6,0)</f>
        <v>3150</v>
      </c>
      <c r="F66" s="9">
        <f>VLOOKUP($A66,[3]Hoja2!$A$9:$AL$102,24,0)</f>
        <v>82.43</v>
      </c>
      <c r="G66" s="9">
        <f>VLOOKUP($A66,[3]Hoja2!$A$9:$AL$102,25,0)</f>
        <v>3067.57</v>
      </c>
    </row>
    <row r="67" spans="1:7" x14ac:dyDescent="0.25">
      <c r="A67" s="5" t="s">
        <v>51</v>
      </c>
      <c r="B67" s="9" t="s">
        <v>52</v>
      </c>
      <c r="C67" s="3" t="s">
        <v>53</v>
      </c>
      <c r="D67" s="3" t="s">
        <v>136</v>
      </c>
      <c r="E67" s="9">
        <f>VLOOKUP($A67,[3]Hoja2!$A$9:$AL$102,6,0)</f>
        <v>8301.4699999999993</v>
      </c>
      <c r="F67" s="9">
        <f>VLOOKUP($A67,[3]Hoja2!$A$9:$AL$102,24,0)</f>
        <v>1296.82</v>
      </c>
      <c r="G67" s="9">
        <f>VLOOKUP($A67,[3]Hoja2!$A$9:$AL$102,25,0)</f>
        <v>7004.65</v>
      </c>
    </row>
    <row r="68" spans="1:7" x14ac:dyDescent="0.25">
      <c r="A68" s="5" t="s">
        <v>109</v>
      </c>
      <c r="B68" s="9" t="s">
        <v>110</v>
      </c>
      <c r="C68" s="3" t="s">
        <v>54</v>
      </c>
      <c r="D68" s="3" t="s">
        <v>136</v>
      </c>
      <c r="E68" s="9">
        <f>VLOOKUP($A68,[3]Hoja2!$A$9:$AL$102,6,0)</f>
        <v>4000</v>
      </c>
      <c r="F68" s="9">
        <f>VLOOKUP($A68,[3]Hoja2!$A$9:$AL$102,24,0)</f>
        <v>402.68</v>
      </c>
      <c r="G68" s="9">
        <f>VLOOKUP($A68,[3]Hoja2!$A$9:$AL$102,25,0)</f>
        <v>3597.32</v>
      </c>
    </row>
    <row r="69" spans="1:7" x14ac:dyDescent="0.25">
      <c r="A69" s="5" t="s">
        <v>55</v>
      </c>
      <c r="B69" s="9" t="s">
        <v>126</v>
      </c>
      <c r="C69" s="3" t="s">
        <v>54</v>
      </c>
      <c r="D69" s="3" t="s">
        <v>136</v>
      </c>
      <c r="E69" s="9">
        <f>VLOOKUP($A69,[3]Hoja2!$A$9:$AL$102,6,0)</f>
        <v>2593.0500000000002</v>
      </c>
      <c r="F69" s="9">
        <f>VLOOKUP($A69,[3]Hoja2!$A$9:$AL$102,24,0)</f>
        <v>-8.59</v>
      </c>
      <c r="G69" s="9">
        <f>VLOOKUP($A69,[3]Hoja2!$A$9:$AL$102,25,0)</f>
        <v>2601.64</v>
      </c>
    </row>
    <row r="70" spans="1:7" ht="2.25" customHeight="1" x14ac:dyDescent="0.25">
      <c r="E70">
        <f>SUM(E7:E59)+SUM(E61:E69)</f>
        <v>327523.87</v>
      </c>
      <c r="F70">
        <f>SUM(F7:F59)+SUM(F61:F69)</f>
        <v>64562.480000000018</v>
      </c>
      <c r="G70">
        <f>SUM(G7:G59)+SUM(G61:G69)</f>
        <v>262961.39</v>
      </c>
    </row>
    <row r="71" spans="1:7" hidden="1" x14ac:dyDescent="0.25">
      <c r="E71" s="10">
        <v>327523.87</v>
      </c>
      <c r="F71" s="10">
        <v>64562.48</v>
      </c>
      <c r="G71" s="10">
        <v>262961.39</v>
      </c>
    </row>
    <row r="72" spans="1:7" x14ac:dyDescent="0.25">
      <c r="E72" s="13">
        <f>+E70-E71</f>
        <v>0</v>
      </c>
      <c r="F72" s="13">
        <f t="shared" ref="F72:G72" si="0">+F70-F71</f>
        <v>0</v>
      </c>
      <c r="G72" s="13">
        <f t="shared" si="0"/>
        <v>0</v>
      </c>
    </row>
    <row r="74" spans="1:7" x14ac:dyDescent="0.25">
      <c r="E74" s="12"/>
    </row>
  </sheetData>
  <autoFilter ref="A6:G66" xr:uid="{00000000-0009-0000-0000-000001000000}"/>
  <mergeCells count="4">
    <mergeCell ref="B1:G1"/>
    <mergeCell ref="B2:G2"/>
    <mergeCell ref="B3:G3"/>
    <mergeCell ref="B4:G4"/>
  </mergeCells>
  <conditionalFormatting sqref="E70:G70">
    <cfRule type="cellIs" dxfId="5" priority="9" operator="lessThan">
      <formula>0</formula>
    </cfRule>
  </conditionalFormatting>
  <conditionalFormatting sqref="E72">
    <cfRule type="cellIs" dxfId="4" priority="5" operator="lessThan">
      <formula>0</formula>
    </cfRule>
  </conditionalFormatting>
  <conditionalFormatting sqref="F72:G72">
    <cfRule type="cellIs" dxfId="3" priority="4" operator="lessThan">
      <formula>0</formula>
    </cfRule>
  </conditionalFormatting>
  <conditionalFormatting sqref="A13">
    <cfRule type="cellIs" dxfId="2" priority="3" operator="lessThan">
      <formula>0</formula>
    </cfRule>
  </conditionalFormatting>
  <conditionalFormatting sqref="E71">
    <cfRule type="cellIs" dxfId="1" priority="2" operator="lessThan">
      <formula>0</formula>
    </cfRule>
  </conditionalFormatting>
  <conditionalFormatting sqref="F71:G7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Dic</vt:lpstr>
      <vt:lpstr>2da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2022-12-21T19:06:51Z</dcterms:modified>
</cp:coreProperties>
</file>