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70B7C093-02D2-4ACB-A2F7-CC1355AF96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Ene" sheetId="1" r:id="rId1"/>
    <sheet name="2da Ene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Ene'!$A$6:$G$81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2" l="1"/>
  <c r="G83" i="2"/>
  <c r="G82" i="2"/>
  <c r="G81" i="2"/>
  <c r="G80" i="2"/>
  <c r="G79" i="2"/>
  <c r="G78" i="2"/>
  <c r="G77" i="2"/>
  <c r="G7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" i="2"/>
  <c r="E35" i="2"/>
  <c r="F3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" i="2"/>
  <c r="F7" i="2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G7" i="1"/>
  <c r="F7" i="1"/>
  <c r="E7" i="1"/>
  <c r="E85" i="1" l="1"/>
  <c r="E87" i="1" s="1"/>
  <c r="E85" i="2"/>
  <c r="E87" i="2" s="1"/>
  <c r="F85" i="2"/>
  <c r="F87" i="2" s="1"/>
  <c r="G85" i="2"/>
  <c r="G87" i="2" s="1"/>
  <c r="F85" i="1"/>
  <c r="F87" i="1" s="1"/>
  <c r="G85" i="1"/>
  <c r="G87" i="1" s="1"/>
  <c r="B81" i="2"/>
  <c r="B72" i="2"/>
  <c r="B70" i="2"/>
  <c r="B69" i="2"/>
  <c r="B68" i="2"/>
  <c r="B64" i="2"/>
  <c r="B63" i="2"/>
  <c r="B55" i="2"/>
  <c r="B54" i="2"/>
  <c r="B53" i="2"/>
  <c r="B51" i="2"/>
  <c r="B50" i="2"/>
  <c r="B49" i="2"/>
  <c r="B46" i="2"/>
  <c r="B42" i="2"/>
  <c r="B41" i="2"/>
  <c r="B40" i="2"/>
  <c r="B38" i="2"/>
  <c r="B32" i="2"/>
  <c r="B30" i="2"/>
  <c r="B25" i="2"/>
  <c r="B23" i="2"/>
  <c r="B20" i="2"/>
  <c r="B16" i="2"/>
  <c r="B13" i="2"/>
  <c r="B10" i="2"/>
  <c r="B9" i="2"/>
  <c r="B8" i="2"/>
  <c r="B7" i="2"/>
  <c r="B71" i="1" l="1"/>
  <c r="B80" i="1" l="1"/>
  <c r="B69" i="1" l="1"/>
  <c r="B68" i="1"/>
  <c r="B67" i="1"/>
  <c r="B63" i="1"/>
  <c r="B62" i="1"/>
  <c r="B54" i="1"/>
  <c r="B53" i="1"/>
  <c r="B52" i="1"/>
  <c r="B50" i="1"/>
  <c r="B49" i="1"/>
  <c r="B48" i="1"/>
  <c r="B45" i="1"/>
  <c r="B41" i="1"/>
  <c r="B40" i="1"/>
  <c r="B39" i="1"/>
  <c r="B37" i="1"/>
  <c r="B32" i="1"/>
  <c r="B31" i="1"/>
  <c r="B26" i="1"/>
  <c r="B24" i="1"/>
  <c r="B21" i="1"/>
  <c r="B17" i="1"/>
  <c r="B14" i="1"/>
  <c r="B11" i="1"/>
  <c r="B10" i="1"/>
  <c r="B8" i="1"/>
  <c r="B7" i="1"/>
</calcChain>
</file>

<file path=xl/sharedStrings.xml><?xml version="1.0" encoding="utf-8"?>
<sst xmlns="http://schemas.openxmlformats.org/spreadsheetml/2006/main" count="586" uniqueCount="166">
  <si>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</si>
  <si>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</si>
  <si>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</si>
  <si>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</si>
  <si>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</si>
  <si>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</si>
  <si>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</si>
  <si>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</si>
  <si>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</si>
  <si>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</si>
  <si>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</si>
  <si>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</si>
  <si>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</si>
  <si>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</si>
  <si>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</si>
  <si>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</si>
  <si>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</si>
  <si>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</si>
  <si>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</si>
  <si>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</si>
  <si>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</si>
  <si>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</si>
  <si>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</si>
  <si>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</si>
  <si>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</si>
  <si>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</si>
  <si>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</si>
  <si>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</si>
  <si>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</si>
  <si>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</si>
  <si>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</si>
  <si>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</si>
  <si>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</si>
  <si>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</si>
  <si>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</si>
  <si>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</si>
  <si>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</si>
  <si>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</si>
  <si>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</si>
  <si>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</si>
  <si>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</si>
  <si>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</si>
  <si>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</si>
  <si>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</si>
  <si>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</si>
  <si>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</si>
  <si>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</si>
  <si>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</si>
  <si>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</si>
  <si>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</si>
  <si>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</si>
  <si>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</si>
  <si>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</si>
  <si>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</si>
  <si>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</si>
  <si>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</si>
  <si>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</si>
  <si>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</si>
  <si>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</si>
  <si>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</si>
  <si>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</si>
  <si>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</si>
  <si>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</si>
  <si>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</si>
  <si>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</si>
  <si>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</si>
  <si>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</si>
  <si>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</si>
  <si>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</si>
  <si>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</si>
  <si>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</si>
  <si>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</si>
  <si>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</si>
  <si>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</si>
  <si>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</si>
  <si>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</si>
  <si>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</si>
  <si>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</si>
  <si>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</si>
  <si>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</si>
  <si>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</si>
  <si>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</si>
  <si>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</si>
  <si>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</si>
  <si>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</si>
  <si>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</si>
  <si>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</si>
  <si>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</si>
  <si>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</si>
  <si>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</si>
  <si>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</si>
  <si>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</si>
  <si>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</si>
  <si>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</si>
  <si>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</si>
  <si>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</si>
  <si>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</si>
  <si>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</si>
  <si>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</si>
  <si>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</si>
  <si>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</si>
  <si>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</si>
  <si>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</si>
  <si>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</si>
  <si>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</si>
  <si>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</si>
  <si>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</si>
  <si>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</si>
  <si>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</si>
  <si>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</si>
  <si>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</si>
  <si>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</si>
  <si>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</si>
  <si>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</si>
  <si>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</si>
  <si>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</si>
  <si>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</si>
  <si>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</si>
  <si>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</si>
  <si>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</si>
  <si>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</si>
  <si>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</si>
  <si>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OMPRI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</si>
  <si>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</si>
  <si>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</si>
  <si>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</si>
  <si>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</si>
  <si>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</si>
  <si>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</si>
  <si>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</si>
  <si>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</si>
  <si>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</si>
  <si>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</si>
  <si>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</si>
  <si>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</si>
  <si>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</si>
  <si>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</si>
  <si>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</si>
  <si>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</si>
  <si>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</si>
  <si>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</si>
  <si>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</si>
  <si>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</si>
  <si>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</si>
  <si>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</si>
  <si>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</si>
  <si>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</si>
  <si>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</si>
  <si>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00941</t>
  </si>
  <si>
    <t>Olivares Arevalo Ana Victoria</t>
  </si>
  <si>
    <t>00061</t>
  </si>
  <si>
    <t>Arreola Castañeda Alberto</t>
  </si>
  <si>
    <t>CDE SECRETARIA DE OPERACIÓN POLITICA</t>
  </si>
  <si>
    <t>00946</t>
  </si>
  <si>
    <t>Velasco Benitez Jaime Fernando</t>
  </si>
  <si>
    <t>00947</t>
  </si>
  <si>
    <t>Cienfuegos Paredes Manuel De Jesus</t>
  </si>
  <si>
    <t>Becerra Iñiguez Diciembre Ricardo</t>
  </si>
  <si>
    <t>00913</t>
  </si>
  <si>
    <t>Jimenez Villarroel Lisset Carolina</t>
  </si>
  <si>
    <t>01 al 15 de Enero del 2022</t>
  </si>
  <si>
    <t>NOMINA DEL 1 AL 15 Enero 2022</t>
  </si>
  <si>
    <t>16 al 31 de Enero del 2022</t>
  </si>
  <si>
    <t>NOMINA DEL 16 al 31 de Enero 2022</t>
  </si>
  <si>
    <t>00948</t>
  </si>
  <si>
    <t>Guerrero Ruvalcaba Jose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</si>
</sst>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En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E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1961.25</v>
          </cell>
          <cell r="D9">
            <v>3922.5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1012.38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32.19</v>
          </cell>
          <cell r="Y9">
            <v>0</v>
          </cell>
          <cell r="Z9">
            <v>1802.62</v>
          </cell>
          <cell r="AA9">
            <v>4081.13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117.67</v>
          </cell>
          <cell r="AG9">
            <v>10204.200000000001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11623.2</v>
          </cell>
        </row>
        <row r="10">
          <cell r="A10" t="str">
            <v>00005</v>
          </cell>
          <cell r="B10" t="str">
            <v>Contreras García Lucila</v>
          </cell>
          <cell r="C10">
            <v>2401.5</v>
          </cell>
          <cell r="D10">
            <v>4803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12494.7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14180.62</v>
          </cell>
        </row>
        <row r="11">
          <cell r="A11" t="str">
            <v>00007</v>
          </cell>
          <cell r="B11" t="str">
            <v>De León Corona Jane Vanessa</v>
          </cell>
          <cell r="C11">
            <v>1961.25</v>
          </cell>
          <cell r="D11">
            <v>3922.5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10204.200000000001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11623.2</v>
          </cell>
        </row>
        <row r="12">
          <cell r="A12" t="str">
            <v>00015</v>
          </cell>
          <cell r="B12" t="str">
            <v>López Hueso Tayde Lucina</v>
          </cell>
          <cell r="C12">
            <v>2401.5</v>
          </cell>
          <cell r="D12">
            <v>4803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2020.74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20.51</v>
          </cell>
          <cell r="Y12">
            <v>0</v>
          </cell>
          <cell r="Z12">
            <v>3099.05</v>
          </cell>
          <cell r="AA12">
            <v>4105.45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12494.47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14180.35</v>
          </cell>
        </row>
        <row r="13">
          <cell r="A13" t="str">
            <v>00021</v>
          </cell>
          <cell r="B13" t="str">
            <v>Rojas Lopez Miguel Angel</v>
          </cell>
          <cell r="C13">
            <v>1319.7</v>
          </cell>
          <cell r="D13">
            <v>2639.4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113.15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408.71</v>
          </cell>
          <cell r="AA13">
            <v>3550.39</v>
          </cell>
          <cell r="AB13">
            <v>81.53</v>
          </cell>
          <cell r="AC13">
            <v>146.75</v>
          </cell>
          <cell r="AD13">
            <v>362.65</v>
          </cell>
          <cell r="AE13">
            <v>93.17</v>
          </cell>
          <cell r="AF13">
            <v>79.180000000000007</v>
          </cell>
          <cell r="AG13">
            <v>6988.05</v>
          </cell>
          <cell r="AH13">
            <v>590.92999999999995</v>
          </cell>
          <cell r="AI13">
            <v>232.94</v>
          </cell>
          <cell r="AJ13">
            <v>46.59</v>
          </cell>
          <cell r="AK13">
            <v>0</v>
          </cell>
          <cell r="AL13">
            <v>8030.86</v>
          </cell>
        </row>
        <row r="14">
          <cell r="A14" t="str">
            <v>00042</v>
          </cell>
          <cell r="B14" t="str">
            <v>Muciño Velazquez Erika Viviana</v>
          </cell>
          <cell r="C14">
            <v>1633.45</v>
          </cell>
          <cell r="D14">
            <v>3266.9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141.09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547.05999999999995</v>
          </cell>
          <cell r="AA14">
            <v>4353.29</v>
          </cell>
          <cell r="AB14">
            <v>99.15</v>
          </cell>
          <cell r="AC14">
            <v>178.47</v>
          </cell>
          <cell r="AD14">
            <v>391.35</v>
          </cell>
          <cell r="AE14">
            <v>113.32</v>
          </cell>
          <cell r="AF14">
            <v>98.01</v>
          </cell>
          <cell r="AG14">
            <v>8498.7000000000007</v>
          </cell>
          <cell r="AH14">
            <v>668.97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9718.9500000000007</v>
          </cell>
        </row>
        <row r="15">
          <cell r="A15" t="str">
            <v>00061</v>
          </cell>
          <cell r="B15" t="str">
            <v>Arreola Castañeda Alberto</v>
          </cell>
          <cell r="C15">
            <v>1666.65</v>
          </cell>
          <cell r="D15">
            <v>3333.3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193.61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936.55</v>
          </cell>
          <cell r="AA15">
            <v>5870.76</v>
          </cell>
          <cell r="AB15">
            <v>132.28</v>
          </cell>
          <cell r="AC15">
            <v>238.1</v>
          </cell>
          <cell r="AD15">
            <v>445.3</v>
          </cell>
          <cell r="AE15">
            <v>151.16999999999999</v>
          </cell>
          <cell r="AF15">
            <v>136.15</v>
          </cell>
          <cell r="AG15">
            <v>11337.98</v>
          </cell>
          <cell r="AH15">
            <v>815.68</v>
          </cell>
          <cell r="AI15">
            <v>377.93</v>
          </cell>
          <cell r="AJ15">
            <v>75.59</v>
          </cell>
          <cell r="AK15">
            <v>0</v>
          </cell>
          <cell r="AL15">
            <v>12894.5</v>
          </cell>
        </row>
        <row r="16">
          <cell r="A16" t="str">
            <v>00067</v>
          </cell>
          <cell r="B16" t="str">
            <v>Flores Diaz Maria De La Luz</v>
          </cell>
          <cell r="C16">
            <v>864.35</v>
          </cell>
          <cell r="D16">
            <v>1728.7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345.44</v>
          </cell>
          <cell r="AE16">
            <v>59.96</v>
          </cell>
          <cell r="AF16">
            <v>51.86</v>
          </cell>
          <cell r="AG16">
            <v>4497.08</v>
          </cell>
          <cell r="AH16">
            <v>544.80999999999995</v>
          </cell>
          <cell r="AI16">
            <v>149.9</v>
          </cell>
          <cell r="AJ16">
            <v>29.98</v>
          </cell>
          <cell r="AK16">
            <v>0</v>
          </cell>
          <cell r="AL16">
            <v>5333.59</v>
          </cell>
        </row>
        <row r="17">
          <cell r="A17" t="str">
            <v>00071</v>
          </cell>
          <cell r="B17" t="str">
            <v>Huerta Gomez Elizabeth</v>
          </cell>
          <cell r="C17">
            <v>2181.25</v>
          </cell>
          <cell r="D17">
            <v>4362.5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1912.24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50</v>
          </cell>
          <cell r="Y17">
            <v>0</v>
          </cell>
          <cell r="Z17">
            <v>2844.73</v>
          </cell>
          <cell r="AA17">
            <v>3699.02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11348.77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12901.14</v>
          </cell>
        </row>
        <row r="18">
          <cell r="A18" t="str">
            <v>00080</v>
          </cell>
          <cell r="B18" t="str">
            <v>Romero Romero Ingrid</v>
          </cell>
          <cell r="C18">
            <v>2584</v>
          </cell>
          <cell r="D18">
            <v>5168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1826.62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55.74</v>
          </cell>
          <cell r="Y18">
            <v>0</v>
          </cell>
          <cell r="Z18">
            <v>3074.68</v>
          </cell>
          <cell r="AA18">
            <v>4677.32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13444.2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15240.77</v>
          </cell>
        </row>
        <row r="19">
          <cell r="A19" t="str">
            <v>00093</v>
          </cell>
          <cell r="B19" t="str">
            <v>Hernandez Virgen Veronica</v>
          </cell>
          <cell r="C19">
            <v>1528</v>
          </cell>
          <cell r="D19">
            <v>3056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7949.92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9106.23</v>
          </cell>
        </row>
        <row r="20">
          <cell r="A20" t="str">
            <v>00096</v>
          </cell>
          <cell r="B20" t="str">
            <v>Sanchez Sanchez Micaela</v>
          </cell>
          <cell r="C20">
            <v>864.35</v>
          </cell>
          <cell r="D20">
            <v>1728.7</v>
          </cell>
          <cell r="E20">
            <v>0</v>
          </cell>
          <cell r="F20">
            <v>0</v>
          </cell>
          <cell r="G20">
            <v>2593.0500000000002</v>
          </cell>
          <cell r="H20">
            <v>0</v>
          </cell>
          <cell r="I20">
            <v>0</v>
          </cell>
          <cell r="J20">
            <v>0</v>
          </cell>
          <cell r="K20">
            <v>-160.30000000000001</v>
          </cell>
          <cell r="L20">
            <v>-8.59</v>
          </cell>
          <cell r="M20">
            <v>151.71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-8.59</v>
          </cell>
          <cell r="AA20">
            <v>2601.64</v>
          </cell>
          <cell r="AB20">
            <v>71.2</v>
          </cell>
          <cell r="AC20">
            <v>128.16999999999999</v>
          </cell>
          <cell r="AD20">
            <v>345.44</v>
          </cell>
          <cell r="AE20">
            <v>59.96</v>
          </cell>
          <cell r="AF20">
            <v>51.86</v>
          </cell>
          <cell r="AG20">
            <v>4497.08</v>
          </cell>
          <cell r="AH20">
            <v>544.80999999999995</v>
          </cell>
          <cell r="AI20">
            <v>149.9</v>
          </cell>
          <cell r="AJ20">
            <v>29.98</v>
          </cell>
          <cell r="AK20">
            <v>0</v>
          </cell>
          <cell r="AL20">
            <v>5333.59</v>
          </cell>
        </row>
        <row r="21">
          <cell r="A21" t="str">
            <v>00113</v>
          </cell>
          <cell r="B21" t="str">
            <v>Hernandez Murillo Jose Adrian</v>
          </cell>
          <cell r="C21">
            <v>2904.9</v>
          </cell>
          <cell r="D21">
            <v>5809.8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263.45999999999998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1413.82</v>
          </cell>
          <cell r="AA21">
            <v>7300.88</v>
          </cell>
          <cell r="AB21">
            <v>176.33</v>
          </cell>
          <cell r="AC21">
            <v>317.39</v>
          </cell>
          <cell r="AD21">
            <v>517.04</v>
          </cell>
          <cell r="AE21">
            <v>201.52</v>
          </cell>
          <cell r="AF21">
            <v>174.29</v>
          </cell>
          <cell r="AG21">
            <v>15113.93</v>
          </cell>
          <cell r="AH21">
            <v>1010.76</v>
          </cell>
          <cell r="AI21">
            <v>503.8</v>
          </cell>
          <cell r="AJ21">
            <v>100.76</v>
          </cell>
          <cell r="AK21">
            <v>0</v>
          </cell>
          <cell r="AL21">
            <v>17105.060000000001</v>
          </cell>
        </row>
        <row r="22">
          <cell r="A22" t="str">
            <v>00118</v>
          </cell>
          <cell r="B22" t="str">
            <v>Ramirez Gallegos Lorena</v>
          </cell>
          <cell r="C22">
            <v>1425</v>
          </cell>
          <cell r="D22">
            <v>2850</v>
          </cell>
          <cell r="E22">
            <v>0</v>
          </cell>
          <cell r="F22">
            <v>0</v>
          </cell>
          <cell r="G22">
            <v>4275</v>
          </cell>
          <cell r="H22">
            <v>15</v>
          </cell>
          <cell r="I22">
            <v>0</v>
          </cell>
          <cell r="J22">
            <v>1564.43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2030.4</v>
          </cell>
          <cell r="AA22">
            <v>2244.6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7414.2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8508.08</v>
          </cell>
        </row>
        <row r="23">
          <cell r="A23" t="str">
            <v>00156</v>
          </cell>
          <cell r="B23" t="str">
            <v>Carrillo Carrillo Sandra Luz</v>
          </cell>
          <cell r="C23">
            <v>1319.7</v>
          </cell>
          <cell r="D23">
            <v>2639.4</v>
          </cell>
          <cell r="E23">
            <v>197.95</v>
          </cell>
          <cell r="F23">
            <v>0</v>
          </cell>
          <cell r="G23">
            <v>4157.05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317.10000000000002</v>
          </cell>
          <cell r="N23">
            <v>317.10000000000002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428</v>
          </cell>
          <cell r="AA23">
            <v>3729.05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83.14</v>
          </cell>
          <cell r="AG23">
            <v>6866.33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7900.31</v>
          </cell>
        </row>
        <row r="24">
          <cell r="A24" t="str">
            <v>00158</v>
          </cell>
          <cell r="B24" t="str">
            <v>Melendez Quezada Owen Mario</v>
          </cell>
          <cell r="C24">
            <v>1528</v>
          </cell>
          <cell r="D24">
            <v>3056</v>
          </cell>
          <cell r="E24">
            <v>0</v>
          </cell>
          <cell r="F24">
            <v>0</v>
          </cell>
          <cell r="G24">
            <v>4584</v>
          </cell>
          <cell r="H24">
            <v>15</v>
          </cell>
          <cell r="I24">
            <v>509.57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15.55</v>
          </cell>
          <cell r="Y24">
            <v>0</v>
          </cell>
          <cell r="Z24">
            <v>1034.6300000000001</v>
          </cell>
          <cell r="AA24">
            <v>3549.37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7950.03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9106.34</v>
          </cell>
        </row>
        <row r="25">
          <cell r="A25" t="str">
            <v>00165</v>
          </cell>
          <cell r="B25" t="str">
            <v>Gomez Dueñas Roselia</v>
          </cell>
          <cell r="C25">
            <v>1110</v>
          </cell>
          <cell r="D25">
            <v>2220</v>
          </cell>
          <cell r="E25">
            <v>0</v>
          </cell>
          <cell r="F25">
            <v>0</v>
          </cell>
          <cell r="G25">
            <v>3330</v>
          </cell>
          <cell r="H25">
            <v>15</v>
          </cell>
          <cell r="I25">
            <v>0</v>
          </cell>
          <cell r="J25">
            <v>1143.44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85</v>
          </cell>
          <cell r="Y25">
            <v>0</v>
          </cell>
          <cell r="Z25">
            <v>1436.9</v>
          </cell>
          <cell r="AA25">
            <v>1893.1</v>
          </cell>
          <cell r="AB25">
            <v>67.38</v>
          </cell>
          <cell r="AC25">
            <v>121.28</v>
          </cell>
          <cell r="AD25">
            <v>341.62</v>
          </cell>
          <cell r="AE25">
            <v>77</v>
          </cell>
          <cell r="AF25">
            <v>66.599999999999994</v>
          </cell>
          <cell r="AG25">
            <v>5775.3</v>
          </cell>
          <cell r="AH25">
            <v>530.28</v>
          </cell>
          <cell r="AI25">
            <v>192.51</v>
          </cell>
          <cell r="AJ25">
            <v>38.5</v>
          </cell>
          <cell r="AK25">
            <v>0</v>
          </cell>
          <cell r="AL25">
            <v>6680.19</v>
          </cell>
        </row>
        <row r="26">
          <cell r="A26" t="str">
            <v>00169</v>
          </cell>
          <cell r="B26" t="str">
            <v>Tovar Lopez Rogelio</v>
          </cell>
          <cell r="C26">
            <v>2625</v>
          </cell>
          <cell r="D26">
            <v>5250</v>
          </cell>
          <cell r="E26">
            <v>0</v>
          </cell>
          <cell r="F26">
            <v>0</v>
          </cell>
          <cell r="G26">
            <v>7875</v>
          </cell>
          <cell r="H26">
            <v>15</v>
          </cell>
          <cell r="I26">
            <v>931.67</v>
          </cell>
          <cell r="J26">
            <v>0</v>
          </cell>
          <cell r="K26">
            <v>0</v>
          </cell>
          <cell r="L26">
            <v>0</v>
          </cell>
          <cell r="M26">
            <v>971</v>
          </cell>
          <cell r="N26">
            <v>971</v>
          </cell>
          <cell r="O26">
            <v>236.53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24.84</v>
          </cell>
          <cell r="Y26">
            <v>0</v>
          </cell>
          <cell r="Z26">
            <v>2179.04</v>
          </cell>
          <cell r="AA26">
            <v>5695.96</v>
          </cell>
          <cell r="AB26">
            <v>159.34</v>
          </cell>
          <cell r="AC26">
            <v>286.81</v>
          </cell>
          <cell r="AD26">
            <v>489.37</v>
          </cell>
          <cell r="AE26">
            <v>182.1</v>
          </cell>
          <cell r="AF26">
            <v>157.5</v>
          </cell>
          <cell r="AG26">
            <v>13657.72</v>
          </cell>
          <cell r="AH26">
            <v>935.52</v>
          </cell>
          <cell r="AI26">
            <v>455.26</v>
          </cell>
          <cell r="AJ26">
            <v>91.05</v>
          </cell>
          <cell r="AK26">
            <v>0</v>
          </cell>
          <cell r="AL26">
            <v>15479.15</v>
          </cell>
        </row>
        <row r="27">
          <cell r="A27" t="str">
            <v>00187</v>
          </cell>
          <cell r="B27" t="str">
            <v>Gallegos Negrete Rosa Elena</v>
          </cell>
          <cell r="C27">
            <v>1110</v>
          </cell>
          <cell r="D27">
            <v>2220</v>
          </cell>
          <cell r="E27">
            <v>0</v>
          </cell>
          <cell r="F27">
            <v>0</v>
          </cell>
          <cell r="G27">
            <v>3330</v>
          </cell>
          <cell r="H27">
            <v>0</v>
          </cell>
          <cell r="I27">
            <v>0</v>
          </cell>
          <cell r="J27">
            <v>1188.69</v>
          </cell>
          <cell r="K27">
            <v>-125.1</v>
          </cell>
          <cell r="L27">
            <v>0</v>
          </cell>
          <cell r="M27">
            <v>227.12</v>
          </cell>
          <cell r="N27">
            <v>102.02</v>
          </cell>
          <cell r="O27">
            <v>91.44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50</v>
          </cell>
          <cell r="Y27">
            <v>0</v>
          </cell>
          <cell r="Z27">
            <v>1432.15</v>
          </cell>
          <cell r="AA27">
            <v>1897.85</v>
          </cell>
          <cell r="AB27">
            <v>67.38</v>
          </cell>
          <cell r="AC27">
            <v>121.28</v>
          </cell>
          <cell r="AD27">
            <v>341.62</v>
          </cell>
          <cell r="AE27">
            <v>77</v>
          </cell>
          <cell r="AF27">
            <v>66.599999999999994</v>
          </cell>
          <cell r="AG27">
            <v>5775.3</v>
          </cell>
          <cell r="AH27">
            <v>530.28</v>
          </cell>
          <cell r="AI27">
            <v>192.51</v>
          </cell>
          <cell r="AJ27">
            <v>38.5</v>
          </cell>
          <cell r="AK27">
            <v>0</v>
          </cell>
          <cell r="AL27">
            <v>6680.19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1653.05</v>
          </cell>
          <cell r="D28">
            <v>3306.1</v>
          </cell>
          <cell r="E28">
            <v>0</v>
          </cell>
          <cell r="F28">
            <v>0</v>
          </cell>
          <cell r="G28">
            <v>4959.1499999999996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415.38</v>
          </cell>
          <cell r="N28">
            <v>415.38</v>
          </cell>
          <cell r="O28">
            <v>142.97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558.35</v>
          </cell>
          <cell r="AA28">
            <v>4400.8</v>
          </cell>
          <cell r="AB28">
            <v>100.34</v>
          </cell>
          <cell r="AC28">
            <v>180.61</v>
          </cell>
          <cell r="AD28">
            <v>393.29</v>
          </cell>
          <cell r="AE28">
            <v>114.67</v>
          </cell>
          <cell r="AF28">
            <v>99.18</v>
          </cell>
          <cell r="AG28">
            <v>8600.6299999999992</v>
          </cell>
          <cell r="AH28">
            <v>674.24</v>
          </cell>
          <cell r="AI28">
            <v>286.69</v>
          </cell>
          <cell r="AJ28">
            <v>57.34</v>
          </cell>
          <cell r="AK28">
            <v>0</v>
          </cell>
          <cell r="AL28">
            <v>9832.75</v>
          </cell>
        </row>
        <row r="29">
          <cell r="A29" t="str">
            <v>00199</v>
          </cell>
          <cell r="B29" t="str">
            <v>Meza Arana Mayra Gisela</v>
          </cell>
          <cell r="C29">
            <v>1961.25</v>
          </cell>
          <cell r="D29">
            <v>3922.5</v>
          </cell>
          <cell r="E29">
            <v>0</v>
          </cell>
          <cell r="F29">
            <v>0</v>
          </cell>
          <cell r="G29">
            <v>5883.75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570.4</v>
          </cell>
          <cell r="N29">
            <v>570.4</v>
          </cell>
          <cell r="O29">
            <v>130.93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701.33</v>
          </cell>
          <cell r="AA29">
            <v>5182.42</v>
          </cell>
          <cell r="AB29">
            <v>92.75</v>
          </cell>
          <cell r="AC29">
            <v>166.95</v>
          </cell>
          <cell r="AD29">
            <v>380.93</v>
          </cell>
          <cell r="AE29">
            <v>106</v>
          </cell>
          <cell r="AF29">
            <v>117.67</v>
          </cell>
          <cell r="AG29">
            <v>7949.92</v>
          </cell>
          <cell r="AH29">
            <v>640.63</v>
          </cell>
          <cell r="AI29">
            <v>265</v>
          </cell>
          <cell r="AJ29">
            <v>53</v>
          </cell>
          <cell r="AK29">
            <v>0</v>
          </cell>
          <cell r="AL29">
            <v>9132.2199999999993</v>
          </cell>
        </row>
        <row r="30">
          <cell r="A30" t="str">
            <v>00202</v>
          </cell>
          <cell r="B30" t="str">
            <v>Arciniega Oropeza Alejandra Paola</v>
          </cell>
          <cell r="C30">
            <v>1528</v>
          </cell>
          <cell r="D30">
            <v>3056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363.55</v>
          </cell>
          <cell r="O30">
            <v>135.18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498.73</v>
          </cell>
          <cell r="AA30">
            <v>4085.27</v>
          </cell>
          <cell r="AB30">
            <v>95.42</v>
          </cell>
          <cell r="AC30">
            <v>171.76</v>
          </cell>
          <cell r="AD30">
            <v>385.28</v>
          </cell>
          <cell r="AE30">
            <v>109.06</v>
          </cell>
          <cell r="AF30">
            <v>91.68</v>
          </cell>
          <cell r="AG30">
            <v>8179.2</v>
          </cell>
          <cell r="AH30">
            <v>652.46</v>
          </cell>
          <cell r="AI30">
            <v>272.64</v>
          </cell>
          <cell r="AJ30">
            <v>54.53</v>
          </cell>
          <cell r="AK30">
            <v>0</v>
          </cell>
          <cell r="AL30">
            <v>9359.57</v>
          </cell>
        </row>
        <row r="31">
          <cell r="A31" t="str">
            <v>00216</v>
          </cell>
          <cell r="B31" t="str">
            <v>Decena Hernandez Lizette</v>
          </cell>
          <cell r="C31">
            <v>1741</v>
          </cell>
          <cell r="D31">
            <v>3482</v>
          </cell>
          <cell r="E31">
            <v>0</v>
          </cell>
          <cell r="F31">
            <v>0</v>
          </cell>
          <cell r="G31">
            <v>5223</v>
          </cell>
          <cell r="H31">
            <v>0</v>
          </cell>
          <cell r="I31">
            <v>0</v>
          </cell>
          <cell r="J31">
            <v>2055.19</v>
          </cell>
          <cell r="K31">
            <v>0</v>
          </cell>
          <cell r="L31">
            <v>0</v>
          </cell>
          <cell r="M31">
            <v>457.6</v>
          </cell>
          <cell r="N31">
            <v>457.6</v>
          </cell>
          <cell r="O31">
            <v>151.43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50</v>
          </cell>
          <cell r="Y31">
            <v>0</v>
          </cell>
          <cell r="Z31">
            <v>2714.22</v>
          </cell>
          <cell r="AA31">
            <v>2508.7800000000002</v>
          </cell>
          <cell r="AB31">
            <v>105.68</v>
          </cell>
          <cell r="AC31">
            <v>190.22</v>
          </cell>
          <cell r="AD31">
            <v>401.98</v>
          </cell>
          <cell r="AE31">
            <v>120.77</v>
          </cell>
          <cell r="AF31">
            <v>104.46</v>
          </cell>
          <cell r="AG31">
            <v>9057.9500000000007</v>
          </cell>
          <cell r="AH31">
            <v>697.88</v>
          </cell>
          <cell r="AI31">
            <v>301.93</v>
          </cell>
          <cell r="AJ31">
            <v>60.39</v>
          </cell>
          <cell r="AK31">
            <v>0</v>
          </cell>
          <cell r="AL31">
            <v>10343.379999999999</v>
          </cell>
        </row>
        <row r="32">
          <cell r="A32" t="str">
            <v>00276</v>
          </cell>
          <cell r="B32" t="str">
            <v>Mata Avila Jesus</v>
          </cell>
          <cell r="C32">
            <v>1712.5</v>
          </cell>
          <cell r="D32">
            <v>3425</v>
          </cell>
          <cell r="E32">
            <v>962.5</v>
          </cell>
          <cell r="F32">
            <v>0</v>
          </cell>
          <cell r="G32">
            <v>6100</v>
          </cell>
          <cell r="H32">
            <v>15</v>
          </cell>
          <cell r="I32">
            <v>660.55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609.15</v>
          </cell>
          <cell r="O32">
            <v>174.97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20.18</v>
          </cell>
          <cell r="Y32">
            <v>0</v>
          </cell>
          <cell r="Z32">
            <v>1479.85</v>
          </cell>
          <cell r="AA32">
            <v>4620.1499999999996</v>
          </cell>
          <cell r="AB32">
            <v>120.52</v>
          </cell>
          <cell r="AC32">
            <v>216.93</v>
          </cell>
          <cell r="AD32">
            <v>426.15</v>
          </cell>
          <cell r="AE32">
            <v>137.72999999999999</v>
          </cell>
          <cell r="AF32">
            <v>122</v>
          </cell>
          <cell r="AG32">
            <v>10329.98</v>
          </cell>
          <cell r="AH32">
            <v>763.6</v>
          </cell>
          <cell r="AI32">
            <v>344.33</v>
          </cell>
          <cell r="AJ32">
            <v>68.87</v>
          </cell>
          <cell r="AK32">
            <v>0</v>
          </cell>
          <cell r="AL32">
            <v>11766.51</v>
          </cell>
        </row>
        <row r="33">
          <cell r="A33" t="str">
            <v>00279</v>
          </cell>
          <cell r="B33" t="str">
            <v>Bravo Garcia Andrea Nallely</v>
          </cell>
          <cell r="C33">
            <v>864.35</v>
          </cell>
          <cell r="D33">
            <v>1728.7</v>
          </cell>
          <cell r="E33">
            <v>556.95000000000005</v>
          </cell>
          <cell r="F33">
            <v>0</v>
          </cell>
          <cell r="G33">
            <v>3150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82.43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82.43</v>
          </cell>
          <cell r="AA33">
            <v>3067.57</v>
          </cell>
          <cell r="AB33">
            <v>82.72</v>
          </cell>
          <cell r="AC33">
            <v>148.9</v>
          </cell>
          <cell r="AD33">
            <v>356.96</v>
          </cell>
          <cell r="AE33">
            <v>69.66</v>
          </cell>
          <cell r="AF33">
            <v>63</v>
          </cell>
          <cell r="AG33">
            <v>5224.5</v>
          </cell>
          <cell r="AH33">
            <v>588.58000000000004</v>
          </cell>
          <cell r="AI33">
            <v>174.15</v>
          </cell>
          <cell r="AJ33">
            <v>34.83</v>
          </cell>
          <cell r="AK33">
            <v>0</v>
          </cell>
          <cell r="AL33">
            <v>6154.72</v>
          </cell>
        </row>
        <row r="34">
          <cell r="A34" t="str">
            <v>00451</v>
          </cell>
          <cell r="B34" t="str">
            <v>Partida Ceja Francisco Javier</v>
          </cell>
          <cell r="C34">
            <v>1528</v>
          </cell>
          <cell r="D34">
            <v>3056</v>
          </cell>
          <cell r="E34">
            <v>1000</v>
          </cell>
          <cell r="F34">
            <v>0</v>
          </cell>
          <cell r="G34">
            <v>5584</v>
          </cell>
          <cell r="H34">
            <v>0</v>
          </cell>
          <cell r="I34">
            <v>0</v>
          </cell>
          <cell r="J34">
            <v>1741.14</v>
          </cell>
          <cell r="K34">
            <v>0</v>
          </cell>
          <cell r="L34">
            <v>0</v>
          </cell>
          <cell r="M34">
            <v>516.67999999999995</v>
          </cell>
          <cell r="N34">
            <v>516.67999999999995</v>
          </cell>
          <cell r="O34">
            <v>167.89</v>
          </cell>
          <cell r="P34">
            <v>250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50</v>
          </cell>
          <cell r="Y34">
            <v>0</v>
          </cell>
          <cell r="Z34">
            <v>2725.71</v>
          </cell>
          <cell r="AA34">
            <v>2858.29</v>
          </cell>
          <cell r="AB34">
            <v>116.05</v>
          </cell>
          <cell r="AC34">
            <v>208.89</v>
          </cell>
          <cell r="AD34">
            <v>418.87</v>
          </cell>
          <cell r="AE34">
            <v>132.63</v>
          </cell>
          <cell r="AF34">
            <v>111.68</v>
          </cell>
          <cell r="AG34">
            <v>9947.02</v>
          </cell>
          <cell r="AH34">
            <v>743.81</v>
          </cell>
          <cell r="AI34">
            <v>331.57</v>
          </cell>
          <cell r="AJ34">
            <v>66.31</v>
          </cell>
          <cell r="AK34">
            <v>0</v>
          </cell>
          <cell r="AL34">
            <v>11333.02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1110</v>
          </cell>
          <cell r="D35">
            <v>2220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227.12</v>
          </cell>
          <cell r="N35">
            <v>102.02</v>
          </cell>
          <cell r="O35">
            <v>91.44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193.46</v>
          </cell>
          <cell r="AA35">
            <v>3136.54</v>
          </cell>
          <cell r="AB35">
            <v>67.38</v>
          </cell>
          <cell r="AC35">
            <v>121.28</v>
          </cell>
          <cell r="AD35">
            <v>341.62</v>
          </cell>
          <cell r="AE35">
            <v>77</v>
          </cell>
          <cell r="AF35">
            <v>66.599999999999994</v>
          </cell>
          <cell r="AG35">
            <v>5775.3</v>
          </cell>
          <cell r="AH35">
            <v>530.28</v>
          </cell>
          <cell r="AI35">
            <v>192.51</v>
          </cell>
          <cell r="AJ35">
            <v>38.5</v>
          </cell>
          <cell r="AK35">
            <v>0</v>
          </cell>
          <cell r="AL35">
            <v>6680.19</v>
          </cell>
        </row>
        <row r="36">
          <cell r="A36" t="str">
            <v>00517</v>
          </cell>
          <cell r="B36" t="str">
            <v>Alvarado Rojas Mayra Alejandra</v>
          </cell>
          <cell r="C36">
            <v>1071.75</v>
          </cell>
          <cell r="D36">
            <v>2143.5</v>
          </cell>
          <cell r="E36">
            <v>0</v>
          </cell>
          <cell r="F36">
            <v>0</v>
          </cell>
          <cell r="G36">
            <v>3215.25</v>
          </cell>
          <cell r="H36">
            <v>0</v>
          </cell>
          <cell r="I36">
            <v>0</v>
          </cell>
          <cell r="J36">
            <v>1370.35</v>
          </cell>
          <cell r="K36">
            <v>-125.1</v>
          </cell>
          <cell r="L36">
            <v>0</v>
          </cell>
          <cell r="M36">
            <v>214.63</v>
          </cell>
          <cell r="N36">
            <v>89.53</v>
          </cell>
          <cell r="O36">
            <v>88.28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1548.16</v>
          </cell>
          <cell r="AA36">
            <v>1667.09</v>
          </cell>
          <cell r="AB36">
            <v>65.06</v>
          </cell>
          <cell r="AC36">
            <v>117.1</v>
          </cell>
          <cell r="AD36">
            <v>339.29</v>
          </cell>
          <cell r="AE36">
            <v>74.349999999999994</v>
          </cell>
          <cell r="AF36">
            <v>64.31</v>
          </cell>
          <cell r="AG36">
            <v>5576.18</v>
          </cell>
          <cell r="AH36">
            <v>521.45000000000005</v>
          </cell>
          <cell r="AI36">
            <v>185.87</v>
          </cell>
          <cell r="AJ36">
            <v>37.17</v>
          </cell>
          <cell r="AK36">
            <v>0</v>
          </cell>
          <cell r="AL36">
            <v>6459.33</v>
          </cell>
        </row>
        <row r="37">
          <cell r="A37" t="str">
            <v>00743</v>
          </cell>
          <cell r="B37" t="str">
            <v>Martinez Macias  Norma Irene</v>
          </cell>
          <cell r="C37">
            <v>1924</v>
          </cell>
          <cell r="D37">
            <v>3848</v>
          </cell>
          <cell r="E37">
            <v>0</v>
          </cell>
          <cell r="F37">
            <v>0</v>
          </cell>
          <cell r="G37">
            <v>5772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550.37</v>
          </cell>
          <cell r="O37">
            <v>169.06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719.43</v>
          </cell>
          <cell r="AA37">
            <v>5052.57</v>
          </cell>
          <cell r="AB37">
            <v>116.79</v>
          </cell>
          <cell r="AC37">
            <v>210.22</v>
          </cell>
          <cell r="AD37">
            <v>420.08</v>
          </cell>
          <cell r="AE37">
            <v>133.47</v>
          </cell>
          <cell r="AF37">
            <v>115.44</v>
          </cell>
          <cell r="AG37">
            <v>10010.48</v>
          </cell>
          <cell r="AH37">
            <v>747.09</v>
          </cell>
          <cell r="AI37">
            <v>333.68</v>
          </cell>
          <cell r="AJ37">
            <v>66.739999999999995</v>
          </cell>
          <cell r="AK37">
            <v>0</v>
          </cell>
          <cell r="AL37">
            <v>11406.9</v>
          </cell>
        </row>
        <row r="38">
          <cell r="A38" t="str">
            <v>00781</v>
          </cell>
          <cell r="B38" t="str">
            <v>Hernandez Diaz Genesis</v>
          </cell>
          <cell r="C38">
            <v>1064</v>
          </cell>
          <cell r="D38">
            <v>2128</v>
          </cell>
          <cell r="E38">
            <v>0</v>
          </cell>
          <cell r="F38">
            <v>0</v>
          </cell>
          <cell r="G38">
            <v>3192</v>
          </cell>
          <cell r="H38">
            <v>0</v>
          </cell>
          <cell r="I38">
            <v>0</v>
          </cell>
          <cell r="J38">
            <v>1424.99</v>
          </cell>
          <cell r="K38">
            <v>-125.1</v>
          </cell>
          <cell r="L38">
            <v>0</v>
          </cell>
          <cell r="M38">
            <v>212.1</v>
          </cell>
          <cell r="N38">
            <v>87</v>
          </cell>
          <cell r="O38">
            <v>87.66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50</v>
          </cell>
          <cell r="Y38">
            <v>0</v>
          </cell>
          <cell r="Z38">
            <v>1649.65</v>
          </cell>
          <cell r="AA38">
            <v>1542.35</v>
          </cell>
          <cell r="AB38">
            <v>64.58</v>
          </cell>
          <cell r="AC38">
            <v>116.25</v>
          </cell>
          <cell r="AD38">
            <v>338.82</v>
          </cell>
          <cell r="AE38">
            <v>73.81</v>
          </cell>
          <cell r="AF38">
            <v>63.84</v>
          </cell>
          <cell r="AG38">
            <v>5535.67</v>
          </cell>
          <cell r="AH38">
            <v>519.65</v>
          </cell>
          <cell r="AI38">
            <v>184.52</v>
          </cell>
          <cell r="AJ38">
            <v>36.9</v>
          </cell>
          <cell r="AK38">
            <v>0</v>
          </cell>
          <cell r="AL38">
            <v>6414.39</v>
          </cell>
        </row>
        <row r="39">
          <cell r="A39" t="str">
            <v>00836</v>
          </cell>
          <cell r="B39" t="str">
            <v>Arredondo Zuñiga Victor Manuel</v>
          </cell>
          <cell r="C39">
            <v>1064</v>
          </cell>
          <cell r="D39">
            <v>2128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174.66</v>
          </cell>
          <cell r="AA39">
            <v>3017.34</v>
          </cell>
          <cell r="AB39">
            <v>64.59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5535.89</v>
          </cell>
          <cell r="AH39">
            <v>519.66</v>
          </cell>
          <cell r="AI39">
            <v>184.53</v>
          </cell>
          <cell r="AJ39">
            <v>36.909999999999997</v>
          </cell>
          <cell r="AK39">
            <v>0</v>
          </cell>
          <cell r="AL39">
            <v>6414.64</v>
          </cell>
        </row>
        <row r="40">
          <cell r="A40" t="str">
            <v>00837</v>
          </cell>
          <cell r="B40" t="str">
            <v>Ortiz Mora Jose Alberto</v>
          </cell>
          <cell r="C40">
            <v>1666.65</v>
          </cell>
          <cell r="D40">
            <v>3333.3</v>
          </cell>
          <cell r="E40">
            <v>2807.36</v>
          </cell>
          <cell r="F40">
            <v>0</v>
          </cell>
          <cell r="G40">
            <v>7807.31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956.54</v>
          </cell>
          <cell r="O40">
            <v>220.92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1177.46</v>
          </cell>
          <cell r="AA40">
            <v>6629.85</v>
          </cell>
          <cell r="AB40">
            <v>149.49</v>
          </cell>
          <cell r="AC40">
            <v>269.08</v>
          </cell>
          <cell r="AD40">
            <v>473.33</v>
          </cell>
          <cell r="AE40">
            <v>170.85</v>
          </cell>
          <cell r="AF40">
            <v>156.15</v>
          </cell>
          <cell r="AG40">
            <v>12813.53</v>
          </cell>
          <cell r="AH40">
            <v>891.9</v>
          </cell>
          <cell r="AI40">
            <v>427.12</v>
          </cell>
          <cell r="AJ40">
            <v>85.42</v>
          </cell>
          <cell r="AK40">
            <v>0</v>
          </cell>
          <cell r="AL40">
            <v>14544.97</v>
          </cell>
        </row>
        <row r="41">
          <cell r="A41" t="str">
            <v>00838</v>
          </cell>
          <cell r="B41" t="str">
            <v>Hernandez García Ramiro</v>
          </cell>
          <cell r="C41">
            <v>3964.6</v>
          </cell>
          <cell r="D41">
            <v>7929.2</v>
          </cell>
          <cell r="E41">
            <v>0</v>
          </cell>
          <cell r="F41">
            <v>0</v>
          </cell>
          <cell r="G41">
            <v>11893.8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1829.41</v>
          </cell>
          <cell r="N41">
            <v>1829.41</v>
          </cell>
          <cell r="O41">
            <v>380.66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2210.0700000000002</v>
          </cell>
          <cell r="AA41">
            <v>9683.73</v>
          </cell>
          <cell r="AB41">
            <v>250.23</v>
          </cell>
          <cell r="AC41">
            <v>450.42</v>
          </cell>
          <cell r="AD41">
            <v>637.4</v>
          </cell>
          <cell r="AE41">
            <v>285.98</v>
          </cell>
          <cell r="AF41">
            <v>237.88</v>
          </cell>
          <cell r="AG41">
            <v>21448.35</v>
          </cell>
          <cell r="AH41">
            <v>1338.05</v>
          </cell>
          <cell r="AI41">
            <v>714.95</v>
          </cell>
          <cell r="AJ41">
            <v>142.99</v>
          </cell>
          <cell r="AK41">
            <v>0</v>
          </cell>
          <cell r="AL41">
            <v>24168.2</v>
          </cell>
        </row>
        <row r="42">
          <cell r="A42" t="str">
            <v>00839</v>
          </cell>
          <cell r="B42" t="str">
            <v>Reyes Granada Araceli Janeth</v>
          </cell>
          <cell r="C42">
            <v>3741.01</v>
          </cell>
          <cell r="D42">
            <v>4275.4399999999996</v>
          </cell>
          <cell r="E42">
            <v>1300</v>
          </cell>
          <cell r="F42">
            <v>0</v>
          </cell>
          <cell r="G42">
            <v>9316.4500000000007</v>
          </cell>
          <cell r="H42">
            <v>15</v>
          </cell>
          <cell r="I42">
            <v>1159.33</v>
          </cell>
          <cell r="J42">
            <v>0</v>
          </cell>
          <cell r="K42">
            <v>0</v>
          </cell>
          <cell r="L42">
            <v>0</v>
          </cell>
          <cell r="M42">
            <v>1278.8900000000001</v>
          </cell>
          <cell r="N42">
            <v>1278.8900000000001</v>
          </cell>
          <cell r="O42">
            <v>276.56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35.39</v>
          </cell>
          <cell r="Y42">
            <v>0</v>
          </cell>
          <cell r="Z42">
            <v>2765.17</v>
          </cell>
          <cell r="AA42">
            <v>6551.28</v>
          </cell>
          <cell r="AB42">
            <v>184.58</v>
          </cell>
          <cell r="AC42">
            <v>332.24</v>
          </cell>
          <cell r="AD42">
            <v>530.48</v>
          </cell>
          <cell r="AE42">
            <v>210.94</v>
          </cell>
          <cell r="AF42">
            <v>186.33</v>
          </cell>
          <cell r="AG42">
            <v>15820.88</v>
          </cell>
          <cell r="AH42">
            <v>1047.3</v>
          </cell>
          <cell r="AI42">
            <v>527.36</v>
          </cell>
          <cell r="AJ42">
            <v>105.47</v>
          </cell>
          <cell r="AK42">
            <v>0</v>
          </cell>
          <cell r="AL42">
            <v>17898.28</v>
          </cell>
        </row>
        <row r="43">
          <cell r="A43" t="str">
            <v>00840</v>
          </cell>
          <cell r="B43" t="str">
            <v>Navarro Villa Lorena</v>
          </cell>
          <cell r="C43">
            <v>2679.18</v>
          </cell>
          <cell r="D43">
            <v>4018.77</v>
          </cell>
          <cell r="E43">
            <v>1300</v>
          </cell>
          <cell r="F43">
            <v>0</v>
          </cell>
          <cell r="G43">
            <v>7997.95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997.26</v>
          </cell>
          <cell r="N43">
            <v>997.26</v>
          </cell>
          <cell r="O43">
            <v>234.26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1231.52</v>
          </cell>
          <cell r="AA43">
            <v>6766.43</v>
          </cell>
          <cell r="AB43">
            <v>157.9</v>
          </cell>
          <cell r="AC43">
            <v>284.22000000000003</v>
          </cell>
          <cell r="AD43">
            <v>487.03</v>
          </cell>
          <cell r="AE43">
            <v>180.46</v>
          </cell>
          <cell r="AF43">
            <v>159.96</v>
          </cell>
          <cell r="AG43">
            <v>13534.2</v>
          </cell>
          <cell r="AH43">
            <v>929.15</v>
          </cell>
          <cell r="AI43">
            <v>451.14</v>
          </cell>
          <cell r="AJ43">
            <v>90.23</v>
          </cell>
          <cell r="AK43">
            <v>0</v>
          </cell>
          <cell r="AL43">
            <v>15345.14</v>
          </cell>
        </row>
        <row r="44">
          <cell r="A44" t="str">
            <v>00842</v>
          </cell>
          <cell r="B44" t="str">
            <v>Mendez Salcedo Jorge Alberto</v>
          </cell>
          <cell r="C44">
            <v>3485.88</v>
          </cell>
          <cell r="D44">
            <v>5228.82</v>
          </cell>
          <cell r="E44">
            <v>0</v>
          </cell>
          <cell r="F44">
            <v>0</v>
          </cell>
          <cell r="G44">
            <v>8714.7000000000007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1150.3599999999999</v>
          </cell>
          <cell r="N44">
            <v>1150.3599999999999</v>
          </cell>
          <cell r="O44">
            <v>274.61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1424.97</v>
          </cell>
          <cell r="AA44">
            <v>7289.73</v>
          </cell>
          <cell r="AB44">
            <v>183.35</v>
          </cell>
          <cell r="AC44">
            <v>330.02</v>
          </cell>
          <cell r="AD44">
            <v>528.47</v>
          </cell>
          <cell r="AE44">
            <v>209.54</v>
          </cell>
          <cell r="AF44">
            <v>174.29</v>
          </cell>
          <cell r="AG44">
            <v>15715.35</v>
          </cell>
          <cell r="AH44">
            <v>1041.8399999999999</v>
          </cell>
          <cell r="AI44">
            <v>523.85</v>
          </cell>
          <cell r="AJ44">
            <v>104.77</v>
          </cell>
          <cell r="AK44">
            <v>0</v>
          </cell>
          <cell r="AL44">
            <v>17769.64</v>
          </cell>
        </row>
        <row r="45">
          <cell r="A45" t="str">
            <v>00843</v>
          </cell>
          <cell r="B45" t="str">
            <v>Dominguez Vazquez Fernando</v>
          </cell>
          <cell r="C45">
            <v>1000</v>
          </cell>
          <cell r="D45">
            <v>2000</v>
          </cell>
          <cell r="E45">
            <v>2352.5500000000002</v>
          </cell>
          <cell r="F45">
            <v>0</v>
          </cell>
          <cell r="G45">
            <v>5352.55</v>
          </cell>
          <cell r="H45">
            <v>0</v>
          </cell>
          <cell r="I45">
            <v>1349.41</v>
          </cell>
          <cell r="J45">
            <v>0</v>
          </cell>
          <cell r="K45">
            <v>0</v>
          </cell>
          <cell r="L45">
            <v>0</v>
          </cell>
          <cell r="M45">
            <v>478.33</v>
          </cell>
          <cell r="N45">
            <v>478.33</v>
          </cell>
          <cell r="O45">
            <v>147.69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50</v>
          </cell>
          <cell r="Y45">
            <v>0</v>
          </cell>
          <cell r="Z45">
            <v>2025.43</v>
          </cell>
          <cell r="AA45">
            <v>3327.12</v>
          </cell>
          <cell r="AB45">
            <v>103.31</v>
          </cell>
          <cell r="AC45">
            <v>185.95</v>
          </cell>
          <cell r="AD45">
            <v>398.11</v>
          </cell>
          <cell r="AE45">
            <v>118.06</v>
          </cell>
          <cell r="AF45">
            <v>107.05</v>
          </cell>
          <cell r="AG45">
            <v>8854.8799999999992</v>
          </cell>
          <cell r="AH45">
            <v>687.37</v>
          </cell>
          <cell r="AI45">
            <v>295.16000000000003</v>
          </cell>
          <cell r="AJ45">
            <v>59.03</v>
          </cell>
          <cell r="AK45">
            <v>0</v>
          </cell>
          <cell r="AL45">
            <v>10121.549999999999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864.35</v>
          </cell>
          <cell r="D46">
            <v>1728.7</v>
          </cell>
          <cell r="E46">
            <v>0</v>
          </cell>
          <cell r="F46">
            <v>0</v>
          </cell>
          <cell r="G46">
            <v>2593.0500000000002</v>
          </cell>
          <cell r="H46">
            <v>0</v>
          </cell>
          <cell r="I46">
            <v>0</v>
          </cell>
          <cell r="J46">
            <v>0</v>
          </cell>
          <cell r="K46">
            <v>-160.30000000000001</v>
          </cell>
          <cell r="L46">
            <v>-8.59</v>
          </cell>
          <cell r="M46">
            <v>151.71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-8.59</v>
          </cell>
          <cell r="AA46">
            <v>2601.64</v>
          </cell>
          <cell r="AB46">
            <v>71.2</v>
          </cell>
          <cell r="AC46">
            <v>128.16999999999999</v>
          </cell>
          <cell r="AD46">
            <v>345.44</v>
          </cell>
          <cell r="AE46">
            <v>59.96</v>
          </cell>
          <cell r="AF46">
            <v>51.86</v>
          </cell>
          <cell r="AG46">
            <v>4497.08</v>
          </cell>
          <cell r="AH46">
            <v>544.80999999999995</v>
          </cell>
          <cell r="AI46">
            <v>149.9</v>
          </cell>
          <cell r="AJ46">
            <v>29.98</v>
          </cell>
          <cell r="AK46">
            <v>0</v>
          </cell>
          <cell r="AL46">
            <v>5333.59</v>
          </cell>
        </row>
        <row r="47">
          <cell r="A47" t="str">
            <v>00846</v>
          </cell>
          <cell r="B47" t="str">
            <v>Rodriguez Ramirez Magdaleno</v>
          </cell>
          <cell r="C47">
            <v>864.35</v>
          </cell>
          <cell r="D47">
            <v>1728.7</v>
          </cell>
          <cell r="E47">
            <v>0</v>
          </cell>
          <cell r="F47">
            <v>0</v>
          </cell>
          <cell r="G47">
            <v>2593.0500000000002</v>
          </cell>
          <cell r="H47">
            <v>0</v>
          </cell>
          <cell r="I47">
            <v>0</v>
          </cell>
          <cell r="J47">
            <v>0</v>
          </cell>
          <cell r="K47">
            <v>-160.30000000000001</v>
          </cell>
          <cell r="L47">
            <v>-8.59</v>
          </cell>
          <cell r="M47">
            <v>151.71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-8.59</v>
          </cell>
          <cell r="AA47">
            <v>2601.64</v>
          </cell>
          <cell r="AB47">
            <v>71.2</v>
          </cell>
          <cell r="AC47">
            <v>128.16999999999999</v>
          </cell>
          <cell r="AD47">
            <v>345.44</v>
          </cell>
          <cell r="AE47">
            <v>59.96</v>
          </cell>
          <cell r="AF47">
            <v>51.86</v>
          </cell>
          <cell r="AG47">
            <v>4497.08</v>
          </cell>
          <cell r="AH47">
            <v>544.80999999999995</v>
          </cell>
          <cell r="AI47">
            <v>149.9</v>
          </cell>
          <cell r="AJ47">
            <v>29.98</v>
          </cell>
          <cell r="AK47">
            <v>0</v>
          </cell>
          <cell r="AL47">
            <v>5333.59</v>
          </cell>
        </row>
        <row r="48">
          <cell r="A48" t="str">
            <v>00848</v>
          </cell>
          <cell r="B48" t="str">
            <v>Rivas Padilla Margarita</v>
          </cell>
          <cell r="C48">
            <v>1666.65</v>
          </cell>
          <cell r="D48">
            <v>3333.3</v>
          </cell>
          <cell r="E48">
            <v>3301.52</v>
          </cell>
          <cell r="F48">
            <v>0</v>
          </cell>
          <cell r="G48">
            <v>8301.4699999999993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1062.0899999999999</v>
          </cell>
          <cell r="N48">
            <v>1062.0899999999999</v>
          </cell>
          <cell r="O48">
            <v>234.41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1296.5</v>
          </cell>
          <cell r="AA48">
            <v>7004.97</v>
          </cell>
          <cell r="AB48">
            <v>158</v>
          </cell>
          <cell r="AC48">
            <v>284.39</v>
          </cell>
          <cell r="AD48">
            <v>487.19</v>
          </cell>
          <cell r="AE48">
            <v>180.57</v>
          </cell>
          <cell r="AF48">
            <v>166.03</v>
          </cell>
          <cell r="AG48">
            <v>13542.53</v>
          </cell>
          <cell r="AH48">
            <v>929.58</v>
          </cell>
          <cell r="AI48">
            <v>451.42</v>
          </cell>
          <cell r="AJ48">
            <v>90.28</v>
          </cell>
          <cell r="AK48">
            <v>0</v>
          </cell>
          <cell r="AL48">
            <v>15360.41</v>
          </cell>
        </row>
        <row r="49">
          <cell r="A49" t="str">
            <v>00850</v>
          </cell>
          <cell r="B49" t="str">
            <v>Becerra Iñiguez Julio Ricardo</v>
          </cell>
          <cell r="C49">
            <v>864.35</v>
          </cell>
          <cell r="D49">
            <v>1728.7</v>
          </cell>
          <cell r="E49">
            <v>0</v>
          </cell>
          <cell r="F49">
            <v>0</v>
          </cell>
          <cell r="G49">
            <v>2593.0500000000002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-8.59</v>
          </cell>
          <cell r="AA49">
            <v>2601.64</v>
          </cell>
          <cell r="AB49">
            <v>71.2</v>
          </cell>
          <cell r="AC49">
            <v>128.16999999999999</v>
          </cell>
          <cell r="AD49">
            <v>345.44</v>
          </cell>
          <cell r="AE49">
            <v>59.96</v>
          </cell>
          <cell r="AF49">
            <v>51.86</v>
          </cell>
          <cell r="AG49">
            <v>4497.08</v>
          </cell>
          <cell r="AH49">
            <v>544.80999999999995</v>
          </cell>
          <cell r="AI49">
            <v>149.9</v>
          </cell>
          <cell r="AJ49">
            <v>29.98</v>
          </cell>
          <cell r="AK49">
            <v>0</v>
          </cell>
          <cell r="AL49">
            <v>5333.59</v>
          </cell>
        </row>
        <row r="50">
          <cell r="A50" t="str">
            <v>00853</v>
          </cell>
          <cell r="B50" t="str">
            <v>Ayala Rodriguez Eliazer</v>
          </cell>
          <cell r="C50">
            <v>2000</v>
          </cell>
          <cell r="D50">
            <v>4000</v>
          </cell>
          <cell r="E50">
            <v>4000</v>
          </cell>
          <cell r="F50">
            <v>0</v>
          </cell>
          <cell r="G50">
            <v>10000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1424.9</v>
          </cell>
          <cell r="N50">
            <v>1424.9</v>
          </cell>
          <cell r="O50">
            <v>285.57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1710.47</v>
          </cell>
          <cell r="AA50">
            <v>8289.5300000000007</v>
          </cell>
          <cell r="AB50">
            <v>190.25</v>
          </cell>
          <cell r="AC50">
            <v>342.46</v>
          </cell>
          <cell r="AD50">
            <v>539.72</v>
          </cell>
          <cell r="AE50">
            <v>217.43</v>
          </cell>
          <cell r="AF50">
            <v>200</v>
          </cell>
          <cell r="AG50">
            <v>16307.55</v>
          </cell>
          <cell r="AH50">
            <v>1072.43</v>
          </cell>
          <cell r="AI50">
            <v>543.58000000000004</v>
          </cell>
          <cell r="AJ50">
            <v>108.72</v>
          </cell>
          <cell r="AK50">
            <v>0</v>
          </cell>
          <cell r="AL50">
            <v>18449.71</v>
          </cell>
        </row>
        <row r="51">
          <cell r="A51" t="str">
            <v>00855</v>
          </cell>
          <cell r="B51" t="str">
            <v>Luna Medrano Cesar Alejandro</v>
          </cell>
          <cell r="C51">
            <v>2150</v>
          </cell>
          <cell r="D51">
            <v>4300</v>
          </cell>
          <cell r="E51">
            <v>0</v>
          </cell>
          <cell r="F51">
            <v>0</v>
          </cell>
          <cell r="G51">
            <v>6450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671.87</v>
          </cell>
          <cell r="N51">
            <v>671.87</v>
          </cell>
          <cell r="O51">
            <v>204.46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876.33</v>
          </cell>
          <cell r="AA51">
            <v>5573.67</v>
          </cell>
          <cell r="AB51">
            <v>139.11000000000001</v>
          </cell>
          <cell r="AC51">
            <v>250.4</v>
          </cell>
          <cell r="AD51">
            <v>456.43</v>
          </cell>
          <cell r="AE51">
            <v>158.99</v>
          </cell>
          <cell r="AF51">
            <v>129</v>
          </cell>
          <cell r="AG51">
            <v>11923.88</v>
          </cell>
          <cell r="AH51">
            <v>845.94</v>
          </cell>
          <cell r="AI51">
            <v>397.46</v>
          </cell>
          <cell r="AJ51">
            <v>79.489999999999995</v>
          </cell>
          <cell r="AK51">
            <v>0</v>
          </cell>
          <cell r="AL51">
            <v>13534.76</v>
          </cell>
        </row>
        <row r="52">
          <cell r="A52" t="str">
            <v>00856</v>
          </cell>
          <cell r="B52" t="str">
            <v>Iñiguez Ibarra Gustavo</v>
          </cell>
          <cell r="C52">
            <v>1665</v>
          </cell>
          <cell r="D52">
            <v>3330</v>
          </cell>
          <cell r="E52">
            <v>560.37</v>
          </cell>
          <cell r="F52">
            <v>0</v>
          </cell>
          <cell r="G52">
            <v>5555.37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511.55</v>
          </cell>
          <cell r="N52">
            <v>511.55</v>
          </cell>
          <cell r="O52">
            <v>159.41999999999999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670.97</v>
          </cell>
          <cell r="AA52">
            <v>4884.3999999999996</v>
          </cell>
          <cell r="AB52">
            <v>110.71</v>
          </cell>
          <cell r="AC52">
            <v>199.28</v>
          </cell>
          <cell r="AD52">
            <v>410.18</v>
          </cell>
          <cell r="AE52">
            <v>126.53</v>
          </cell>
          <cell r="AF52">
            <v>111.11</v>
          </cell>
          <cell r="AG52">
            <v>9489.6</v>
          </cell>
          <cell r="AH52">
            <v>720.17</v>
          </cell>
          <cell r="AI52">
            <v>316.32</v>
          </cell>
          <cell r="AJ52">
            <v>63.26</v>
          </cell>
          <cell r="AK52">
            <v>0</v>
          </cell>
          <cell r="AL52">
            <v>10826.99</v>
          </cell>
        </row>
        <row r="53">
          <cell r="A53" t="str">
            <v>00857</v>
          </cell>
          <cell r="B53" t="str">
            <v>Delgado Valenzuela Roberto</v>
          </cell>
          <cell r="C53">
            <v>889.1</v>
          </cell>
          <cell r="D53">
            <v>1778.2</v>
          </cell>
          <cell r="E53">
            <v>0</v>
          </cell>
          <cell r="F53">
            <v>0</v>
          </cell>
          <cell r="G53">
            <v>2667.3</v>
          </cell>
          <cell r="H53">
            <v>0</v>
          </cell>
          <cell r="I53">
            <v>0</v>
          </cell>
          <cell r="J53">
            <v>0</v>
          </cell>
          <cell r="K53">
            <v>-145.38</v>
          </cell>
          <cell r="L53">
            <v>0</v>
          </cell>
          <cell r="M53">
            <v>156.46</v>
          </cell>
          <cell r="N53">
            <v>11.08</v>
          </cell>
          <cell r="O53">
            <v>73.25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84.33</v>
          </cell>
          <cell r="AA53">
            <v>2582.9699999999998</v>
          </cell>
          <cell r="AB53">
            <v>53.97</v>
          </cell>
          <cell r="AC53">
            <v>97.15</v>
          </cell>
          <cell r="AD53">
            <v>328.21</v>
          </cell>
          <cell r="AE53">
            <v>61.68</v>
          </cell>
          <cell r="AF53">
            <v>53.35</v>
          </cell>
          <cell r="AG53">
            <v>4626</v>
          </cell>
          <cell r="AH53">
            <v>479.33</v>
          </cell>
          <cell r="AI53">
            <v>154.19999999999999</v>
          </cell>
          <cell r="AJ53">
            <v>30.84</v>
          </cell>
          <cell r="AK53">
            <v>0</v>
          </cell>
          <cell r="AL53">
            <v>5405.4</v>
          </cell>
        </row>
        <row r="54">
          <cell r="A54" t="str">
            <v>00858</v>
          </cell>
          <cell r="B54" t="str">
            <v>Chavez Mora Jesus Armando</v>
          </cell>
          <cell r="C54">
            <v>1000</v>
          </cell>
          <cell r="D54">
            <v>2000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1579.18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109.32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29.98</v>
          </cell>
          <cell r="Y54">
            <v>0</v>
          </cell>
          <cell r="Z54">
            <v>2026.09</v>
          </cell>
          <cell r="AA54">
            <v>2043.76</v>
          </cell>
          <cell r="AB54">
            <v>79.11</v>
          </cell>
          <cell r="AC54">
            <v>142.41</v>
          </cell>
          <cell r="AD54">
            <v>358.73</v>
          </cell>
          <cell r="AE54">
            <v>90.42</v>
          </cell>
          <cell r="AF54">
            <v>81.400000000000006</v>
          </cell>
          <cell r="AG54">
            <v>6781.27</v>
          </cell>
          <cell r="AH54">
            <v>580.25</v>
          </cell>
          <cell r="AI54">
            <v>226.04</v>
          </cell>
          <cell r="AJ54">
            <v>45.21</v>
          </cell>
          <cell r="AK54">
            <v>0</v>
          </cell>
          <cell r="AL54">
            <v>7804.59</v>
          </cell>
        </row>
        <row r="55">
          <cell r="A55" t="str">
            <v>00860</v>
          </cell>
          <cell r="B55" t="str">
            <v>De La Torre Gonzalez Juan Carlos</v>
          </cell>
          <cell r="C55">
            <v>1740</v>
          </cell>
          <cell r="D55">
            <v>3480</v>
          </cell>
          <cell r="E55">
            <v>3494.74</v>
          </cell>
          <cell r="F55">
            <v>0</v>
          </cell>
          <cell r="G55">
            <v>8714.74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1150.3699999999999</v>
          </cell>
          <cell r="N55">
            <v>1150.3699999999999</v>
          </cell>
          <cell r="O55">
            <v>246.74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1397.11</v>
          </cell>
          <cell r="AA55">
            <v>7317.63</v>
          </cell>
          <cell r="AB55">
            <v>165.77</v>
          </cell>
          <cell r="AC55">
            <v>298.39</v>
          </cell>
          <cell r="AD55">
            <v>499.85</v>
          </cell>
          <cell r="AE55">
            <v>189.46</v>
          </cell>
          <cell r="AF55">
            <v>174.29</v>
          </cell>
          <cell r="AG55">
            <v>14209.2</v>
          </cell>
          <cell r="AH55">
            <v>964.01</v>
          </cell>
          <cell r="AI55">
            <v>473.64</v>
          </cell>
          <cell r="AJ55">
            <v>94.73</v>
          </cell>
          <cell r="AK55">
            <v>0</v>
          </cell>
          <cell r="AL55">
            <v>16105.33</v>
          </cell>
        </row>
        <row r="56">
          <cell r="A56" t="str">
            <v>00861</v>
          </cell>
          <cell r="B56" t="str">
            <v>Cuellar Hernandez Rocio Elizabeth</v>
          </cell>
          <cell r="C56">
            <v>864.35</v>
          </cell>
          <cell r="D56">
            <v>1728.7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345.44</v>
          </cell>
          <cell r="AE56">
            <v>59.96</v>
          </cell>
          <cell r="AF56">
            <v>51.86</v>
          </cell>
          <cell r="AG56">
            <v>4497.08</v>
          </cell>
          <cell r="AH56">
            <v>544.80999999999995</v>
          </cell>
          <cell r="AI56">
            <v>149.9</v>
          </cell>
          <cell r="AJ56">
            <v>29.98</v>
          </cell>
          <cell r="AK56">
            <v>0</v>
          </cell>
          <cell r="AL56">
            <v>5333.59</v>
          </cell>
        </row>
        <row r="57">
          <cell r="A57" t="str">
            <v>00862</v>
          </cell>
          <cell r="B57" t="str">
            <v>Ortiz Gallardo Yuri Ernestina</v>
          </cell>
          <cell r="C57">
            <v>864.35</v>
          </cell>
          <cell r="D57">
            <v>1728.7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345.44</v>
          </cell>
          <cell r="AE57">
            <v>59.96</v>
          </cell>
          <cell r="AF57">
            <v>51.86</v>
          </cell>
          <cell r="AG57">
            <v>4497.08</v>
          </cell>
          <cell r="AH57">
            <v>544.80999999999995</v>
          </cell>
          <cell r="AI57">
            <v>149.9</v>
          </cell>
          <cell r="AJ57">
            <v>29.98</v>
          </cell>
          <cell r="AK57">
            <v>0</v>
          </cell>
          <cell r="AL57">
            <v>5333.59</v>
          </cell>
        </row>
        <row r="58">
          <cell r="A58" t="str">
            <v>00863</v>
          </cell>
          <cell r="B58" t="str">
            <v>Larios Calvario Manuel</v>
          </cell>
          <cell r="C58">
            <v>1166.6500000000001</v>
          </cell>
          <cell r="D58">
            <v>2333.3000000000002</v>
          </cell>
          <cell r="E58">
            <v>738.21</v>
          </cell>
          <cell r="F58">
            <v>0</v>
          </cell>
          <cell r="G58">
            <v>4238.16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325.93</v>
          </cell>
          <cell r="N58">
            <v>325.93</v>
          </cell>
          <cell r="O58">
            <v>116.31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442.24</v>
          </cell>
          <cell r="AA58">
            <v>3795.92</v>
          </cell>
          <cell r="AB58">
            <v>83.52</v>
          </cell>
          <cell r="AC58">
            <v>150.34</v>
          </cell>
          <cell r="AD58">
            <v>365.9</v>
          </cell>
          <cell r="AE58">
            <v>95.45</v>
          </cell>
          <cell r="AF58">
            <v>84.76</v>
          </cell>
          <cell r="AG58">
            <v>7159.05</v>
          </cell>
          <cell r="AH58">
            <v>599.76</v>
          </cell>
          <cell r="AI58">
            <v>238.63</v>
          </cell>
          <cell r="AJ58">
            <v>47.73</v>
          </cell>
          <cell r="AK58">
            <v>0</v>
          </cell>
          <cell r="AL58">
            <v>8225.3799999999992</v>
          </cell>
        </row>
        <row r="59">
          <cell r="A59" t="str">
            <v>00864</v>
          </cell>
          <cell r="B59" t="str">
            <v>Gonzalez Ramirez Miriam Noemi</v>
          </cell>
          <cell r="C59">
            <v>1000</v>
          </cell>
          <cell r="D59">
            <v>2000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109.32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416.93</v>
          </cell>
          <cell r="AA59">
            <v>3652.92</v>
          </cell>
          <cell r="AB59">
            <v>79.11</v>
          </cell>
          <cell r="AC59">
            <v>142.41</v>
          </cell>
          <cell r="AD59">
            <v>358.73</v>
          </cell>
          <cell r="AE59">
            <v>90.42</v>
          </cell>
          <cell r="AF59">
            <v>81.400000000000006</v>
          </cell>
          <cell r="AG59">
            <v>6781.27</v>
          </cell>
          <cell r="AH59">
            <v>580.25</v>
          </cell>
          <cell r="AI59">
            <v>226.04</v>
          </cell>
          <cell r="AJ59">
            <v>45.21</v>
          </cell>
          <cell r="AK59">
            <v>0</v>
          </cell>
          <cell r="AL59">
            <v>7804.59</v>
          </cell>
        </row>
        <row r="60">
          <cell r="A60" t="str">
            <v>00865</v>
          </cell>
          <cell r="B60" t="str">
            <v>Guerrero Torres Edgar Emmanuel</v>
          </cell>
          <cell r="C60">
            <v>2904.9</v>
          </cell>
          <cell r="D60">
            <v>5809.8</v>
          </cell>
          <cell r="E60">
            <v>0</v>
          </cell>
          <cell r="F60">
            <v>0</v>
          </cell>
          <cell r="G60">
            <v>8714.7000000000007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1150.3599999999999</v>
          </cell>
          <cell r="N60">
            <v>1150.3599999999999</v>
          </cell>
          <cell r="O60">
            <v>274.61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1424.97</v>
          </cell>
          <cell r="AA60">
            <v>7289.73</v>
          </cell>
          <cell r="AB60">
            <v>183.35</v>
          </cell>
          <cell r="AC60">
            <v>330.02</v>
          </cell>
          <cell r="AD60">
            <v>528.47</v>
          </cell>
          <cell r="AE60">
            <v>209.54</v>
          </cell>
          <cell r="AF60">
            <v>174.29</v>
          </cell>
          <cell r="AG60">
            <v>15715.35</v>
          </cell>
          <cell r="AH60">
            <v>1041.8399999999999</v>
          </cell>
          <cell r="AI60">
            <v>523.85</v>
          </cell>
          <cell r="AJ60">
            <v>104.77</v>
          </cell>
          <cell r="AK60">
            <v>0</v>
          </cell>
          <cell r="AL60">
            <v>17769.64</v>
          </cell>
        </row>
        <row r="61">
          <cell r="A61" t="str">
            <v>00868</v>
          </cell>
          <cell r="B61" t="str">
            <v>Lopez Samano Claudia</v>
          </cell>
          <cell r="C61">
            <v>1000</v>
          </cell>
          <cell r="D61">
            <v>2000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6781.27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7804.59</v>
          </cell>
        </row>
        <row r="62">
          <cell r="A62" t="str">
            <v>00871</v>
          </cell>
          <cell r="B62" t="str">
            <v>Gonzalez Vizcaino Maria Lucia</v>
          </cell>
          <cell r="C62">
            <v>1666.65</v>
          </cell>
          <cell r="D62">
            <v>3333.3</v>
          </cell>
          <cell r="E62">
            <v>555.41999999999996</v>
          </cell>
          <cell r="F62">
            <v>0</v>
          </cell>
          <cell r="G62">
            <v>5555.37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511.55</v>
          </cell>
          <cell r="N62">
            <v>511.55</v>
          </cell>
          <cell r="O62">
            <v>159.46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671.01</v>
          </cell>
          <cell r="AA62">
            <v>4884.3599999999997</v>
          </cell>
          <cell r="AB62">
            <v>110.73</v>
          </cell>
          <cell r="AC62">
            <v>199.31</v>
          </cell>
          <cell r="AD62">
            <v>410.21</v>
          </cell>
          <cell r="AE62">
            <v>126.55</v>
          </cell>
          <cell r="AF62">
            <v>111.11</v>
          </cell>
          <cell r="AG62">
            <v>9490.9500000000007</v>
          </cell>
          <cell r="AH62">
            <v>720.25</v>
          </cell>
          <cell r="AI62">
            <v>316.37</v>
          </cell>
          <cell r="AJ62">
            <v>63.27</v>
          </cell>
          <cell r="AK62">
            <v>0</v>
          </cell>
          <cell r="AL62">
            <v>10828.5</v>
          </cell>
        </row>
        <row r="63">
          <cell r="A63" t="str">
            <v>00873</v>
          </cell>
          <cell r="B63" t="str">
            <v>Gonzalez Real  Blanca Lucero</v>
          </cell>
          <cell r="C63">
            <v>864.35</v>
          </cell>
          <cell r="D63">
            <v>1728.7</v>
          </cell>
          <cell r="E63">
            <v>0</v>
          </cell>
          <cell r="F63">
            <v>0</v>
          </cell>
          <cell r="G63">
            <v>2593.0500000000002</v>
          </cell>
          <cell r="H63">
            <v>0</v>
          </cell>
          <cell r="I63">
            <v>0</v>
          </cell>
          <cell r="J63">
            <v>0</v>
          </cell>
          <cell r="K63">
            <v>-160.30000000000001</v>
          </cell>
          <cell r="L63">
            <v>-8.59</v>
          </cell>
          <cell r="M63">
            <v>151.71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-8.59</v>
          </cell>
          <cell r="AA63">
            <v>2601.64</v>
          </cell>
          <cell r="AB63">
            <v>72.33</v>
          </cell>
          <cell r="AC63">
            <v>130.19</v>
          </cell>
          <cell r="AD63">
            <v>346.57</v>
          </cell>
          <cell r="AE63">
            <v>60.91</v>
          </cell>
          <cell r="AF63">
            <v>51.86</v>
          </cell>
          <cell r="AG63">
            <v>4567.95</v>
          </cell>
          <cell r="AH63">
            <v>549.09</v>
          </cell>
          <cell r="AI63">
            <v>152.27000000000001</v>
          </cell>
          <cell r="AJ63">
            <v>30.45</v>
          </cell>
          <cell r="AK63">
            <v>0</v>
          </cell>
          <cell r="AL63">
            <v>5412.53</v>
          </cell>
        </row>
        <row r="64">
          <cell r="A64" t="str">
            <v>00874</v>
          </cell>
          <cell r="B64" t="str">
            <v>Camiruaga Lopez Monica Del Carmen</v>
          </cell>
          <cell r="C64">
            <v>1000</v>
          </cell>
          <cell r="D64">
            <v>2000</v>
          </cell>
          <cell r="E64">
            <v>2352.5500000000002</v>
          </cell>
          <cell r="F64">
            <v>0</v>
          </cell>
          <cell r="G64">
            <v>5352.55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478.33</v>
          </cell>
          <cell r="N64">
            <v>478.33</v>
          </cell>
          <cell r="O64">
            <v>144.33000000000001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622.66</v>
          </cell>
          <cell r="AA64">
            <v>4729.8900000000003</v>
          </cell>
          <cell r="AB64">
            <v>101.2</v>
          </cell>
          <cell r="AC64">
            <v>182.15</v>
          </cell>
          <cell r="AD64">
            <v>394.69</v>
          </cell>
          <cell r="AE64">
            <v>115.65</v>
          </cell>
          <cell r="AF64">
            <v>107.05</v>
          </cell>
          <cell r="AG64">
            <v>8673.9699999999993</v>
          </cell>
          <cell r="AH64">
            <v>678.04</v>
          </cell>
          <cell r="AI64">
            <v>289.13</v>
          </cell>
          <cell r="AJ64">
            <v>57.83</v>
          </cell>
          <cell r="AK64">
            <v>0</v>
          </cell>
          <cell r="AL64">
            <v>9921.67</v>
          </cell>
        </row>
        <row r="65">
          <cell r="A65" t="str">
            <v>00876</v>
          </cell>
          <cell r="B65" t="str">
            <v>Perez Palacios Jorge Antonio</v>
          </cell>
          <cell r="C65">
            <v>1000</v>
          </cell>
          <cell r="D65">
            <v>2000</v>
          </cell>
          <cell r="E65">
            <v>1000</v>
          </cell>
          <cell r="F65">
            <v>0</v>
          </cell>
          <cell r="G65">
            <v>4000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300.01</v>
          </cell>
          <cell r="N65">
            <v>300.01</v>
          </cell>
          <cell r="O65">
            <v>107.43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407.44</v>
          </cell>
          <cell r="AA65">
            <v>3592.56</v>
          </cell>
          <cell r="AB65">
            <v>77.91</v>
          </cell>
          <cell r="AC65">
            <v>140.24</v>
          </cell>
          <cell r="AD65">
            <v>356.77</v>
          </cell>
          <cell r="AE65">
            <v>89.04</v>
          </cell>
          <cell r="AF65">
            <v>80</v>
          </cell>
          <cell r="AG65">
            <v>6678.22</v>
          </cell>
          <cell r="AH65">
            <v>574.91999999999996</v>
          </cell>
          <cell r="AI65">
            <v>222.61</v>
          </cell>
          <cell r="AJ65">
            <v>44.52</v>
          </cell>
          <cell r="AK65">
            <v>0</v>
          </cell>
          <cell r="AL65">
            <v>7689.31</v>
          </cell>
        </row>
        <row r="66">
          <cell r="A66" t="str">
            <v>00878</v>
          </cell>
          <cell r="B66" t="str">
            <v>Tovar Covarrubias Brianda Jackeline</v>
          </cell>
          <cell r="C66">
            <v>1063</v>
          </cell>
          <cell r="D66">
            <v>2126</v>
          </cell>
          <cell r="E66">
            <v>0</v>
          </cell>
          <cell r="F66">
            <v>0</v>
          </cell>
          <cell r="G66">
            <v>3189</v>
          </cell>
          <cell r="H66">
            <v>0</v>
          </cell>
          <cell r="I66">
            <v>0</v>
          </cell>
          <cell r="J66">
            <v>479.03</v>
          </cell>
          <cell r="K66">
            <v>-125.1</v>
          </cell>
          <cell r="L66">
            <v>0</v>
          </cell>
          <cell r="M66">
            <v>211.78</v>
          </cell>
          <cell r="N66">
            <v>86.68</v>
          </cell>
          <cell r="O66">
            <v>87.57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15</v>
          </cell>
          <cell r="Y66">
            <v>0</v>
          </cell>
          <cell r="Z66">
            <v>668.28</v>
          </cell>
          <cell r="AA66">
            <v>2520.7199999999998</v>
          </cell>
          <cell r="AB66">
            <v>64.52</v>
          </cell>
          <cell r="AC66">
            <v>116.14</v>
          </cell>
          <cell r="AD66">
            <v>338.76</v>
          </cell>
          <cell r="AE66">
            <v>73.739999999999995</v>
          </cell>
          <cell r="AF66">
            <v>63.78</v>
          </cell>
          <cell r="AG66">
            <v>5530.68</v>
          </cell>
          <cell r="AH66">
            <v>519.41999999999996</v>
          </cell>
          <cell r="AI66">
            <v>184.36</v>
          </cell>
          <cell r="AJ66">
            <v>36.869999999999997</v>
          </cell>
          <cell r="AK66">
            <v>0</v>
          </cell>
          <cell r="AL66">
            <v>6408.85</v>
          </cell>
        </row>
        <row r="67">
          <cell r="A67" t="str">
            <v>00879</v>
          </cell>
          <cell r="B67" t="str">
            <v>Santana Aguilar Maria Felix</v>
          </cell>
          <cell r="C67">
            <v>1500</v>
          </cell>
          <cell r="D67">
            <v>3000</v>
          </cell>
          <cell r="E67">
            <v>2100</v>
          </cell>
          <cell r="F67">
            <v>0</v>
          </cell>
          <cell r="G67">
            <v>6600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698.75</v>
          </cell>
          <cell r="N67">
            <v>698.75</v>
          </cell>
          <cell r="O67">
            <v>185.57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884.32</v>
          </cell>
          <cell r="AA67">
            <v>5715.68</v>
          </cell>
          <cell r="AB67">
            <v>127.2</v>
          </cell>
          <cell r="AC67">
            <v>228.95</v>
          </cell>
          <cell r="AD67">
            <v>437.03</v>
          </cell>
          <cell r="AE67">
            <v>145.37</v>
          </cell>
          <cell r="AF67">
            <v>132</v>
          </cell>
          <cell r="AG67">
            <v>10902.6</v>
          </cell>
          <cell r="AH67">
            <v>793.18</v>
          </cell>
          <cell r="AI67">
            <v>363.42</v>
          </cell>
          <cell r="AJ67">
            <v>72.680000000000007</v>
          </cell>
          <cell r="AK67">
            <v>0</v>
          </cell>
          <cell r="AL67">
            <v>12409.25</v>
          </cell>
        </row>
        <row r="68">
          <cell r="A68" t="str">
            <v>00880</v>
          </cell>
          <cell r="B68" t="str">
            <v>Macias Lopez Roberto</v>
          </cell>
          <cell r="C68">
            <v>864.35</v>
          </cell>
          <cell r="D68">
            <v>1728.7</v>
          </cell>
          <cell r="E68">
            <v>565.95000000000005</v>
          </cell>
          <cell r="F68">
            <v>0</v>
          </cell>
          <cell r="G68">
            <v>3159</v>
          </cell>
          <cell r="H68">
            <v>0</v>
          </cell>
          <cell r="I68">
            <v>0</v>
          </cell>
          <cell r="J68">
            <v>0</v>
          </cell>
          <cell r="K68">
            <v>-125.1</v>
          </cell>
          <cell r="L68">
            <v>0</v>
          </cell>
          <cell r="M68">
            <v>208.51</v>
          </cell>
          <cell r="N68">
            <v>83.41</v>
          </cell>
          <cell r="O68">
            <v>82.92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166.33</v>
          </cell>
          <cell r="AA68">
            <v>2992.67</v>
          </cell>
          <cell r="AB68">
            <v>61.11</v>
          </cell>
          <cell r="AC68">
            <v>109.99</v>
          </cell>
          <cell r="AD68">
            <v>335.34</v>
          </cell>
          <cell r="AE68">
            <v>69.84</v>
          </cell>
          <cell r="AF68">
            <v>63.18</v>
          </cell>
          <cell r="AG68">
            <v>5237.7700000000004</v>
          </cell>
          <cell r="AH68">
            <v>506.44</v>
          </cell>
          <cell r="AI68">
            <v>174.59</v>
          </cell>
          <cell r="AJ68">
            <v>34.92</v>
          </cell>
          <cell r="AK68">
            <v>0</v>
          </cell>
          <cell r="AL68">
            <v>6086.74</v>
          </cell>
        </row>
        <row r="69">
          <cell r="A69" t="str">
            <v>00881</v>
          </cell>
          <cell r="B69" t="str">
            <v>Vazquez Ochoa Ismael Isaac</v>
          </cell>
          <cell r="C69">
            <v>1666.65</v>
          </cell>
          <cell r="D69">
            <v>3333.3</v>
          </cell>
          <cell r="E69">
            <v>5000.05</v>
          </cell>
          <cell r="F69">
            <v>0</v>
          </cell>
          <cell r="G69">
            <v>10000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1424.9</v>
          </cell>
          <cell r="N69">
            <v>1424.9</v>
          </cell>
          <cell r="O69">
            <v>280.76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1705.66</v>
          </cell>
          <cell r="AA69">
            <v>8294.34</v>
          </cell>
          <cell r="AB69">
            <v>187.23</v>
          </cell>
          <cell r="AC69">
            <v>337.02</v>
          </cell>
          <cell r="AD69">
            <v>534.79999999999995</v>
          </cell>
          <cell r="AE69">
            <v>213.98</v>
          </cell>
          <cell r="AF69">
            <v>200</v>
          </cell>
          <cell r="AG69">
            <v>16048.57</v>
          </cell>
          <cell r="AH69">
            <v>1059.05</v>
          </cell>
          <cell r="AI69">
            <v>534.95000000000005</v>
          </cell>
          <cell r="AJ69">
            <v>106.99</v>
          </cell>
          <cell r="AK69">
            <v>0</v>
          </cell>
          <cell r="AL69">
            <v>18163.54</v>
          </cell>
        </row>
        <row r="70">
          <cell r="A70" t="str">
            <v>00887</v>
          </cell>
          <cell r="B70" t="str">
            <v>De Leon Meza Hugo Fidencio</v>
          </cell>
          <cell r="C70">
            <v>2904.9</v>
          </cell>
          <cell r="D70">
            <v>5809.8</v>
          </cell>
          <cell r="E70">
            <v>0</v>
          </cell>
          <cell r="F70">
            <v>0</v>
          </cell>
          <cell r="G70">
            <v>8714.7000000000007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1150.3599999999999</v>
          </cell>
          <cell r="N70">
            <v>1150.3599999999999</v>
          </cell>
          <cell r="O70">
            <v>284.83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1435.19</v>
          </cell>
          <cell r="AA70">
            <v>7279.51</v>
          </cell>
          <cell r="AB70">
            <v>189.8</v>
          </cell>
          <cell r="AC70">
            <v>341.64</v>
          </cell>
          <cell r="AD70">
            <v>538.98</v>
          </cell>
          <cell r="AE70">
            <v>216.91</v>
          </cell>
          <cell r="AF70">
            <v>174.29</v>
          </cell>
          <cell r="AG70">
            <v>16268.63</v>
          </cell>
          <cell r="AH70">
            <v>1070.42</v>
          </cell>
          <cell r="AI70">
            <v>542.29</v>
          </cell>
          <cell r="AJ70">
            <v>108.46</v>
          </cell>
          <cell r="AK70">
            <v>0</v>
          </cell>
          <cell r="AL70">
            <v>18381</v>
          </cell>
        </row>
        <row r="71">
          <cell r="A71" t="str">
            <v>00889</v>
          </cell>
          <cell r="B71" t="str">
            <v>Rodriguez Orozco Luis Manuel</v>
          </cell>
          <cell r="C71">
            <v>864.35</v>
          </cell>
          <cell r="D71">
            <v>1728.7</v>
          </cell>
          <cell r="E71">
            <v>1906.95</v>
          </cell>
          <cell r="F71">
            <v>0</v>
          </cell>
          <cell r="G71">
            <v>4500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354.41</v>
          </cell>
          <cell r="N71">
            <v>354.41</v>
          </cell>
          <cell r="O71">
            <v>117.47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471.88</v>
          </cell>
          <cell r="AA71">
            <v>4028.12</v>
          </cell>
          <cell r="AB71">
            <v>84.26</v>
          </cell>
          <cell r="AC71">
            <v>151.66</v>
          </cell>
          <cell r="AD71">
            <v>367.09</v>
          </cell>
          <cell r="AE71">
            <v>96.29</v>
          </cell>
          <cell r="AF71">
            <v>90</v>
          </cell>
          <cell r="AG71">
            <v>7221.88</v>
          </cell>
          <cell r="AH71">
            <v>603.01</v>
          </cell>
          <cell r="AI71">
            <v>240.73</v>
          </cell>
          <cell r="AJ71">
            <v>48.15</v>
          </cell>
          <cell r="AK71">
            <v>0</v>
          </cell>
          <cell r="AL71">
            <v>8300.06</v>
          </cell>
        </row>
        <row r="72">
          <cell r="A72" t="str">
            <v>00891</v>
          </cell>
          <cell r="B72" t="str">
            <v>Anguiano Santiago Jorge Alejandro</v>
          </cell>
          <cell r="C72">
            <v>864.35</v>
          </cell>
          <cell r="D72">
            <v>1728.7</v>
          </cell>
          <cell r="E72">
            <v>1906.95</v>
          </cell>
          <cell r="F72">
            <v>0</v>
          </cell>
          <cell r="G72">
            <v>4500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354.41</v>
          </cell>
          <cell r="N72">
            <v>354.41</v>
          </cell>
          <cell r="O72">
            <v>126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480.41</v>
          </cell>
          <cell r="AA72">
            <v>4019.59</v>
          </cell>
          <cell r="AB72">
            <v>89.63</v>
          </cell>
          <cell r="AC72">
            <v>161.34</v>
          </cell>
          <cell r="AD72">
            <v>375.85</v>
          </cell>
          <cell r="AE72">
            <v>102.44</v>
          </cell>
          <cell r="AF72">
            <v>90</v>
          </cell>
          <cell r="AG72">
            <v>7682.85</v>
          </cell>
          <cell r="AH72">
            <v>626.82000000000005</v>
          </cell>
          <cell r="AI72">
            <v>256.08999999999997</v>
          </cell>
          <cell r="AJ72">
            <v>51.22</v>
          </cell>
          <cell r="AK72">
            <v>0</v>
          </cell>
          <cell r="AL72">
            <v>8809.42</v>
          </cell>
        </row>
        <row r="73">
          <cell r="A73" t="str">
            <v>00901</v>
          </cell>
          <cell r="B73" t="str">
            <v>Padilla Cruz Margarita</v>
          </cell>
          <cell r="C73">
            <v>864.35</v>
          </cell>
          <cell r="D73">
            <v>1728.7</v>
          </cell>
          <cell r="E73">
            <v>556.95000000000005</v>
          </cell>
          <cell r="F73">
            <v>0</v>
          </cell>
          <cell r="G73">
            <v>3150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207.53</v>
          </cell>
          <cell r="N73">
            <v>82.43</v>
          </cell>
          <cell r="O73">
            <v>82.82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165.25</v>
          </cell>
          <cell r="AA73">
            <v>2984.75</v>
          </cell>
          <cell r="AB73">
            <v>61.02</v>
          </cell>
          <cell r="AC73">
            <v>109.83</v>
          </cell>
          <cell r="AD73">
            <v>335.26</v>
          </cell>
          <cell r="AE73">
            <v>69.739999999999995</v>
          </cell>
          <cell r="AF73">
            <v>63</v>
          </cell>
          <cell r="AG73">
            <v>5230.18</v>
          </cell>
          <cell r="AH73">
            <v>506.11</v>
          </cell>
          <cell r="AI73">
            <v>174.34</v>
          </cell>
          <cell r="AJ73">
            <v>34.869999999999997</v>
          </cell>
          <cell r="AK73">
            <v>0</v>
          </cell>
          <cell r="AL73">
            <v>6078.24</v>
          </cell>
        </row>
        <row r="74">
          <cell r="A74" t="str">
            <v>00902</v>
          </cell>
          <cell r="B74" t="str">
            <v>Diaz Cervantes Oscar Ivan</v>
          </cell>
          <cell r="C74">
            <v>864.35</v>
          </cell>
          <cell r="D74">
            <v>1728.7</v>
          </cell>
          <cell r="E74">
            <v>1206.95</v>
          </cell>
          <cell r="F74">
            <v>0</v>
          </cell>
          <cell r="G74">
            <v>3800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278.25</v>
          </cell>
          <cell r="N74">
            <v>278.25</v>
          </cell>
          <cell r="O74">
            <v>98.37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376.62</v>
          </cell>
          <cell r="AA74">
            <v>3423.38</v>
          </cell>
          <cell r="AB74">
            <v>72.209999999999994</v>
          </cell>
          <cell r="AC74">
            <v>129.97</v>
          </cell>
          <cell r="AD74">
            <v>347.46</v>
          </cell>
          <cell r="AE74">
            <v>82.52</v>
          </cell>
          <cell r="AF74">
            <v>76</v>
          </cell>
          <cell r="AG74">
            <v>6189.08</v>
          </cell>
          <cell r="AH74">
            <v>549.64</v>
          </cell>
          <cell r="AI74">
            <v>206.3</v>
          </cell>
          <cell r="AJ74">
            <v>41.26</v>
          </cell>
          <cell r="AK74">
            <v>0</v>
          </cell>
          <cell r="AL74">
            <v>7144.8</v>
          </cell>
        </row>
        <row r="75">
          <cell r="A75" t="str">
            <v>00905</v>
          </cell>
          <cell r="B75" t="str">
            <v>Ortiz Perez Jose De Jesus</v>
          </cell>
          <cell r="C75">
            <v>864.35</v>
          </cell>
          <cell r="D75">
            <v>1728.7</v>
          </cell>
          <cell r="E75">
            <v>1206.95</v>
          </cell>
          <cell r="F75">
            <v>0</v>
          </cell>
          <cell r="G75">
            <v>3800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278.25</v>
          </cell>
          <cell r="N75">
            <v>278.25</v>
          </cell>
          <cell r="O75">
            <v>98.37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376.62</v>
          </cell>
          <cell r="AA75">
            <v>3423.38</v>
          </cell>
          <cell r="AB75">
            <v>72.209999999999994</v>
          </cell>
          <cell r="AC75">
            <v>129.97</v>
          </cell>
          <cell r="AD75">
            <v>347.46</v>
          </cell>
          <cell r="AE75">
            <v>82.52</v>
          </cell>
          <cell r="AF75">
            <v>76</v>
          </cell>
          <cell r="AG75">
            <v>6189.13</v>
          </cell>
          <cell r="AH75">
            <v>549.64</v>
          </cell>
          <cell r="AI75">
            <v>206.3</v>
          </cell>
          <cell r="AJ75">
            <v>41.26</v>
          </cell>
          <cell r="AK75">
            <v>0</v>
          </cell>
          <cell r="AL75">
            <v>7144.85</v>
          </cell>
        </row>
        <row r="76">
          <cell r="A76" t="str">
            <v>00912</v>
          </cell>
          <cell r="B76" t="str">
            <v>Cuevas Chacon Jose Luis</v>
          </cell>
          <cell r="C76">
            <v>864.35</v>
          </cell>
          <cell r="D76">
            <v>1728.7</v>
          </cell>
          <cell r="E76">
            <v>0</v>
          </cell>
          <cell r="F76">
            <v>0</v>
          </cell>
          <cell r="G76">
            <v>2593.0500000000002</v>
          </cell>
          <cell r="H76">
            <v>0</v>
          </cell>
          <cell r="I76">
            <v>0</v>
          </cell>
          <cell r="J76">
            <v>0</v>
          </cell>
          <cell r="K76">
            <v>-160.30000000000001</v>
          </cell>
          <cell r="L76">
            <v>-8.59</v>
          </cell>
          <cell r="M76">
            <v>151.71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-8.59</v>
          </cell>
          <cell r="AA76">
            <v>2601.64</v>
          </cell>
          <cell r="AB76">
            <v>71.2</v>
          </cell>
          <cell r="AC76">
            <v>128.16999999999999</v>
          </cell>
          <cell r="AD76">
            <v>345.44</v>
          </cell>
          <cell r="AE76">
            <v>59.96</v>
          </cell>
          <cell r="AF76">
            <v>51.86</v>
          </cell>
          <cell r="AG76">
            <v>4497.08</v>
          </cell>
          <cell r="AH76">
            <v>544.80999999999995</v>
          </cell>
          <cell r="AI76">
            <v>149.9</v>
          </cell>
          <cell r="AJ76">
            <v>29.98</v>
          </cell>
          <cell r="AK76">
            <v>0</v>
          </cell>
          <cell r="AL76">
            <v>5333.59</v>
          </cell>
        </row>
        <row r="77">
          <cell r="A77" t="str">
            <v>00913</v>
          </cell>
          <cell r="B77" t="str">
            <v>Jimenez Villarroel Lisset Carolina</v>
          </cell>
          <cell r="C77">
            <v>864.35</v>
          </cell>
          <cell r="D77">
            <v>1728.7</v>
          </cell>
          <cell r="E77">
            <v>1406.95</v>
          </cell>
          <cell r="F77">
            <v>0</v>
          </cell>
          <cell r="G77">
            <v>4000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300.01</v>
          </cell>
          <cell r="N77">
            <v>300.01</v>
          </cell>
          <cell r="O77">
            <v>89.61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389.62</v>
          </cell>
          <cell r="AA77">
            <v>3610.38</v>
          </cell>
          <cell r="AB77">
            <v>66.040000000000006</v>
          </cell>
          <cell r="AC77">
            <v>118.87</v>
          </cell>
          <cell r="AD77">
            <v>340.28</v>
          </cell>
          <cell r="AE77">
            <v>75.47</v>
          </cell>
          <cell r="AF77">
            <v>80</v>
          </cell>
          <cell r="AG77">
            <v>5660.38</v>
          </cell>
          <cell r="AH77">
            <v>525.19000000000005</v>
          </cell>
          <cell r="AI77">
            <v>188.68</v>
          </cell>
          <cell r="AJ77">
            <v>37.74</v>
          </cell>
          <cell r="AK77">
            <v>0</v>
          </cell>
          <cell r="AL77">
            <v>6567.46</v>
          </cell>
        </row>
        <row r="78">
          <cell r="A78" t="str">
            <v>00915</v>
          </cell>
          <cell r="B78" t="str">
            <v>Carrillo Vazquez Jose Manuel</v>
          </cell>
          <cell r="C78">
            <v>1000</v>
          </cell>
          <cell r="D78">
            <v>2000</v>
          </cell>
          <cell r="E78">
            <v>2100</v>
          </cell>
          <cell r="F78">
            <v>0</v>
          </cell>
          <cell r="G78">
            <v>5100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437.92</v>
          </cell>
          <cell r="N78">
            <v>437.92</v>
          </cell>
          <cell r="O78">
            <v>137.44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575.36</v>
          </cell>
          <cell r="AA78">
            <v>4524.6400000000003</v>
          </cell>
          <cell r="AB78">
            <v>96.85</v>
          </cell>
          <cell r="AC78">
            <v>174.32</v>
          </cell>
          <cell r="AD78">
            <v>387.6</v>
          </cell>
          <cell r="AE78">
            <v>110.68</v>
          </cell>
          <cell r="AF78">
            <v>102</v>
          </cell>
          <cell r="AG78">
            <v>8301.15</v>
          </cell>
          <cell r="AH78">
            <v>658.77</v>
          </cell>
          <cell r="AI78">
            <v>276.70999999999998</v>
          </cell>
          <cell r="AJ78">
            <v>55.34</v>
          </cell>
          <cell r="AK78">
            <v>0</v>
          </cell>
          <cell r="AL78">
            <v>9504.65</v>
          </cell>
        </row>
        <row r="79">
          <cell r="A79" t="str">
            <v>00927</v>
          </cell>
          <cell r="B79" t="str">
            <v>Coronado Rojas Jenifer Yaneth</v>
          </cell>
          <cell r="C79">
            <v>864.35</v>
          </cell>
          <cell r="D79">
            <v>1728.7</v>
          </cell>
          <cell r="E79">
            <v>1406.95</v>
          </cell>
          <cell r="F79">
            <v>0</v>
          </cell>
          <cell r="G79">
            <v>4000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300.01</v>
          </cell>
          <cell r="N79">
            <v>300.01</v>
          </cell>
          <cell r="O79">
            <v>103.83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403.84</v>
          </cell>
          <cell r="AA79">
            <v>3596.16</v>
          </cell>
          <cell r="AB79">
            <v>75.650000000000006</v>
          </cell>
          <cell r="AC79">
            <v>136.16999999999999</v>
          </cell>
          <cell r="AD79">
            <v>353.08</v>
          </cell>
          <cell r="AE79">
            <v>86.45</v>
          </cell>
          <cell r="AF79">
            <v>80</v>
          </cell>
          <cell r="AG79">
            <v>6484.05</v>
          </cell>
          <cell r="AH79">
            <v>564.9</v>
          </cell>
          <cell r="AI79">
            <v>216.13</v>
          </cell>
          <cell r="AJ79">
            <v>43.23</v>
          </cell>
          <cell r="AK79">
            <v>0</v>
          </cell>
          <cell r="AL79">
            <v>7474.76</v>
          </cell>
        </row>
        <row r="80">
          <cell r="A80" t="str">
            <v>00936</v>
          </cell>
          <cell r="B80" t="str">
            <v>Hernandez Arriaga Erik Daniel</v>
          </cell>
          <cell r="C80">
            <v>1619.1</v>
          </cell>
          <cell r="D80">
            <v>2428.65</v>
          </cell>
          <cell r="E80">
            <v>52.25</v>
          </cell>
          <cell r="F80">
            <v>0</v>
          </cell>
          <cell r="G80">
            <v>4100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310.89</v>
          </cell>
          <cell r="N80">
            <v>310.89</v>
          </cell>
          <cell r="O80">
            <v>113.74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424.63</v>
          </cell>
          <cell r="AA80">
            <v>3675.37</v>
          </cell>
          <cell r="AB80">
            <v>81.900000000000006</v>
          </cell>
          <cell r="AC80">
            <v>147.41999999999999</v>
          </cell>
          <cell r="AD80">
            <v>363.26</v>
          </cell>
          <cell r="AE80">
            <v>93.6</v>
          </cell>
          <cell r="AF80">
            <v>82</v>
          </cell>
          <cell r="AG80">
            <v>7020</v>
          </cell>
          <cell r="AH80">
            <v>592.58000000000004</v>
          </cell>
          <cell r="AI80">
            <v>234</v>
          </cell>
          <cell r="AJ80">
            <v>46.8</v>
          </cell>
          <cell r="AK80">
            <v>0</v>
          </cell>
          <cell r="AL80">
            <v>8068.98</v>
          </cell>
        </row>
        <row r="81">
          <cell r="A81" t="str">
            <v>00939</v>
          </cell>
          <cell r="B81" t="str">
            <v>Cantu Perez Jose Manuel</v>
          </cell>
          <cell r="C81">
            <v>864.35</v>
          </cell>
          <cell r="D81">
            <v>1728.7</v>
          </cell>
          <cell r="E81">
            <v>556.95000000000005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82.82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165.25</v>
          </cell>
          <cell r="AA81">
            <v>2984.75</v>
          </cell>
          <cell r="AB81">
            <v>61.02</v>
          </cell>
          <cell r="AC81">
            <v>109.83</v>
          </cell>
          <cell r="AD81">
            <v>335.26</v>
          </cell>
          <cell r="AE81">
            <v>69.739999999999995</v>
          </cell>
          <cell r="AF81">
            <v>63</v>
          </cell>
          <cell r="AG81">
            <v>5230.18</v>
          </cell>
          <cell r="AH81">
            <v>506.11</v>
          </cell>
          <cell r="AI81">
            <v>174.34</v>
          </cell>
          <cell r="AJ81">
            <v>34.869999999999997</v>
          </cell>
          <cell r="AK81">
            <v>0</v>
          </cell>
          <cell r="AL81">
            <v>6078.24</v>
          </cell>
        </row>
        <row r="82">
          <cell r="A82" t="str">
            <v>00941</v>
          </cell>
          <cell r="B82" t="str">
            <v>Olivares Arevalo Ana Victoria</v>
          </cell>
          <cell r="C82">
            <v>864.35</v>
          </cell>
          <cell r="D82">
            <v>1728.7</v>
          </cell>
          <cell r="E82">
            <v>0</v>
          </cell>
          <cell r="F82">
            <v>0</v>
          </cell>
          <cell r="G82">
            <v>2593.0500000000002</v>
          </cell>
          <cell r="H82">
            <v>0</v>
          </cell>
          <cell r="I82">
            <v>0</v>
          </cell>
          <cell r="J82">
            <v>0</v>
          </cell>
          <cell r="K82">
            <v>-160.30000000000001</v>
          </cell>
          <cell r="L82">
            <v>-8.59</v>
          </cell>
          <cell r="M82">
            <v>151.71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-8.59</v>
          </cell>
          <cell r="AA82">
            <v>2601.64</v>
          </cell>
          <cell r="AB82">
            <v>71.2</v>
          </cell>
          <cell r="AC82">
            <v>128.16999999999999</v>
          </cell>
          <cell r="AD82">
            <v>345.44</v>
          </cell>
          <cell r="AE82">
            <v>59.96</v>
          </cell>
          <cell r="AF82">
            <v>51.86</v>
          </cell>
          <cell r="AG82">
            <v>4497.08</v>
          </cell>
          <cell r="AH82">
            <v>544.80999999999995</v>
          </cell>
          <cell r="AI82">
            <v>149.9</v>
          </cell>
          <cell r="AJ82">
            <v>29.98</v>
          </cell>
          <cell r="AK82">
            <v>0</v>
          </cell>
          <cell r="AL82">
            <v>5333.59</v>
          </cell>
        </row>
        <row r="83">
          <cell r="A83" t="str">
            <v>00946</v>
          </cell>
          <cell r="B83" t="str">
            <v>Velasco Benitez Jaime Fernando</v>
          </cell>
          <cell r="C83">
            <v>1000</v>
          </cell>
          <cell r="D83">
            <v>2000</v>
          </cell>
          <cell r="E83">
            <v>1069.8499999999999</v>
          </cell>
          <cell r="F83">
            <v>0</v>
          </cell>
          <cell r="G83">
            <v>4069.85</v>
          </cell>
          <cell r="H83">
            <v>0</v>
          </cell>
          <cell r="I83">
            <v>0</v>
          </cell>
          <cell r="J83">
            <v>2086.44</v>
          </cell>
          <cell r="K83">
            <v>0</v>
          </cell>
          <cell r="L83">
            <v>0</v>
          </cell>
          <cell r="M83">
            <v>307.61</v>
          </cell>
          <cell r="N83">
            <v>307.61</v>
          </cell>
          <cell r="O83">
            <v>109.32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2503.37</v>
          </cell>
          <cell r="AA83">
            <v>1566.48</v>
          </cell>
          <cell r="AB83">
            <v>79.11</v>
          </cell>
          <cell r="AC83">
            <v>142.41</v>
          </cell>
          <cell r="AD83">
            <v>358.73</v>
          </cell>
          <cell r="AE83">
            <v>90.42</v>
          </cell>
          <cell r="AF83">
            <v>81.400000000000006</v>
          </cell>
          <cell r="AG83">
            <v>6781.27</v>
          </cell>
          <cell r="AH83">
            <v>580.25</v>
          </cell>
          <cell r="AI83">
            <v>226.04</v>
          </cell>
          <cell r="AJ83">
            <v>45.21</v>
          </cell>
          <cell r="AK83">
            <v>0</v>
          </cell>
          <cell r="AL83">
            <v>7804.59</v>
          </cell>
        </row>
        <row r="84">
          <cell r="A84" t="str">
            <v>00947</v>
          </cell>
          <cell r="B84" t="str">
            <v>Cienfuegos Paredes Manuel De Jesus</v>
          </cell>
          <cell r="C84">
            <v>1100</v>
          </cell>
          <cell r="D84">
            <v>2200</v>
          </cell>
          <cell r="E84">
            <v>1052.6500000000001</v>
          </cell>
          <cell r="F84">
            <v>0</v>
          </cell>
          <cell r="G84">
            <v>4352.6499999999996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338.38</v>
          </cell>
          <cell r="N84">
            <v>338.38</v>
          </cell>
          <cell r="O84">
            <v>107.95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446.33</v>
          </cell>
          <cell r="AA84">
            <v>3906.32</v>
          </cell>
          <cell r="AB84">
            <v>78.25</v>
          </cell>
          <cell r="AC84">
            <v>140.84</v>
          </cell>
          <cell r="AD84">
            <v>357.31</v>
          </cell>
          <cell r="AE84">
            <v>89.42</v>
          </cell>
          <cell r="AF84">
            <v>87.05</v>
          </cell>
          <cell r="AG84">
            <v>6706.8</v>
          </cell>
          <cell r="AH84">
            <v>576.4</v>
          </cell>
          <cell r="AI84">
            <v>223.56</v>
          </cell>
          <cell r="AJ84">
            <v>44.71</v>
          </cell>
          <cell r="AK84">
            <v>0</v>
          </cell>
          <cell r="AL84">
            <v>7727.94</v>
          </cell>
        </row>
        <row r="87">
          <cell r="A87"/>
          <cell r="B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114545.62</v>
          </cell>
          <cell r="D88">
            <v>221992.58</v>
          </cell>
          <cell r="E88">
            <v>53593.38</v>
          </cell>
          <cell r="F88">
            <v>0</v>
          </cell>
          <cell r="G88">
            <v>390131.58</v>
          </cell>
          <cell r="H88">
            <v>135</v>
          </cell>
          <cell r="I88">
            <v>9470.27</v>
          </cell>
          <cell r="J88">
            <v>16545.12</v>
          </cell>
          <cell r="K88">
            <v>-3124.48</v>
          </cell>
          <cell r="L88">
            <v>-85.9</v>
          </cell>
          <cell r="M88">
            <v>38624.21</v>
          </cell>
          <cell r="N88">
            <v>35585.629999999997</v>
          </cell>
          <cell r="O88">
            <v>10311.81</v>
          </cell>
          <cell r="P88">
            <v>250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634.38</v>
          </cell>
          <cell r="Y88">
            <v>0</v>
          </cell>
          <cell r="Z88">
            <v>72846.31</v>
          </cell>
          <cell r="AA88">
            <v>317285.27</v>
          </cell>
          <cell r="AB88">
            <v>7948.12</v>
          </cell>
          <cell r="AC88">
            <v>14306.61</v>
          </cell>
          <cell r="AD88">
            <v>30454.58</v>
          </cell>
          <cell r="AE88">
            <v>8844.2000000000007</v>
          </cell>
          <cell r="AF88">
            <v>7802.62</v>
          </cell>
          <cell r="AG88">
            <v>663314.89</v>
          </cell>
          <cell r="AH88">
            <v>52709.31</v>
          </cell>
          <cell r="AI88">
            <v>22110.47</v>
          </cell>
          <cell r="AJ88">
            <v>4422.13</v>
          </cell>
          <cell r="AK88">
            <v>0</v>
          </cell>
          <cell r="AL88">
            <v>759203.62</v>
          </cell>
        </row>
        <row r="90">
          <cell r="A90"/>
          <cell r="B90"/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/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3530.25</v>
          </cell>
          <cell r="D9">
            <v>1176.75</v>
          </cell>
          <cell r="E9">
            <v>0</v>
          </cell>
          <cell r="F9">
            <v>4707</v>
          </cell>
          <cell r="G9">
            <v>0</v>
          </cell>
          <cell r="H9">
            <v>607.42999999999995</v>
          </cell>
          <cell r="I9">
            <v>0</v>
          </cell>
          <cell r="J9">
            <v>0</v>
          </cell>
          <cell r="K9">
            <v>0</v>
          </cell>
          <cell r="L9">
            <v>376.94</v>
          </cell>
          <cell r="M9">
            <v>376.94</v>
          </cell>
          <cell r="N9">
            <v>92.09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1076.46</v>
          </cell>
          <cell r="Z9">
            <v>3630.54</v>
          </cell>
          <cell r="AA9">
            <v>63.49</v>
          </cell>
          <cell r="AB9">
            <v>114.29</v>
          </cell>
          <cell r="AC9">
            <v>226.01</v>
          </cell>
          <cell r="AD9">
            <v>136.06</v>
          </cell>
          <cell r="AE9">
            <v>94.14</v>
          </cell>
          <cell r="AF9">
            <v>5442.24</v>
          </cell>
          <cell r="AG9">
            <v>403.79</v>
          </cell>
          <cell r="AH9">
            <v>340.14</v>
          </cell>
          <cell r="AI9">
            <v>36.28</v>
          </cell>
          <cell r="AJ9">
            <v>0</v>
          </cell>
          <cell r="AK9">
            <v>6452.65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215.02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1042.8</v>
          </cell>
          <cell r="Z10">
            <v>6161.7</v>
          </cell>
          <cell r="AA10">
            <v>145.77000000000001</v>
          </cell>
          <cell r="AB10">
            <v>262.39</v>
          </cell>
          <cell r="AC10">
            <v>467.28</v>
          </cell>
          <cell r="AD10">
            <v>166.6</v>
          </cell>
          <cell r="AE10">
            <v>144.09</v>
          </cell>
          <cell r="AF10">
            <v>12494.7</v>
          </cell>
          <cell r="AG10">
            <v>875.44</v>
          </cell>
          <cell r="AH10">
            <v>416.49</v>
          </cell>
          <cell r="AI10">
            <v>83.3</v>
          </cell>
          <cell r="AJ10">
            <v>0</v>
          </cell>
          <cell r="AK10">
            <v>14180.62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172.65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743.05</v>
          </cell>
          <cell r="Z11">
            <v>5140.7</v>
          </cell>
          <cell r="AA11">
            <v>119.05</v>
          </cell>
          <cell r="AB11">
            <v>214.29</v>
          </cell>
          <cell r="AC11">
            <v>423.76</v>
          </cell>
          <cell r="AD11">
            <v>136.06</v>
          </cell>
          <cell r="AE11">
            <v>117.67</v>
          </cell>
          <cell r="AF11">
            <v>10204.200000000001</v>
          </cell>
          <cell r="AG11">
            <v>757.1</v>
          </cell>
          <cell r="AH11">
            <v>340.14</v>
          </cell>
          <cell r="AI11">
            <v>68.03</v>
          </cell>
          <cell r="AJ11">
            <v>0</v>
          </cell>
          <cell r="AK11">
            <v>11623.2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2155.46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215.02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3198.26</v>
          </cell>
          <cell r="Z12">
            <v>4006.24</v>
          </cell>
          <cell r="AA12">
            <v>145.77000000000001</v>
          </cell>
          <cell r="AB12">
            <v>262.38</v>
          </cell>
          <cell r="AC12">
            <v>467.27</v>
          </cell>
          <cell r="AD12">
            <v>166.59</v>
          </cell>
          <cell r="AE12">
            <v>144.09</v>
          </cell>
          <cell r="AF12">
            <v>12494.47</v>
          </cell>
          <cell r="AG12">
            <v>875.42</v>
          </cell>
          <cell r="AH12">
            <v>416.48</v>
          </cell>
          <cell r="AI12">
            <v>83.3</v>
          </cell>
          <cell r="AJ12">
            <v>0</v>
          </cell>
          <cell r="AK12">
            <v>14180.35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1847.58</v>
          </cell>
          <cell r="E13">
            <v>0</v>
          </cell>
          <cell r="F13">
            <v>5806.68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556.59</v>
          </cell>
          <cell r="M13">
            <v>556.59</v>
          </cell>
          <cell r="N13">
            <v>113.15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669.74</v>
          </cell>
          <cell r="Z13">
            <v>5136.9399999999996</v>
          </cell>
          <cell r="AA13">
            <v>81.53</v>
          </cell>
          <cell r="AB13">
            <v>146.75</v>
          </cell>
          <cell r="AC13">
            <v>362.65</v>
          </cell>
          <cell r="AD13">
            <v>93.17</v>
          </cell>
          <cell r="AE13">
            <v>116.13</v>
          </cell>
          <cell r="AF13">
            <v>6988.05</v>
          </cell>
          <cell r="AG13">
            <v>590.92999999999995</v>
          </cell>
          <cell r="AH13">
            <v>232.94</v>
          </cell>
          <cell r="AI13">
            <v>46.59</v>
          </cell>
          <cell r="AJ13">
            <v>0</v>
          </cell>
          <cell r="AK13">
            <v>8067.81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141.09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547.05999999999995</v>
          </cell>
          <cell r="Z14">
            <v>4353.29</v>
          </cell>
          <cell r="AA14">
            <v>99.15</v>
          </cell>
          <cell r="AB14">
            <v>178.47</v>
          </cell>
          <cell r="AC14">
            <v>391.35</v>
          </cell>
          <cell r="AD14">
            <v>113.32</v>
          </cell>
          <cell r="AE14">
            <v>98.01</v>
          </cell>
          <cell r="AF14">
            <v>8498.7000000000007</v>
          </cell>
          <cell r="AG14">
            <v>668.97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9718.9500000000007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193.61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936.55</v>
          </cell>
          <cell r="Z15">
            <v>5870.76</v>
          </cell>
          <cell r="AA15">
            <v>132.28</v>
          </cell>
          <cell r="AB15">
            <v>238.1</v>
          </cell>
          <cell r="AC15">
            <v>445.3</v>
          </cell>
          <cell r="AD15">
            <v>151.16999999999999</v>
          </cell>
          <cell r="AE15">
            <v>136.15</v>
          </cell>
          <cell r="AF15">
            <v>11337.98</v>
          </cell>
          <cell r="AG15">
            <v>815.68</v>
          </cell>
          <cell r="AH15">
            <v>377.93</v>
          </cell>
          <cell r="AI15">
            <v>75.59</v>
          </cell>
          <cell r="AJ15">
            <v>0</v>
          </cell>
          <cell r="AK15">
            <v>12894.5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345.44</v>
          </cell>
          <cell r="AD16">
            <v>59.96</v>
          </cell>
          <cell r="AE16">
            <v>51.86</v>
          </cell>
          <cell r="AF16">
            <v>4497.08</v>
          </cell>
          <cell r="AG16">
            <v>544.80999999999995</v>
          </cell>
          <cell r="AH16">
            <v>149.9</v>
          </cell>
          <cell r="AI16">
            <v>29.98</v>
          </cell>
          <cell r="AJ16">
            <v>0</v>
          </cell>
          <cell r="AK16">
            <v>5333.59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2039.72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193.82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34.159999999999997</v>
          </cell>
          <cell r="X17">
            <v>0</v>
          </cell>
          <cell r="Y17">
            <v>2956.37</v>
          </cell>
          <cell r="Z17">
            <v>3587.38</v>
          </cell>
          <cell r="AA17">
            <v>132.4</v>
          </cell>
          <cell r="AB17">
            <v>238.32</v>
          </cell>
          <cell r="AC17">
            <v>445.5</v>
          </cell>
          <cell r="AD17">
            <v>151.32</v>
          </cell>
          <cell r="AE17">
            <v>130.88</v>
          </cell>
          <cell r="AF17">
            <v>11348.77</v>
          </cell>
          <cell r="AG17">
            <v>816.22</v>
          </cell>
          <cell r="AH17">
            <v>378.29</v>
          </cell>
          <cell r="AI17">
            <v>75.66</v>
          </cell>
          <cell r="AJ17">
            <v>0</v>
          </cell>
          <cell r="AK17">
            <v>12901.14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1948.4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232.59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3125.72</v>
          </cell>
          <cell r="Z18">
            <v>4626.28</v>
          </cell>
          <cell r="AA18">
            <v>156.85</v>
          </cell>
          <cell r="AB18">
            <v>282.33</v>
          </cell>
          <cell r="AC18">
            <v>485.32</v>
          </cell>
          <cell r="AD18">
            <v>179.26</v>
          </cell>
          <cell r="AE18">
            <v>155.04</v>
          </cell>
          <cell r="AF18">
            <v>13444.2</v>
          </cell>
          <cell r="AG18">
            <v>924.5</v>
          </cell>
          <cell r="AH18">
            <v>448.14</v>
          </cell>
          <cell r="AI18">
            <v>89.63</v>
          </cell>
          <cell r="AJ18">
            <v>0</v>
          </cell>
          <cell r="AK18">
            <v>15240.77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130.93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494.48</v>
          </cell>
          <cell r="Z19">
            <v>4089.52</v>
          </cell>
          <cell r="AA19">
            <v>92.75</v>
          </cell>
          <cell r="AB19">
            <v>166.95</v>
          </cell>
          <cell r="AC19">
            <v>380.93</v>
          </cell>
          <cell r="AD19">
            <v>106</v>
          </cell>
          <cell r="AE19">
            <v>91.68</v>
          </cell>
          <cell r="AF19">
            <v>7949.92</v>
          </cell>
          <cell r="AG19">
            <v>640.63</v>
          </cell>
          <cell r="AH19">
            <v>265</v>
          </cell>
          <cell r="AI19">
            <v>53</v>
          </cell>
          <cell r="AJ19">
            <v>0</v>
          </cell>
          <cell r="AK19">
            <v>9106.23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-4.75</v>
          </cell>
          <cell r="AB20">
            <v>-8.5399999999999991</v>
          </cell>
          <cell r="AC20">
            <v>-23.03</v>
          </cell>
          <cell r="AD20">
            <v>59.96</v>
          </cell>
          <cell r="AE20">
            <v>0</v>
          </cell>
          <cell r="AF20">
            <v>-299.81</v>
          </cell>
          <cell r="AG20">
            <v>-36.32</v>
          </cell>
          <cell r="AH20">
            <v>149.9</v>
          </cell>
          <cell r="AI20">
            <v>-2</v>
          </cell>
          <cell r="AJ20">
            <v>0</v>
          </cell>
          <cell r="AK20">
            <v>-128.27000000000001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263.45999999999998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1413.82</v>
          </cell>
          <cell r="Z21">
            <v>7300.88</v>
          </cell>
          <cell r="AA21">
            <v>176.33</v>
          </cell>
          <cell r="AB21">
            <v>317.39</v>
          </cell>
          <cell r="AC21">
            <v>517.04</v>
          </cell>
          <cell r="AD21">
            <v>201.52</v>
          </cell>
          <cell r="AE21">
            <v>174.29</v>
          </cell>
          <cell r="AF21">
            <v>15113.93</v>
          </cell>
          <cell r="AG21">
            <v>1010.76</v>
          </cell>
          <cell r="AH21">
            <v>503.8</v>
          </cell>
          <cell r="AI21">
            <v>100.76</v>
          </cell>
          <cell r="AJ21">
            <v>0</v>
          </cell>
          <cell r="AK21">
            <v>17105.060000000001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0</v>
          </cell>
          <cell r="H22">
            <v>0</v>
          </cell>
          <cell r="I22">
            <v>1668.72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121.04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2119.69</v>
          </cell>
          <cell r="Z22">
            <v>2155.31</v>
          </cell>
          <cell r="AA22">
            <v>86.5</v>
          </cell>
          <cell r="AB22">
            <v>155.69999999999999</v>
          </cell>
          <cell r="AC22">
            <v>370.75</v>
          </cell>
          <cell r="AD22">
            <v>98.86</v>
          </cell>
          <cell r="AE22">
            <v>85.5</v>
          </cell>
          <cell r="AF22">
            <v>7414.2</v>
          </cell>
          <cell r="AG22">
            <v>612.95000000000005</v>
          </cell>
          <cell r="AH22">
            <v>247.14</v>
          </cell>
          <cell r="AI22">
            <v>49.43</v>
          </cell>
          <cell r="AJ22">
            <v>0</v>
          </cell>
          <cell r="AK22">
            <v>8508.08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110.9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406.46</v>
          </cell>
          <cell r="Z23">
            <v>3552.64</v>
          </cell>
          <cell r="AA23">
            <v>80.11</v>
          </cell>
          <cell r="AB23">
            <v>144.19</v>
          </cell>
          <cell r="AC23">
            <v>360.33</v>
          </cell>
          <cell r="AD23">
            <v>91.55</v>
          </cell>
          <cell r="AE23">
            <v>79.180000000000007</v>
          </cell>
          <cell r="AF23">
            <v>6866.33</v>
          </cell>
          <cell r="AG23">
            <v>584.63</v>
          </cell>
          <cell r="AH23">
            <v>228.88</v>
          </cell>
          <cell r="AI23">
            <v>45.78</v>
          </cell>
          <cell r="AJ23">
            <v>0</v>
          </cell>
          <cell r="AK23">
            <v>7896.35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0</v>
          </cell>
          <cell r="H24">
            <v>543.54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130.96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1038.05</v>
          </cell>
          <cell r="Z24">
            <v>3545.95</v>
          </cell>
          <cell r="AA24">
            <v>92.75</v>
          </cell>
          <cell r="AB24">
            <v>166.95</v>
          </cell>
          <cell r="AC24">
            <v>380.93</v>
          </cell>
          <cell r="AD24">
            <v>106</v>
          </cell>
          <cell r="AE24">
            <v>91.68</v>
          </cell>
          <cell r="AF24">
            <v>7950.03</v>
          </cell>
          <cell r="AG24">
            <v>640.63</v>
          </cell>
          <cell r="AH24">
            <v>265</v>
          </cell>
          <cell r="AI24">
            <v>53</v>
          </cell>
          <cell r="AJ24">
            <v>0</v>
          </cell>
          <cell r="AK24">
            <v>9106.34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1219.67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85</v>
          </cell>
          <cell r="X25">
            <v>0</v>
          </cell>
          <cell r="Y25">
            <v>1498.13</v>
          </cell>
          <cell r="Z25">
            <v>1831.87</v>
          </cell>
          <cell r="AA25">
            <v>67.38</v>
          </cell>
          <cell r="AB25">
            <v>121.28</v>
          </cell>
          <cell r="AC25">
            <v>341.62</v>
          </cell>
          <cell r="AD25">
            <v>77</v>
          </cell>
          <cell r="AE25">
            <v>66.599999999999994</v>
          </cell>
          <cell r="AF25">
            <v>5775.3</v>
          </cell>
          <cell r="AG25">
            <v>530.28</v>
          </cell>
          <cell r="AH25">
            <v>192.51</v>
          </cell>
          <cell r="AI25">
            <v>38.5</v>
          </cell>
          <cell r="AJ25">
            <v>0</v>
          </cell>
          <cell r="AK25">
            <v>6680.19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7875</v>
          </cell>
          <cell r="G26">
            <v>0</v>
          </cell>
          <cell r="H26">
            <v>993.78</v>
          </cell>
          <cell r="I26">
            <v>0</v>
          </cell>
          <cell r="J26">
            <v>0</v>
          </cell>
          <cell r="K26">
            <v>0</v>
          </cell>
          <cell r="L26">
            <v>971</v>
          </cell>
          <cell r="M26">
            <v>971</v>
          </cell>
          <cell r="N26">
            <v>236.53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2201.31</v>
          </cell>
          <cell r="Z26">
            <v>5673.69</v>
          </cell>
          <cell r="AA26">
            <v>159.34</v>
          </cell>
          <cell r="AB26">
            <v>286.81</v>
          </cell>
          <cell r="AC26">
            <v>489.37</v>
          </cell>
          <cell r="AD26">
            <v>182.1</v>
          </cell>
          <cell r="AE26">
            <v>157.5</v>
          </cell>
          <cell r="AF26">
            <v>13657.72</v>
          </cell>
          <cell r="AG26">
            <v>935.52</v>
          </cell>
          <cell r="AH26">
            <v>455.26</v>
          </cell>
          <cell r="AI26">
            <v>91.05</v>
          </cell>
          <cell r="AJ26">
            <v>0</v>
          </cell>
          <cell r="AK26">
            <v>15479.15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3330</v>
          </cell>
          <cell r="G27">
            <v>0</v>
          </cell>
          <cell r="H27">
            <v>0</v>
          </cell>
          <cell r="I27">
            <v>1267.94</v>
          </cell>
          <cell r="J27">
            <v>-125.1</v>
          </cell>
          <cell r="K27">
            <v>0</v>
          </cell>
          <cell r="L27">
            <v>227.12</v>
          </cell>
          <cell r="M27">
            <v>102.02</v>
          </cell>
          <cell r="N27">
            <v>91.44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39.96</v>
          </cell>
          <cell r="X27">
            <v>0</v>
          </cell>
          <cell r="Y27">
            <v>1501.36</v>
          </cell>
          <cell r="Z27">
            <v>1828.64</v>
          </cell>
          <cell r="AA27">
            <v>67.38</v>
          </cell>
          <cell r="AB27">
            <v>121.28</v>
          </cell>
          <cell r="AC27">
            <v>341.62</v>
          </cell>
          <cell r="AD27">
            <v>77</v>
          </cell>
          <cell r="AE27">
            <v>66.599999999999994</v>
          </cell>
          <cell r="AF27">
            <v>5775.3</v>
          </cell>
          <cell r="AG27">
            <v>530.28</v>
          </cell>
          <cell r="AH27">
            <v>192.51</v>
          </cell>
          <cell r="AI27">
            <v>38.5</v>
          </cell>
          <cell r="AJ27">
            <v>0</v>
          </cell>
          <cell r="AK27">
            <v>6680.19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4959.1499999999996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415.38</v>
          </cell>
          <cell r="M28">
            <v>415.38</v>
          </cell>
          <cell r="N28">
            <v>142.97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558.35</v>
          </cell>
          <cell r="Z28">
            <v>4400.8</v>
          </cell>
          <cell r="AA28">
            <v>100.34</v>
          </cell>
          <cell r="AB28">
            <v>180.61</v>
          </cell>
          <cell r="AC28">
            <v>393.29</v>
          </cell>
          <cell r="AD28">
            <v>114.67</v>
          </cell>
          <cell r="AE28">
            <v>99.18</v>
          </cell>
          <cell r="AF28">
            <v>8600.6299999999992</v>
          </cell>
          <cell r="AG28">
            <v>674.24</v>
          </cell>
          <cell r="AH28">
            <v>286.69</v>
          </cell>
          <cell r="AI28">
            <v>57.34</v>
          </cell>
          <cell r="AJ28">
            <v>0</v>
          </cell>
          <cell r="AK28">
            <v>9832.75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5883.75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570.4</v>
          </cell>
          <cell r="M29">
            <v>570.4</v>
          </cell>
          <cell r="N29">
            <v>130.93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701.33</v>
          </cell>
          <cell r="Z29">
            <v>5182.42</v>
          </cell>
          <cell r="AA29">
            <v>92.75</v>
          </cell>
          <cell r="AB29">
            <v>166.95</v>
          </cell>
          <cell r="AC29">
            <v>380.93</v>
          </cell>
          <cell r="AD29">
            <v>106</v>
          </cell>
          <cell r="AE29">
            <v>117.67</v>
          </cell>
          <cell r="AF29">
            <v>7949.92</v>
          </cell>
          <cell r="AG29">
            <v>640.63</v>
          </cell>
          <cell r="AH29">
            <v>265</v>
          </cell>
          <cell r="AI29">
            <v>53</v>
          </cell>
          <cell r="AJ29">
            <v>0</v>
          </cell>
          <cell r="AK29">
            <v>9132.2199999999993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4584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363.55</v>
          </cell>
          <cell r="M30">
            <v>363.55</v>
          </cell>
          <cell r="N30">
            <v>135.18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498.73</v>
          </cell>
          <cell r="Z30">
            <v>4085.27</v>
          </cell>
          <cell r="AA30">
            <v>95.42</v>
          </cell>
          <cell r="AB30">
            <v>171.76</v>
          </cell>
          <cell r="AC30">
            <v>385.28</v>
          </cell>
          <cell r="AD30">
            <v>109.06</v>
          </cell>
          <cell r="AE30">
            <v>91.68</v>
          </cell>
          <cell r="AF30">
            <v>8179.2</v>
          </cell>
          <cell r="AG30">
            <v>652.46</v>
          </cell>
          <cell r="AH30">
            <v>272.64</v>
          </cell>
          <cell r="AI30">
            <v>54.53</v>
          </cell>
          <cell r="AJ30">
            <v>0</v>
          </cell>
          <cell r="AK30">
            <v>9359.57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5223</v>
          </cell>
          <cell r="G31">
            <v>0</v>
          </cell>
          <cell r="H31">
            <v>0</v>
          </cell>
          <cell r="I31">
            <v>2192.1999999999998</v>
          </cell>
          <cell r="J31">
            <v>0</v>
          </cell>
          <cell r="K31">
            <v>0</v>
          </cell>
          <cell r="L31">
            <v>457.6</v>
          </cell>
          <cell r="M31">
            <v>457.6</v>
          </cell>
          <cell r="N31">
            <v>151.43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25.28</v>
          </cell>
          <cell r="X31">
            <v>0</v>
          </cell>
          <cell r="Y31">
            <v>2826.51</v>
          </cell>
          <cell r="Z31">
            <v>2396.4899999999998</v>
          </cell>
          <cell r="AA31">
            <v>105.68</v>
          </cell>
          <cell r="AB31">
            <v>190.22</v>
          </cell>
          <cell r="AC31">
            <v>401.98</v>
          </cell>
          <cell r="AD31">
            <v>120.77</v>
          </cell>
          <cell r="AE31">
            <v>104.46</v>
          </cell>
          <cell r="AF31">
            <v>9057.9500000000007</v>
          </cell>
          <cell r="AG31">
            <v>697.88</v>
          </cell>
          <cell r="AH31">
            <v>301.93</v>
          </cell>
          <cell r="AI31">
            <v>60.39</v>
          </cell>
          <cell r="AJ31">
            <v>0</v>
          </cell>
          <cell r="AK31">
            <v>10343.379999999999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962.5</v>
          </cell>
          <cell r="E32">
            <v>0</v>
          </cell>
          <cell r="F32">
            <v>6100</v>
          </cell>
          <cell r="G32">
            <v>0</v>
          </cell>
          <cell r="H32">
            <v>704.59</v>
          </cell>
          <cell r="I32">
            <v>0</v>
          </cell>
          <cell r="J32">
            <v>0</v>
          </cell>
          <cell r="K32">
            <v>0</v>
          </cell>
          <cell r="L32">
            <v>609.15</v>
          </cell>
          <cell r="M32">
            <v>609.15</v>
          </cell>
          <cell r="N32">
            <v>174.97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1488.71</v>
          </cell>
          <cell r="Z32">
            <v>4611.29</v>
          </cell>
          <cell r="AA32">
            <v>120.52</v>
          </cell>
          <cell r="AB32">
            <v>216.93</v>
          </cell>
          <cell r="AC32">
            <v>426.15</v>
          </cell>
          <cell r="AD32">
            <v>137.72999999999999</v>
          </cell>
          <cell r="AE32">
            <v>122</v>
          </cell>
          <cell r="AF32">
            <v>10329.98</v>
          </cell>
          <cell r="AG32">
            <v>763.6</v>
          </cell>
          <cell r="AH32">
            <v>344.33</v>
          </cell>
          <cell r="AI32">
            <v>68.87</v>
          </cell>
          <cell r="AJ32">
            <v>0</v>
          </cell>
          <cell r="AK32">
            <v>11766.51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556.95000000000005</v>
          </cell>
          <cell r="E33">
            <v>0</v>
          </cell>
          <cell r="F33">
            <v>3150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207.53</v>
          </cell>
          <cell r="M33">
            <v>82.43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82.43</v>
          </cell>
          <cell r="Z33">
            <v>3067.57</v>
          </cell>
          <cell r="AA33">
            <v>82.72</v>
          </cell>
          <cell r="AB33">
            <v>148.9</v>
          </cell>
          <cell r="AC33">
            <v>356.96</v>
          </cell>
          <cell r="AD33">
            <v>69.66</v>
          </cell>
          <cell r="AE33">
            <v>63</v>
          </cell>
          <cell r="AF33">
            <v>5224.5</v>
          </cell>
          <cell r="AG33">
            <v>588.58000000000004</v>
          </cell>
          <cell r="AH33">
            <v>174.15</v>
          </cell>
          <cell r="AI33">
            <v>34.83</v>
          </cell>
          <cell r="AJ33">
            <v>0</v>
          </cell>
          <cell r="AK33">
            <v>6154.72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1916.8</v>
          </cell>
          <cell r="E34">
            <v>0</v>
          </cell>
          <cell r="F34">
            <v>6500.8</v>
          </cell>
          <cell r="G34">
            <v>0</v>
          </cell>
          <cell r="H34">
            <v>0</v>
          </cell>
          <cell r="I34">
            <v>1857.21</v>
          </cell>
          <cell r="J34">
            <v>0</v>
          </cell>
          <cell r="K34">
            <v>0</v>
          </cell>
          <cell r="L34">
            <v>680.98</v>
          </cell>
          <cell r="M34">
            <v>680.98</v>
          </cell>
          <cell r="N34">
            <v>167.89</v>
          </cell>
          <cell r="O34">
            <v>250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28.97</v>
          </cell>
          <cell r="X34">
            <v>0</v>
          </cell>
          <cell r="Y34">
            <v>2985.05</v>
          </cell>
          <cell r="Z34">
            <v>3515.75</v>
          </cell>
          <cell r="AA34">
            <v>116.05</v>
          </cell>
          <cell r="AB34">
            <v>208.89</v>
          </cell>
          <cell r="AC34">
            <v>418.87</v>
          </cell>
          <cell r="AD34">
            <v>132.63</v>
          </cell>
          <cell r="AE34">
            <v>130.02000000000001</v>
          </cell>
          <cell r="AF34">
            <v>9947.02</v>
          </cell>
          <cell r="AG34">
            <v>743.81</v>
          </cell>
          <cell r="AH34">
            <v>331.57</v>
          </cell>
          <cell r="AI34">
            <v>66.31</v>
          </cell>
          <cell r="AJ34">
            <v>0</v>
          </cell>
          <cell r="AK34">
            <v>11351.36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227.12</v>
          </cell>
          <cell r="M35">
            <v>102.02</v>
          </cell>
          <cell r="N35">
            <v>91.44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193.46</v>
          </cell>
          <cell r="Z35">
            <v>3136.54</v>
          </cell>
          <cell r="AA35">
            <v>67.38</v>
          </cell>
          <cell r="AB35">
            <v>121.28</v>
          </cell>
          <cell r="AC35">
            <v>341.62</v>
          </cell>
          <cell r="AD35">
            <v>77</v>
          </cell>
          <cell r="AE35">
            <v>66.599999999999994</v>
          </cell>
          <cell r="AF35">
            <v>5775.3</v>
          </cell>
          <cell r="AG35">
            <v>530.28</v>
          </cell>
          <cell r="AH35">
            <v>192.51</v>
          </cell>
          <cell r="AI35">
            <v>38.5</v>
          </cell>
          <cell r="AJ35">
            <v>0</v>
          </cell>
          <cell r="AK35">
            <v>6680.19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4500</v>
          </cell>
          <cell r="G36">
            <v>0</v>
          </cell>
          <cell r="H36">
            <v>0</v>
          </cell>
          <cell r="I36">
            <v>1461.71</v>
          </cell>
          <cell r="J36">
            <v>0</v>
          </cell>
          <cell r="K36">
            <v>0</v>
          </cell>
          <cell r="L36">
            <v>354.41</v>
          </cell>
          <cell r="M36">
            <v>354.41</v>
          </cell>
          <cell r="N36">
            <v>128.25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125.1</v>
          </cell>
          <cell r="U36">
            <v>-125.1</v>
          </cell>
          <cell r="V36">
            <v>125.1</v>
          </cell>
          <cell r="W36">
            <v>0</v>
          </cell>
          <cell r="X36">
            <v>0</v>
          </cell>
          <cell r="Y36">
            <v>2069.4699999999998</v>
          </cell>
          <cell r="Z36">
            <v>2430.5300000000002</v>
          </cell>
          <cell r="AA36">
            <v>91.05</v>
          </cell>
          <cell r="AB36">
            <v>163.89</v>
          </cell>
          <cell r="AC36">
            <v>378.16</v>
          </cell>
          <cell r="AD36">
            <v>104.06</v>
          </cell>
          <cell r="AE36">
            <v>90</v>
          </cell>
          <cell r="AF36">
            <v>7804.35</v>
          </cell>
          <cell r="AG36">
            <v>633.1</v>
          </cell>
          <cell r="AH36">
            <v>260.14999999999998</v>
          </cell>
          <cell r="AI36">
            <v>52.03</v>
          </cell>
          <cell r="AJ36">
            <v>0</v>
          </cell>
          <cell r="AK36">
            <v>8943.69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5772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550.37</v>
          </cell>
          <cell r="M37">
            <v>550.37</v>
          </cell>
          <cell r="N37">
            <v>169.06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719.43</v>
          </cell>
          <cell r="Z37">
            <v>5052.57</v>
          </cell>
          <cell r="AA37">
            <v>116.79</v>
          </cell>
          <cell r="AB37">
            <v>210.22</v>
          </cell>
          <cell r="AC37">
            <v>420.08</v>
          </cell>
          <cell r="AD37">
            <v>133.47</v>
          </cell>
          <cell r="AE37">
            <v>115.44</v>
          </cell>
          <cell r="AF37">
            <v>10010.48</v>
          </cell>
          <cell r="AG37">
            <v>747.09</v>
          </cell>
          <cell r="AH37">
            <v>333.68</v>
          </cell>
          <cell r="AI37">
            <v>66.739999999999995</v>
          </cell>
          <cell r="AJ37">
            <v>0</v>
          </cell>
          <cell r="AK37">
            <v>11406.9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3192</v>
          </cell>
          <cell r="G38">
            <v>0</v>
          </cell>
          <cell r="H38">
            <v>0</v>
          </cell>
          <cell r="I38">
            <v>1519.99</v>
          </cell>
          <cell r="J38">
            <v>-125.1</v>
          </cell>
          <cell r="K38">
            <v>0</v>
          </cell>
          <cell r="L38">
            <v>212.1</v>
          </cell>
          <cell r="M38">
            <v>87</v>
          </cell>
          <cell r="N38">
            <v>87.66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35.9</v>
          </cell>
          <cell r="X38">
            <v>0</v>
          </cell>
          <cell r="Y38">
            <v>1730.55</v>
          </cell>
          <cell r="Z38">
            <v>1461.45</v>
          </cell>
          <cell r="AA38">
            <v>64.58</v>
          </cell>
          <cell r="AB38">
            <v>116.25</v>
          </cell>
          <cell r="AC38">
            <v>338.82</v>
          </cell>
          <cell r="AD38">
            <v>73.81</v>
          </cell>
          <cell r="AE38">
            <v>63.84</v>
          </cell>
          <cell r="AF38">
            <v>5535.67</v>
          </cell>
          <cell r="AG38">
            <v>519.65</v>
          </cell>
          <cell r="AH38">
            <v>184.52</v>
          </cell>
          <cell r="AI38">
            <v>36.9</v>
          </cell>
          <cell r="AJ38">
            <v>0</v>
          </cell>
          <cell r="AK38">
            <v>6414.39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0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174.66</v>
          </cell>
          <cell r="Z39">
            <v>3017.34</v>
          </cell>
          <cell r="AA39">
            <v>64.59</v>
          </cell>
          <cell r="AB39">
            <v>116.25</v>
          </cell>
          <cell r="AC39">
            <v>338.82</v>
          </cell>
          <cell r="AD39">
            <v>73.81</v>
          </cell>
          <cell r="AE39">
            <v>63.84</v>
          </cell>
          <cell r="AF39">
            <v>5535.89</v>
          </cell>
          <cell r="AG39">
            <v>519.66</v>
          </cell>
          <cell r="AH39">
            <v>184.53</v>
          </cell>
          <cell r="AI39">
            <v>36.909999999999997</v>
          </cell>
          <cell r="AJ39">
            <v>0</v>
          </cell>
          <cell r="AK39">
            <v>6414.64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2807.36</v>
          </cell>
          <cell r="E40">
            <v>0</v>
          </cell>
          <cell r="F40">
            <v>7807.31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956.54</v>
          </cell>
          <cell r="M40">
            <v>956.54</v>
          </cell>
          <cell r="N40">
            <v>220.92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1177.46</v>
          </cell>
          <cell r="Z40">
            <v>6629.85</v>
          </cell>
          <cell r="AA40">
            <v>149.49</v>
          </cell>
          <cell r="AB40">
            <v>269.08</v>
          </cell>
          <cell r="AC40">
            <v>473.33</v>
          </cell>
          <cell r="AD40">
            <v>170.85</v>
          </cell>
          <cell r="AE40">
            <v>156.15</v>
          </cell>
          <cell r="AF40">
            <v>12813.53</v>
          </cell>
          <cell r="AG40">
            <v>891.9</v>
          </cell>
          <cell r="AH40">
            <v>427.12</v>
          </cell>
          <cell r="AI40">
            <v>85.42</v>
          </cell>
          <cell r="AJ40">
            <v>0</v>
          </cell>
          <cell r="AK40">
            <v>14544.97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11893.8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1829.41</v>
          </cell>
          <cell r="M41">
            <v>1829.41</v>
          </cell>
          <cell r="N41">
            <v>380.66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2210.0700000000002</v>
          </cell>
          <cell r="Z41">
            <v>9683.73</v>
          </cell>
          <cell r="AA41">
            <v>250.23</v>
          </cell>
          <cell r="AB41">
            <v>450.42</v>
          </cell>
          <cell r="AC41">
            <v>637.4</v>
          </cell>
          <cell r="AD41">
            <v>285.98</v>
          </cell>
          <cell r="AE41">
            <v>237.88</v>
          </cell>
          <cell r="AF41">
            <v>21448.35</v>
          </cell>
          <cell r="AG41">
            <v>1338.05</v>
          </cell>
          <cell r="AH41">
            <v>714.95</v>
          </cell>
          <cell r="AI41">
            <v>142.99</v>
          </cell>
          <cell r="AJ41">
            <v>0</v>
          </cell>
          <cell r="AK41">
            <v>24168.2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1300</v>
          </cell>
          <cell r="E42">
            <v>0</v>
          </cell>
          <cell r="F42">
            <v>9316.4500000000007</v>
          </cell>
          <cell r="G42">
            <v>0</v>
          </cell>
          <cell r="H42">
            <v>1236.6199999999999</v>
          </cell>
          <cell r="I42">
            <v>0</v>
          </cell>
          <cell r="J42">
            <v>0</v>
          </cell>
          <cell r="K42">
            <v>0</v>
          </cell>
          <cell r="L42">
            <v>1278.8900000000001</v>
          </cell>
          <cell r="M42">
            <v>1278.8900000000001</v>
          </cell>
          <cell r="N42">
            <v>276.56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2792.07</v>
          </cell>
          <cell r="Z42">
            <v>6524.38</v>
          </cell>
          <cell r="AA42">
            <v>184.58</v>
          </cell>
          <cell r="AB42">
            <v>332.24</v>
          </cell>
          <cell r="AC42">
            <v>530.48</v>
          </cell>
          <cell r="AD42">
            <v>210.94</v>
          </cell>
          <cell r="AE42">
            <v>186.33</v>
          </cell>
          <cell r="AF42">
            <v>15820.88</v>
          </cell>
          <cell r="AG42">
            <v>1047.3</v>
          </cell>
          <cell r="AH42">
            <v>527.36</v>
          </cell>
          <cell r="AI42">
            <v>105.47</v>
          </cell>
          <cell r="AJ42">
            <v>0</v>
          </cell>
          <cell r="AK42">
            <v>17898.28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1300</v>
          </cell>
          <cell r="E43">
            <v>0</v>
          </cell>
          <cell r="F43">
            <v>7997.95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997.26</v>
          </cell>
          <cell r="M43">
            <v>997.26</v>
          </cell>
          <cell r="N43">
            <v>234.26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1231.52</v>
          </cell>
          <cell r="Z43">
            <v>6766.43</v>
          </cell>
          <cell r="AA43">
            <v>157.9</v>
          </cell>
          <cell r="AB43">
            <v>284.22000000000003</v>
          </cell>
          <cell r="AC43">
            <v>487.03</v>
          </cell>
          <cell r="AD43">
            <v>180.46</v>
          </cell>
          <cell r="AE43">
            <v>159.96</v>
          </cell>
          <cell r="AF43">
            <v>13534.2</v>
          </cell>
          <cell r="AG43">
            <v>929.15</v>
          </cell>
          <cell r="AH43">
            <v>451.14</v>
          </cell>
          <cell r="AI43">
            <v>90.23</v>
          </cell>
          <cell r="AJ43">
            <v>0</v>
          </cell>
          <cell r="AK43">
            <v>15345.14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8714.7000000000007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1150.3599999999999</v>
          </cell>
          <cell r="M44">
            <v>1150.3599999999999</v>
          </cell>
          <cell r="N44">
            <v>274.61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1424.97</v>
          </cell>
          <cell r="Z44">
            <v>7289.73</v>
          </cell>
          <cell r="AA44">
            <v>183.35</v>
          </cell>
          <cell r="AB44">
            <v>330.02</v>
          </cell>
          <cell r="AC44">
            <v>528.47</v>
          </cell>
          <cell r="AD44">
            <v>209.54</v>
          </cell>
          <cell r="AE44">
            <v>174.29</v>
          </cell>
          <cell r="AF44">
            <v>15715.35</v>
          </cell>
          <cell r="AG44">
            <v>1041.8399999999999</v>
          </cell>
          <cell r="AH44">
            <v>523.85</v>
          </cell>
          <cell r="AI44">
            <v>104.77</v>
          </cell>
          <cell r="AJ44">
            <v>0</v>
          </cell>
          <cell r="AK44">
            <v>17769.64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4136.7</v>
          </cell>
          <cell r="E45">
            <v>0</v>
          </cell>
          <cell r="F45">
            <v>7136.7</v>
          </cell>
          <cell r="G45">
            <v>0</v>
          </cell>
          <cell r="H45">
            <v>1439.37</v>
          </cell>
          <cell r="I45">
            <v>0</v>
          </cell>
          <cell r="J45">
            <v>0</v>
          </cell>
          <cell r="K45">
            <v>0</v>
          </cell>
          <cell r="L45">
            <v>813.3</v>
          </cell>
          <cell r="M45">
            <v>813.3</v>
          </cell>
          <cell r="N45">
            <v>147.69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50</v>
          </cell>
          <cell r="X45">
            <v>0</v>
          </cell>
          <cell r="Y45">
            <v>2450.36</v>
          </cell>
          <cell r="Z45">
            <v>4686.34</v>
          </cell>
          <cell r="AA45">
            <v>103.31</v>
          </cell>
          <cell r="AB45">
            <v>185.95</v>
          </cell>
          <cell r="AC45">
            <v>398.11</v>
          </cell>
          <cell r="AD45">
            <v>118.06</v>
          </cell>
          <cell r="AE45">
            <v>142.72999999999999</v>
          </cell>
          <cell r="AF45">
            <v>8854.8799999999992</v>
          </cell>
          <cell r="AG45">
            <v>687.37</v>
          </cell>
          <cell r="AH45">
            <v>295.16000000000003</v>
          </cell>
          <cell r="AI45">
            <v>59.03</v>
          </cell>
          <cell r="AJ45">
            <v>0</v>
          </cell>
          <cell r="AK45">
            <v>10157.23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345.44</v>
          </cell>
          <cell r="AD46">
            <v>59.96</v>
          </cell>
          <cell r="AE46">
            <v>51.86</v>
          </cell>
          <cell r="AF46">
            <v>4497.08</v>
          </cell>
          <cell r="AG46">
            <v>544.80999999999995</v>
          </cell>
          <cell r="AH46">
            <v>149.9</v>
          </cell>
          <cell r="AI46">
            <v>29.98</v>
          </cell>
          <cell r="AJ46">
            <v>0</v>
          </cell>
          <cell r="AK46">
            <v>5333.59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0</v>
          </cell>
          <cell r="E47">
            <v>0</v>
          </cell>
          <cell r="F47">
            <v>2593.0500000000002</v>
          </cell>
          <cell r="G47">
            <v>0</v>
          </cell>
          <cell r="H47">
            <v>0</v>
          </cell>
          <cell r="I47">
            <v>0</v>
          </cell>
          <cell r="J47">
            <v>-160.30000000000001</v>
          </cell>
          <cell r="K47">
            <v>-8.59</v>
          </cell>
          <cell r="L47">
            <v>151.71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-8.59</v>
          </cell>
          <cell r="Z47">
            <v>2601.64</v>
          </cell>
          <cell r="AA47">
            <v>71.2</v>
          </cell>
          <cell r="AB47">
            <v>128.16999999999999</v>
          </cell>
          <cell r="AC47">
            <v>345.44</v>
          </cell>
          <cell r="AD47">
            <v>59.96</v>
          </cell>
          <cell r="AE47">
            <v>51.86</v>
          </cell>
          <cell r="AF47">
            <v>4497.08</v>
          </cell>
          <cell r="AG47">
            <v>544.80999999999995</v>
          </cell>
          <cell r="AH47">
            <v>149.9</v>
          </cell>
          <cell r="AI47">
            <v>29.98</v>
          </cell>
          <cell r="AJ47">
            <v>0</v>
          </cell>
          <cell r="AK47">
            <v>5333.59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3301.52</v>
          </cell>
          <cell r="E48">
            <v>0</v>
          </cell>
          <cell r="F48">
            <v>8301.4699999999993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1062.0899999999999</v>
          </cell>
          <cell r="M48">
            <v>1062.0899999999999</v>
          </cell>
          <cell r="N48">
            <v>234.41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1296.5</v>
          </cell>
          <cell r="Z48">
            <v>7004.97</v>
          </cell>
          <cell r="AA48">
            <v>158</v>
          </cell>
          <cell r="AB48">
            <v>284.39</v>
          </cell>
          <cell r="AC48">
            <v>487.19</v>
          </cell>
          <cell r="AD48">
            <v>180.57</v>
          </cell>
          <cell r="AE48">
            <v>166.03</v>
          </cell>
          <cell r="AF48">
            <v>13542.53</v>
          </cell>
          <cell r="AG48">
            <v>929.58</v>
          </cell>
          <cell r="AH48">
            <v>451.42</v>
          </cell>
          <cell r="AI48">
            <v>90.28</v>
          </cell>
          <cell r="AJ48">
            <v>0</v>
          </cell>
          <cell r="AK48">
            <v>15360.41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-8.59</v>
          </cell>
          <cell r="Z49">
            <v>2601.64</v>
          </cell>
          <cell r="AA49">
            <v>71.2</v>
          </cell>
          <cell r="AB49">
            <v>128.16999999999999</v>
          </cell>
          <cell r="AC49">
            <v>345.44</v>
          </cell>
          <cell r="AD49">
            <v>59.96</v>
          </cell>
          <cell r="AE49">
            <v>51.86</v>
          </cell>
          <cell r="AF49">
            <v>4497.08</v>
          </cell>
          <cell r="AG49">
            <v>544.80999999999995</v>
          </cell>
          <cell r="AH49">
            <v>149.9</v>
          </cell>
          <cell r="AI49">
            <v>29.98</v>
          </cell>
          <cell r="AJ49">
            <v>0</v>
          </cell>
          <cell r="AK49">
            <v>5333.59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4000</v>
          </cell>
          <cell r="E50">
            <v>0</v>
          </cell>
          <cell r="F50">
            <v>10000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1424.9</v>
          </cell>
          <cell r="M50">
            <v>1424.9</v>
          </cell>
          <cell r="N50">
            <v>285.57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1710.47</v>
          </cell>
          <cell r="Z50">
            <v>8289.5300000000007</v>
          </cell>
          <cell r="AA50">
            <v>190.25</v>
          </cell>
          <cell r="AB50">
            <v>342.46</v>
          </cell>
          <cell r="AC50">
            <v>539.72</v>
          </cell>
          <cell r="AD50">
            <v>217.43</v>
          </cell>
          <cell r="AE50">
            <v>200</v>
          </cell>
          <cell r="AF50">
            <v>16307.55</v>
          </cell>
          <cell r="AG50">
            <v>1072.43</v>
          </cell>
          <cell r="AH50">
            <v>543.58000000000004</v>
          </cell>
          <cell r="AI50">
            <v>108.72</v>
          </cell>
          <cell r="AJ50">
            <v>0</v>
          </cell>
          <cell r="AK50">
            <v>18449.71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2150</v>
          </cell>
          <cell r="E51">
            <v>0</v>
          </cell>
          <cell r="F51">
            <v>8600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1125.8599999999999</v>
          </cell>
          <cell r="M51">
            <v>1125.8599999999999</v>
          </cell>
          <cell r="N51">
            <v>204.46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1330.32</v>
          </cell>
          <cell r="Z51">
            <v>7269.68</v>
          </cell>
          <cell r="AA51">
            <v>139.11000000000001</v>
          </cell>
          <cell r="AB51">
            <v>250.4</v>
          </cell>
          <cell r="AC51">
            <v>456.43</v>
          </cell>
          <cell r="AD51">
            <v>158.99</v>
          </cell>
          <cell r="AE51">
            <v>172</v>
          </cell>
          <cell r="AF51">
            <v>11923.88</v>
          </cell>
          <cell r="AG51">
            <v>845.94</v>
          </cell>
          <cell r="AH51">
            <v>397.46</v>
          </cell>
          <cell r="AI51">
            <v>79.489999999999995</v>
          </cell>
          <cell r="AJ51">
            <v>0</v>
          </cell>
          <cell r="AK51">
            <v>13577.76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560.37</v>
          </cell>
          <cell r="E52">
            <v>0</v>
          </cell>
          <cell r="F52">
            <v>5555.37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511.55</v>
          </cell>
          <cell r="M52">
            <v>511.55</v>
          </cell>
          <cell r="N52">
            <v>159.41999999999999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670.97</v>
          </cell>
          <cell r="Z52">
            <v>4884.3999999999996</v>
          </cell>
          <cell r="AA52">
            <v>110.71</v>
          </cell>
          <cell r="AB52">
            <v>199.28</v>
          </cell>
          <cell r="AC52">
            <v>410.18</v>
          </cell>
          <cell r="AD52">
            <v>126.53</v>
          </cell>
          <cell r="AE52">
            <v>111.11</v>
          </cell>
          <cell r="AF52">
            <v>9489.6</v>
          </cell>
          <cell r="AG52">
            <v>720.17</v>
          </cell>
          <cell r="AH52">
            <v>316.32</v>
          </cell>
          <cell r="AI52">
            <v>63.26</v>
          </cell>
          <cell r="AJ52">
            <v>0</v>
          </cell>
          <cell r="AK52">
            <v>10826.99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2667.3</v>
          </cell>
          <cell r="G53">
            <v>0</v>
          </cell>
          <cell r="H53">
            <v>0</v>
          </cell>
          <cell r="I53">
            <v>0</v>
          </cell>
          <cell r="J53">
            <v>-145.38</v>
          </cell>
          <cell r="K53">
            <v>0</v>
          </cell>
          <cell r="L53">
            <v>156.46</v>
          </cell>
          <cell r="M53">
            <v>11.08</v>
          </cell>
          <cell r="N53">
            <v>73.25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84.33</v>
          </cell>
          <cell r="Z53">
            <v>2582.9699999999998</v>
          </cell>
          <cell r="AA53">
            <v>53.97</v>
          </cell>
          <cell r="AB53">
            <v>97.15</v>
          </cell>
          <cell r="AC53">
            <v>328.21</v>
          </cell>
          <cell r="AD53">
            <v>61.68</v>
          </cell>
          <cell r="AE53">
            <v>53.35</v>
          </cell>
          <cell r="AF53">
            <v>4626</v>
          </cell>
          <cell r="AG53">
            <v>479.33</v>
          </cell>
          <cell r="AH53">
            <v>154.19999999999999</v>
          </cell>
          <cell r="AI53">
            <v>30.84</v>
          </cell>
          <cell r="AJ53">
            <v>0</v>
          </cell>
          <cell r="AK53">
            <v>5405.4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1684.46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109.32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2101.39</v>
          </cell>
          <cell r="Z54">
            <v>1968.46</v>
          </cell>
          <cell r="AA54">
            <v>79.11</v>
          </cell>
          <cell r="AB54">
            <v>142.41</v>
          </cell>
          <cell r="AC54">
            <v>358.73</v>
          </cell>
          <cell r="AD54">
            <v>90.42</v>
          </cell>
          <cell r="AE54">
            <v>81.400000000000006</v>
          </cell>
          <cell r="AF54">
            <v>6781.27</v>
          </cell>
          <cell r="AG54">
            <v>580.25</v>
          </cell>
          <cell r="AH54">
            <v>226.04</v>
          </cell>
          <cell r="AI54">
            <v>45.21</v>
          </cell>
          <cell r="AJ54">
            <v>0</v>
          </cell>
          <cell r="AK54">
            <v>7804.59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3494.74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1150.3699999999999</v>
          </cell>
          <cell r="M55">
            <v>1150.3699999999999</v>
          </cell>
          <cell r="N55">
            <v>246.74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1397.11</v>
          </cell>
          <cell r="Z55">
            <v>7317.63</v>
          </cell>
          <cell r="AA55">
            <v>165.77</v>
          </cell>
          <cell r="AB55">
            <v>298.39</v>
          </cell>
          <cell r="AC55">
            <v>499.85</v>
          </cell>
          <cell r="AD55">
            <v>189.46</v>
          </cell>
          <cell r="AE55">
            <v>174.29</v>
          </cell>
          <cell r="AF55">
            <v>14209.2</v>
          </cell>
          <cell r="AG55">
            <v>964.01</v>
          </cell>
          <cell r="AH55">
            <v>473.64</v>
          </cell>
          <cell r="AI55">
            <v>94.73</v>
          </cell>
          <cell r="AJ55">
            <v>0</v>
          </cell>
          <cell r="AK55">
            <v>16105.33</v>
          </cell>
        </row>
        <row r="56">
          <cell r="A56" t="str">
            <v>00861</v>
          </cell>
          <cell r="B56" t="str">
            <v>Cuellar Hernandez Rocio Elizabeth</v>
          </cell>
          <cell r="C56">
            <v>1728.7</v>
          </cell>
          <cell r="D56">
            <v>0</v>
          </cell>
          <cell r="E56">
            <v>0</v>
          </cell>
          <cell r="F56">
            <v>1728.7</v>
          </cell>
          <cell r="G56">
            <v>0</v>
          </cell>
          <cell r="H56">
            <v>0</v>
          </cell>
          <cell r="I56">
            <v>0</v>
          </cell>
          <cell r="J56">
            <v>-193.8</v>
          </cell>
          <cell r="K56">
            <v>-97.41</v>
          </cell>
          <cell r="L56">
            <v>96.39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-97.41</v>
          </cell>
          <cell r="Z56">
            <v>1826.11</v>
          </cell>
          <cell r="AA56">
            <v>42.72</v>
          </cell>
          <cell r="AB56">
            <v>76.900000000000006</v>
          </cell>
          <cell r="AC56">
            <v>207.26</v>
          </cell>
          <cell r="AD56">
            <v>59.96</v>
          </cell>
          <cell r="AE56">
            <v>34.57</v>
          </cell>
          <cell r="AF56">
            <v>2698.24</v>
          </cell>
          <cell r="AG56">
            <v>326.88</v>
          </cell>
          <cell r="AH56">
            <v>149.9</v>
          </cell>
          <cell r="AI56">
            <v>17.989999999999998</v>
          </cell>
          <cell r="AJ56">
            <v>0</v>
          </cell>
          <cell r="AK56">
            <v>3287.54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0</v>
          </cell>
          <cell r="E57">
            <v>0</v>
          </cell>
          <cell r="F57">
            <v>2593.0500000000002</v>
          </cell>
          <cell r="G57">
            <v>0</v>
          </cell>
          <cell r="H57">
            <v>0</v>
          </cell>
          <cell r="I57">
            <v>0</v>
          </cell>
          <cell r="J57">
            <v>-160.30000000000001</v>
          </cell>
          <cell r="K57">
            <v>-8.59</v>
          </cell>
          <cell r="L57">
            <v>151.71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-8.59</v>
          </cell>
          <cell r="Z57">
            <v>2601.64</v>
          </cell>
          <cell r="AA57">
            <v>71.2</v>
          </cell>
          <cell r="AB57">
            <v>128.16999999999999</v>
          </cell>
          <cell r="AC57">
            <v>345.44</v>
          </cell>
          <cell r="AD57">
            <v>59.96</v>
          </cell>
          <cell r="AE57">
            <v>51.86</v>
          </cell>
          <cell r="AF57">
            <v>4497.08</v>
          </cell>
          <cell r="AG57">
            <v>544.80999999999995</v>
          </cell>
          <cell r="AH57">
            <v>149.9</v>
          </cell>
          <cell r="AI57">
            <v>29.98</v>
          </cell>
          <cell r="AJ57">
            <v>0</v>
          </cell>
          <cell r="AK57">
            <v>5333.59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2998.56</v>
          </cell>
          <cell r="E58">
            <v>0</v>
          </cell>
          <cell r="F58">
            <v>6498.51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680.56</v>
          </cell>
          <cell r="M58">
            <v>680.56</v>
          </cell>
          <cell r="N58">
            <v>116.31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796.87</v>
          </cell>
          <cell r="Z58">
            <v>5701.64</v>
          </cell>
          <cell r="AA58">
            <v>83.52</v>
          </cell>
          <cell r="AB58">
            <v>150.34</v>
          </cell>
          <cell r="AC58">
            <v>365.9</v>
          </cell>
          <cell r="AD58">
            <v>95.45</v>
          </cell>
          <cell r="AE58">
            <v>129.97</v>
          </cell>
          <cell r="AF58">
            <v>7159.05</v>
          </cell>
          <cell r="AG58">
            <v>599.76</v>
          </cell>
          <cell r="AH58">
            <v>238.63</v>
          </cell>
          <cell r="AI58">
            <v>47.73</v>
          </cell>
          <cell r="AJ58">
            <v>0</v>
          </cell>
          <cell r="AK58">
            <v>8270.59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109.32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416.93</v>
          </cell>
          <cell r="Z59">
            <v>3652.92</v>
          </cell>
          <cell r="AA59">
            <v>79.11</v>
          </cell>
          <cell r="AB59">
            <v>142.41</v>
          </cell>
          <cell r="AC59">
            <v>358.73</v>
          </cell>
          <cell r="AD59">
            <v>90.42</v>
          </cell>
          <cell r="AE59">
            <v>81.400000000000006</v>
          </cell>
          <cell r="AF59">
            <v>6781.27</v>
          </cell>
          <cell r="AG59">
            <v>580.25</v>
          </cell>
          <cell r="AH59">
            <v>226.04</v>
          </cell>
          <cell r="AI59">
            <v>45.21</v>
          </cell>
          <cell r="AJ59">
            <v>0</v>
          </cell>
          <cell r="AK59">
            <v>7804.59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274.61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1424.97</v>
          </cell>
          <cell r="Z60">
            <v>7289.73</v>
          </cell>
          <cell r="AA60">
            <v>183.35</v>
          </cell>
          <cell r="AB60">
            <v>330.02</v>
          </cell>
          <cell r="AC60">
            <v>528.47</v>
          </cell>
          <cell r="AD60">
            <v>209.54</v>
          </cell>
          <cell r="AE60">
            <v>174.29</v>
          </cell>
          <cell r="AF60">
            <v>15715.35</v>
          </cell>
          <cell r="AG60">
            <v>1041.8399999999999</v>
          </cell>
          <cell r="AH60">
            <v>523.85</v>
          </cell>
          <cell r="AI60">
            <v>104.77</v>
          </cell>
          <cell r="AJ60">
            <v>0</v>
          </cell>
          <cell r="AK60">
            <v>17769.64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109.32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416.93</v>
          </cell>
          <cell r="Z61">
            <v>3652.92</v>
          </cell>
          <cell r="AA61">
            <v>79.11</v>
          </cell>
          <cell r="AB61">
            <v>142.41</v>
          </cell>
          <cell r="AC61">
            <v>358.73</v>
          </cell>
          <cell r="AD61">
            <v>90.42</v>
          </cell>
          <cell r="AE61">
            <v>81.400000000000006</v>
          </cell>
          <cell r="AF61">
            <v>6781.27</v>
          </cell>
          <cell r="AG61">
            <v>580.25</v>
          </cell>
          <cell r="AH61">
            <v>226.04</v>
          </cell>
          <cell r="AI61">
            <v>45.21</v>
          </cell>
          <cell r="AJ61">
            <v>0</v>
          </cell>
          <cell r="AK61">
            <v>7804.59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10153</v>
          </cell>
          <cell r="E62">
            <v>0</v>
          </cell>
          <cell r="F62">
            <v>17278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3065.04</v>
          </cell>
          <cell r="M62">
            <v>3065.04</v>
          </cell>
          <cell r="N62">
            <v>212.47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3277.51</v>
          </cell>
          <cell r="Z62">
            <v>14000.49</v>
          </cell>
          <cell r="AA62">
            <v>144.16</v>
          </cell>
          <cell r="AB62">
            <v>259.49</v>
          </cell>
          <cell r="AC62">
            <v>464.67</v>
          </cell>
          <cell r="AD62">
            <v>164.76</v>
          </cell>
          <cell r="AE62">
            <v>345.56</v>
          </cell>
          <cell r="AF62">
            <v>12356.89</v>
          </cell>
          <cell r="AG62">
            <v>868.32</v>
          </cell>
          <cell r="AH62">
            <v>411.9</v>
          </cell>
          <cell r="AI62">
            <v>82.38</v>
          </cell>
          <cell r="AJ62">
            <v>0</v>
          </cell>
          <cell r="AK62">
            <v>14229.81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555.41999999999996</v>
          </cell>
          <cell r="E63">
            <v>0</v>
          </cell>
          <cell r="F63">
            <v>5555.37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511.55</v>
          </cell>
          <cell r="M63">
            <v>511.55</v>
          </cell>
          <cell r="N63">
            <v>159.46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671.01</v>
          </cell>
          <cell r="Z63">
            <v>4884.3599999999997</v>
          </cell>
          <cell r="AA63">
            <v>110.73</v>
          </cell>
          <cell r="AB63">
            <v>199.31</v>
          </cell>
          <cell r="AC63">
            <v>410.21</v>
          </cell>
          <cell r="AD63">
            <v>126.55</v>
          </cell>
          <cell r="AE63">
            <v>111.11</v>
          </cell>
          <cell r="AF63">
            <v>9490.9500000000007</v>
          </cell>
          <cell r="AG63">
            <v>720.25</v>
          </cell>
          <cell r="AH63">
            <v>316.37</v>
          </cell>
          <cell r="AI63">
            <v>63.27</v>
          </cell>
          <cell r="AJ63">
            <v>0</v>
          </cell>
          <cell r="AK63">
            <v>10828.5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0</v>
          </cell>
          <cell r="E64">
            <v>0</v>
          </cell>
          <cell r="F64">
            <v>2593.0500000000002</v>
          </cell>
          <cell r="G64">
            <v>0</v>
          </cell>
          <cell r="H64">
            <v>0</v>
          </cell>
          <cell r="I64">
            <v>0</v>
          </cell>
          <cell r="J64">
            <v>-160.30000000000001</v>
          </cell>
          <cell r="K64">
            <v>-8.59</v>
          </cell>
          <cell r="L64">
            <v>151.71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-8.59</v>
          </cell>
          <cell r="Z64">
            <v>2601.64</v>
          </cell>
          <cell r="AA64">
            <v>72.33</v>
          </cell>
          <cell r="AB64">
            <v>130.19</v>
          </cell>
          <cell r="AC64">
            <v>346.57</v>
          </cell>
          <cell r="AD64">
            <v>60.91</v>
          </cell>
          <cell r="AE64">
            <v>51.86</v>
          </cell>
          <cell r="AF64">
            <v>4567.95</v>
          </cell>
          <cell r="AG64">
            <v>549.09</v>
          </cell>
          <cell r="AH64">
            <v>152.27000000000001</v>
          </cell>
          <cell r="AI64">
            <v>30.45</v>
          </cell>
          <cell r="AJ64">
            <v>0</v>
          </cell>
          <cell r="AK64">
            <v>5412.53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2352.5500000000002</v>
          </cell>
          <cell r="E65">
            <v>0</v>
          </cell>
          <cell r="F65">
            <v>5352.55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478.33</v>
          </cell>
          <cell r="M65">
            <v>478.33</v>
          </cell>
          <cell r="N65">
            <v>144.33000000000001</v>
          </cell>
          <cell r="O65">
            <v>1000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1622.66</v>
          </cell>
          <cell r="Z65">
            <v>3729.89</v>
          </cell>
          <cell r="AA65">
            <v>101.2</v>
          </cell>
          <cell r="AB65">
            <v>182.15</v>
          </cell>
          <cell r="AC65">
            <v>394.69</v>
          </cell>
          <cell r="AD65">
            <v>115.65</v>
          </cell>
          <cell r="AE65">
            <v>107.05</v>
          </cell>
          <cell r="AF65">
            <v>8673.9699999999993</v>
          </cell>
          <cell r="AG65">
            <v>678.04</v>
          </cell>
          <cell r="AH65">
            <v>289.13</v>
          </cell>
          <cell r="AI65">
            <v>57.83</v>
          </cell>
          <cell r="AJ65">
            <v>0</v>
          </cell>
          <cell r="AK65">
            <v>9921.67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1000</v>
          </cell>
          <cell r="E66">
            <v>0</v>
          </cell>
          <cell r="F66">
            <v>4000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300.01</v>
          </cell>
          <cell r="M66">
            <v>300.01</v>
          </cell>
          <cell r="N66">
            <v>107.43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407.44</v>
          </cell>
          <cell r="Z66">
            <v>3592.56</v>
          </cell>
          <cell r="AA66">
            <v>77.91</v>
          </cell>
          <cell r="AB66">
            <v>140.24</v>
          </cell>
          <cell r="AC66">
            <v>356.77</v>
          </cell>
          <cell r="AD66">
            <v>89.04</v>
          </cell>
          <cell r="AE66">
            <v>80</v>
          </cell>
          <cell r="AF66">
            <v>6678.22</v>
          </cell>
          <cell r="AG66">
            <v>574.91999999999996</v>
          </cell>
          <cell r="AH66">
            <v>222.61</v>
          </cell>
          <cell r="AI66">
            <v>44.52</v>
          </cell>
          <cell r="AJ66">
            <v>0</v>
          </cell>
          <cell r="AK66">
            <v>7689.31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0</v>
          </cell>
          <cell r="E67">
            <v>0</v>
          </cell>
          <cell r="F67">
            <v>3189</v>
          </cell>
          <cell r="G67">
            <v>0</v>
          </cell>
          <cell r="H67">
            <v>0</v>
          </cell>
          <cell r="I67">
            <v>510.96</v>
          </cell>
          <cell r="J67">
            <v>-125.1</v>
          </cell>
          <cell r="K67">
            <v>0</v>
          </cell>
          <cell r="L67">
            <v>211.78</v>
          </cell>
          <cell r="M67">
            <v>86.68</v>
          </cell>
          <cell r="N67">
            <v>87.57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685.21</v>
          </cell>
          <cell r="Z67">
            <v>2503.79</v>
          </cell>
          <cell r="AA67">
            <v>64.52</v>
          </cell>
          <cell r="AB67">
            <v>116.14</v>
          </cell>
          <cell r="AC67">
            <v>338.76</v>
          </cell>
          <cell r="AD67">
            <v>73.739999999999995</v>
          </cell>
          <cell r="AE67">
            <v>63.78</v>
          </cell>
          <cell r="AF67">
            <v>5530.68</v>
          </cell>
          <cell r="AG67">
            <v>519.41999999999996</v>
          </cell>
          <cell r="AH67">
            <v>184.36</v>
          </cell>
          <cell r="AI67">
            <v>36.869999999999997</v>
          </cell>
          <cell r="AJ67">
            <v>0</v>
          </cell>
          <cell r="AK67">
            <v>6408.85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2100</v>
          </cell>
          <cell r="E68">
            <v>0</v>
          </cell>
          <cell r="F68">
            <v>6600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698.75</v>
          </cell>
          <cell r="M68">
            <v>698.75</v>
          </cell>
          <cell r="N68">
            <v>185.57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884.32</v>
          </cell>
          <cell r="Z68">
            <v>5715.68</v>
          </cell>
          <cell r="AA68">
            <v>127.2</v>
          </cell>
          <cell r="AB68">
            <v>228.95</v>
          </cell>
          <cell r="AC68">
            <v>437.03</v>
          </cell>
          <cell r="AD68">
            <v>145.37</v>
          </cell>
          <cell r="AE68">
            <v>132</v>
          </cell>
          <cell r="AF68">
            <v>10902.6</v>
          </cell>
          <cell r="AG68">
            <v>793.18</v>
          </cell>
          <cell r="AH68">
            <v>363.42</v>
          </cell>
          <cell r="AI68">
            <v>72.680000000000007</v>
          </cell>
          <cell r="AJ68">
            <v>0</v>
          </cell>
          <cell r="AK68">
            <v>12409.25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565.95000000000005</v>
          </cell>
          <cell r="E69">
            <v>0</v>
          </cell>
          <cell r="F69">
            <v>3159</v>
          </cell>
          <cell r="G69">
            <v>0</v>
          </cell>
          <cell r="H69">
            <v>0</v>
          </cell>
          <cell r="I69">
            <v>0</v>
          </cell>
          <cell r="J69">
            <v>-125.1</v>
          </cell>
          <cell r="K69">
            <v>0</v>
          </cell>
          <cell r="L69">
            <v>208.51</v>
          </cell>
          <cell r="M69">
            <v>83.41</v>
          </cell>
          <cell r="N69">
            <v>82.92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166.33</v>
          </cell>
          <cell r="Z69">
            <v>2992.67</v>
          </cell>
          <cell r="AA69">
            <v>61.11</v>
          </cell>
          <cell r="AB69">
            <v>109.99</v>
          </cell>
          <cell r="AC69">
            <v>335.34</v>
          </cell>
          <cell r="AD69">
            <v>69.84</v>
          </cell>
          <cell r="AE69">
            <v>63.18</v>
          </cell>
          <cell r="AF69">
            <v>5237.7700000000004</v>
          </cell>
          <cell r="AG69">
            <v>506.44</v>
          </cell>
          <cell r="AH69">
            <v>174.59</v>
          </cell>
          <cell r="AI69">
            <v>34.92</v>
          </cell>
          <cell r="AJ69">
            <v>0</v>
          </cell>
          <cell r="AK69">
            <v>6086.74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5000.05</v>
          </cell>
          <cell r="E70">
            <v>0</v>
          </cell>
          <cell r="F70">
            <v>10000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1424.9</v>
          </cell>
          <cell r="M70">
            <v>1424.9</v>
          </cell>
          <cell r="N70">
            <v>280.76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1705.66</v>
          </cell>
          <cell r="Z70">
            <v>8294.34</v>
          </cell>
          <cell r="AA70">
            <v>187.23</v>
          </cell>
          <cell r="AB70">
            <v>337.02</v>
          </cell>
          <cell r="AC70">
            <v>534.79999999999995</v>
          </cell>
          <cell r="AD70">
            <v>213.98</v>
          </cell>
          <cell r="AE70">
            <v>200</v>
          </cell>
          <cell r="AF70">
            <v>16048.57</v>
          </cell>
          <cell r="AG70">
            <v>1059.05</v>
          </cell>
          <cell r="AH70">
            <v>534.95000000000005</v>
          </cell>
          <cell r="AI70">
            <v>106.99</v>
          </cell>
          <cell r="AJ70">
            <v>0</v>
          </cell>
          <cell r="AK70">
            <v>18163.54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0</v>
          </cell>
          <cell r="E71">
            <v>0</v>
          </cell>
          <cell r="F71">
            <v>8714.7000000000007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1150.3599999999999</v>
          </cell>
          <cell r="M71">
            <v>1150.3599999999999</v>
          </cell>
          <cell r="N71">
            <v>284.83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1435.19</v>
          </cell>
          <cell r="Z71">
            <v>7279.51</v>
          </cell>
          <cell r="AA71">
            <v>189.8</v>
          </cell>
          <cell r="AB71">
            <v>341.64</v>
          </cell>
          <cell r="AC71">
            <v>538.98</v>
          </cell>
          <cell r="AD71">
            <v>216.91</v>
          </cell>
          <cell r="AE71">
            <v>174.29</v>
          </cell>
          <cell r="AF71">
            <v>16268.63</v>
          </cell>
          <cell r="AG71">
            <v>1070.42</v>
          </cell>
          <cell r="AH71">
            <v>542.29</v>
          </cell>
          <cell r="AI71">
            <v>108.46</v>
          </cell>
          <cell r="AJ71">
            <v>0</v>
          </cell>
          <cell r="AK71">
            <v>18381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1906.95</v>
          </cell>
          <cell r="E72">
            <v>0</v>
          </cell>
          <cell r="F72">
            <v>5929.95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578.67999999999995</v>
          </cell>
          <cell r="M72">
            <v>578.67999999999995</v>
          </cell>
          <cell r="N72">
            <v>167.88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746.56</v>
          </cell>
          <cell r="Z72">
            <v>5183.3900000000003</v>
          </cell>
          <cell r="AA72">
            <v>116.04</v>
          </cell>
          <cell r="AB72">
            <v>208.88</v>
          </cell>
          <cell r="AC72">
            <v>418.87</v>
          </cell>
          <cell r="AD72">
            <v>132.62</v>
          </cell>
          <cell r="AE72">
            <v>118.6</v>
          </cell>
          <cell r="AF72">
            <v>9946.58</v>
          </cell>
          <cell r="AG72">
            <v>743.79</v>
          </cell>
          <cell r="AH72">
            <v>331.55</v>
          </cell>
          <cell r="AI72">
            <v>66.31</v>
          </cell>
          <cell r="AJ72">
            <v>0</v>
          </cell>
          <cell r="AK72">
            <v>11339.45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556.95000000000005</v>
          </cell>
          <cell r="E73">
            <v>0</v>
          </cell>
          <cell r="F73">
            <v>5140.95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444.47</v>
          </cell>
          <cell r="M73">
            <v>444.47</v>
          </cell>
          <cell r="N73">
            <v>144.5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125.1</v>
          </cell>
          <cell r="U73">
            <v>-125.1</v>
          </cell>
          <cell r="V73">
            <v>125.1</v>
          </cell>
          <cell r="W73">
            <v>0</v>
          </cell>
          <cell r="X73">
            <v>0</v>
          </cell>
          <cell r="Y73">
            <v>714.07</v>
          </cell>
          <cell r="Z73">
            <v>4426.88</v>
          </cell>
          <cell r="AA73">
            <v>101.3</v>
          </cell>
          <cell r="AB73">
            <v>182.34</v>
          </cell>
          <cell r="AC73">
            <v>394.85</v>
          </cell>
          <cell r="AD73">
            <v>115.77</v>
          </cell>
          <cell r="AE73">
            <v>102.82</v>
          </cell>
          <cell r="AF73">
            <v>8682.9699999999993</v>
          </cell>
          <cell r="AG73">
            <v>678.49</v>
          </cell>
          <cell r="AH73">
            <v>289.43</v>
          </cell>
          <cell r="AI73">
            <v>57.89</v>
          </cell>
          <cell r="AJ73">
            <v>0</v>
          </cell>
          <cell r="AK73">
            <v>9927.3700000000008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1206.95</v>
          </cell>
          <cell r="E74">
            <v>0</v>
          </cell>
          <cell r="F74">
            <v>3800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278.25</v>
          </cell>
          <cell r="M74">
            <v>278.25</v>
          </cell>
          <cell r="N74">
            <v>98.37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376.62</v>
          </cell>
          <cell r="Z74">
            <v>3423.38</v>
          </cell>
          <cell r="AA74">
            <v>72.209999999999994</v>
          </cell>
          <cell r="AB74">
            <v>129.97</v>
          </cell>
          <cell r="AC74">
            <v>347.46</v>
          </cell>
          <cell r="AD74">
            <v>82.52</v>
          </cell>
          <cell r="AE74">
            <v>76</v>
          </cell>
          <cell r="AF74">
            <v>6189.08</v>
          </cell>
          <cell r="AG74">
            <v>549.64</v>
          </cell>
          <cell r="AH74">
            <v>206.3</v>
          </cell>
          <cell r="AI74">
            <v>41.26</v>
          </cell>
          <cell r="AJ74">
            <v>0</v>
          </cell>
          <cell r="AK74">
            <v>7144.8</v>
          </cell>
        </row>
        <row r="75">
          <cell r="A75" t="str">
            <v>00905</v>
          </cell>
          <cell r="B75" t="str">
            <v>Ortiz Perez Jose De Jesus</v>
          </cell>
          <cell r="C75">
            <v>2593.0500000000002</v>
          </cell>
          <cell r="D75">
            <v>1206.95</v>
          </cell>
          <cell r="E75">
            <v>0</v>
          </cell>
          <cell r="F75">
            <v>3800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278.25</v>
          </cell>
          <cell r="M75">
            <v>278.25</v>
          </cell>
          <cell r="N75">
            <v>98.37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376.62</v>
          </cell>
          <cell r="Z75">
            <v>3423.38</v>
          </cell>
          <cell r="AA75">
            <v>72.209999999999994</v>
          </cell>
          <cell r="AB75">
            <v>129.97</v>
          </cell>
          <cell r="AC75">
            <v>347.46</v>
          </cell>
          <cell r="AD75">
            <v>82.52</v>
          </cell>
          <cell r="AE75">
            <v>76</v>
          </cell>
          <cell r="AF75">
            <v>6189.13</v>
          </cell>
          <cell r="AG75">
            <v>549.64</v>
          </cell>
          <cell r="AH75">
            <v>206.3</v>
          </cell>
          <cell r="AI75">
            <v>41.26</v>
          </cell>
          <cell r="AJ75">
            <v>0</v>
          </cell>
          <cell r="AK75">
            <v>7144.85</v>
          </cell>
        </row>
        <row r="76">
          <cell r="A76" t="str">
            <v>00912</v>
          </cell>
          <cell r="B76" t="str">
            <v>Cuevas Chacon Jose Luis</v>
          </cell>
          <cell r="C76">
            <v>2593.0500000000002</v>
          </cell>
          <cell r="D76">
            <v>0</v>
          </cell>
          <cell r="E76">
            <v>0</v>
          </cell>
          <cell r="F76">
            <v>2593.0500000000002</v>
          </cell>
          <cell r="G76">
            <v>0</v>
          </cell>
          <cell r="H76">
            <v>0</v>
          </cell>
          <cell r="I76">
            <v>0</v>
          </cell>
          <cell r="J76">
            <v>-160.30000000000001</v>
          </cell>
          <cell r="K76">
            <v>-8.59</v>
          </cell>
          <cell r="L76">
            <v>151.71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-8.59</v>
          </cell>
          <cell r="Z76">
            <v>2601.64</v>
          </cell>
          <cell r="AA76">
            <v>71.2</v>
          </cell>
          <cell r="AB76">
            <v>128.16999999999999</v>
          </cell>
          <cell r="AC76">
            <v>345.44</v>
          </cell>
          <cell r="AD76">
            <v>59.96</v>
          </cell>
          <cell r="AE76">
            <v>51.86</v>
          </cell>
          <cell r="AF76">
            <v>4497.08</v>
          </cell>
          <cell r="AG76">
            <v>544.80999999999995</v>
          </cell>
          <cell r="AH76">
            <v>149.9</v>
          </cell>
          <cell r="AI76">
            <v>29.98</v>
          </cell>
          <cell r="AJ76">
            <v>0</v>
          </cell>
          <cell r="AK76">
            <v>5333.59</v>
          </cell>
        </row>
        <row r="77">
          <cell r="A77" t="str">
            <v>00913</v>
          </cell>
          <cell r="B77" t="str">
            <v>Jimenez Villarroel Lisset Carolina</v>
          </cell>
          <cell r="C77">
            <v>2593.0500000000002</v>
          </cell>
          <cell r="D77">
            <v>1406.95</v>
          </cell>
          <cell r="E77">
            <v>0</v>
          </cell>
          <cell r="F77">
            <v>4000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300.01</v>
          </cell>
          <cell r="M77">
            <v>300.01</v>
          </cell>
          <cell r="N77">
            <v>89.61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389.62</v>
          </cell>
          <cell r="Z77">
            <v>3610.38</v>
          </cell>
          <cell r="AA77">
            <v>66.040000000000006</v>
          </cell>
          <cell r="AB77">
            <v>118.87</v>
          </cell>
          <cell r="AC77">
            <v>340.28</v>
          </cell>
          <cell r="AD77">
            <v>75.47</v>
          </cell>
          <cell r="AE77">
            <v>80</v>
          </cell>
          <cell r="AF77">
            <v>5660.38</v>
          </cell>
          <cell r="AG77">
            <v>525.19000000000005</v>
          </cell>
          <cell r="AH77">
            <v>188.68</v>
          </cell>
          <cell r="AI77">
            <v>37.74</v>
          </cell>
          <cell r="AJ77">
            <v>0</v>
          </cell>
          <cell r="AK77">
            <v>6567.46</v>
          </cell>
        </row>
        <row r="78">
          <cell r="A78" t="str">
            <v>00915</v>
          </cell>
          <cell r="B78" t="str">
            <v>Carrillo Vazquez Jose Manuel</v>
          </cell>
          <cell r="C78">
            <v>3000</v>
          </cell>
          <cell r="D78">
            <v>2100</v>
          </cell>
          <cell r="E78">
            <v>0</v>
          </cell>
          <cell r="F78">
            <v>5100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437.92</v>
          </cell>
          <cell r="M78">
            <v>437.92</v>
          </cell>
          <cell r="N78">
            <v>137.44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575.36</v>
          </cell>
          <cell r="Z78">
            <v>4524.6400000000003</v>
          </cell>
          <cell r="AA78">
            <v>96.85</v>
          </cell>
          <cell r="AB78">
            <v>174.32</v>
          </cell>
          <cell r="AC78">
            <v>387.6</v>
          </cell>
          <cell r="AD78">
            <v>110.68</v>
          </cell>
          <cell r="AE78">
            <v>102</v>
          </cell>
          <cell r="AF78">
            <v>8301.15</v>
          </cell>
          <cell r="AG78">
            <v>658.77</v>
          </cell>
          <cell r="AH78">
            <v>276.70999999999998</v>
          </cell>
          <cell r="AI78">
            <v>55.34</v>
          </cell>
          <cell r="AJ78">
            <v>0</v>
          </cell>
          <cell r="AK78">
            <v>9504.65</v>
          </cell>
        </row>
        <row r="79">
          <cell r="A79" t="str">
            <v>00927</v>
          </cell>
          <cell r="B79" t="str">
            <v>Coronado Rojas Jenifer Yaneth</v>
          </cell>
          <cell r="C79">
            <v>2593.0500000000002</v>
          </cell>
          <cell r="D79">
            <v>1406.95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300.01</v>
          </cell>
          <cell r="M79">
            <v>300.01</v>
          </cell>
          <cell r="N79">
            <v>103.83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403.84</v>
          </cell>
          <cell r="Z79">
            <v>3596.16</v>
          </cell>
          <cell r="AA79">
            <v>75.650000000000006</v>
          </cell>
          <cell r="AB79">
            <v>136.16999999999999</v>
          </cell>
          <cell r="AC79">
            <v>353.08</v>
          </cell>
          <cell r="AD79">
            <v>86.45</v>
          </cell>
          <cell r="AE79">
            <v>80</v>
          </cell>
          <cell r="AF79">
            <v>6484.05</v>
          </cell>
          <cell r="AG79">
            <v>564.9</v>
          </cell>
          <cell r="AH79">
            <v>216.13</v>
          </cell>
          <cell r="AI79">
            <v>43.23</v>
          </cell>
          <cell r="AJ79">
            <v>0</v>
          </cell>
          <cell r="AK79">
            <v>7474.76</v>
          </cell>
        </row>
        <row r="80">
          <cell r="A80" t="str">
            <v>00936</v>
          </cell>
          <cell r="B80" t="str">
            <v>Hernandez Arriaga Erik Daniel</v>
          </cell>
          <cell r="C80">
            <v>4047.75</v>
          </cell>
          <cell r="D80">
            <v>52.25</v>
          </cell>
          <cell r="E80">
            <v>0</v>
          </cell>
          <cell r="F80">
            <v>4100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310.89</v>
          </cell>
          <cell r="M80">
            <v>310.89</v>
          </cell>
          <cell r="N80">
            <v>113.74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424.63</v>
          </cell>
          <cell r="Z80">
            <v>3675.37</v>
          </cell>
          <cell r="AA80">
            <v>81.900000000000006</v>
          </cell>
          <cell r="AB80">
            <v>147.41999999999999</v>
          </cell>
          <cell r="AC80">
            <v>363.26</v>
          </cell>
          <cell r="AD80">
            <v>93.6</v>
          </cell>
          <cell r="AE80">
            <v>82</v>
          </cell>
          <cell r="AF80">
            <v>7020</v>
          </cell>
          <cell r="AG80">
            <v>592.58000000000004</v>
          </cell>
          <cell r="AH80">
            <v>234</v>
          </cell>
          <cell r="AI80">
            <v>46.8</v>
          </cell>
          <cell r="AJ80">
            <v>0</v>
          </cell>
          <cell r="AK80">
            <v>8068.98</v>
          </cell>
        </row>
        <row r="81">
          <cell r="A81" t="str">
            <v>00939</v>
          </cell>
          <cell r="B81" t="str">
            <v>Cantu Perez Jose Manuel</v>
          </cell>
          <cell r="C81">
            <v>2593.0500000000002</v>
          </cell>
          <cell r="D81">
            <v>556.95000000000005</v>
          </cell>
          <cell r="E81">
            <v>0</v>
          </cell>
          <cell r="F81">
            <v>3150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207.53</v>
          </cell>
          <cell r="M81">
            <v>82.43</v>
          </cell>
          <cell r="N81">
            <v>82.82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165.25</v>
          </cell>
          <cell r="Z81">
            <v>2984.75</v>
          </cell>
          <cell r="AA81">
            <v>61.02</v>
          </cell>
          <cell r="AB81">
            <v>109.83</v>
          </cell>
          <cell r="AC81">
            <v>335.26</v>
          </cell>
          <cell r="AD81">
            <v>69.739999999999995</v>
          </cell>
          <cell r="AE81">
            <v>63</v>
          </cell>
          <cell r="AF81">
            <v>5230.18</v>
          </cell>
          <cell r="AG81">
            <v>506.11</v>
          </cell>
          <cell r="AH81">
            <v>174.34</v>
          </cell>
          <cell r="AI81">
            <v>34.869999999999997</v>
          </cell>
          <cell r="AJ81">
            <v>0</v>
          </cell>
          <cell r="AK81">
            <v>6078.24</v>
          </cell>
        </row>
        <row r="82">
          <cell r="A82" t="str">
            <v>00941</v>
          </cell>
          <cell r="B82" t="str">
            <v>Olivares Arevalo Ana Victoria</v>
          </cell>
          <cell r="C82">
            <v>2593.0500000000002</v>
          </cell>
          <cell r="D82">
            <v>0</v>
          </cell>
          <cell r="E82">
            <v>0</v>
          </cell>
          <cell r="F82">
            <v>2593.0500000000002</v>
          </cell>
          <cell r="G82">
            <v>0</v>
          </cell>
          <cell r="H82">
            <v>0</v>
          </cell>
          <cell r="I82">
            <v>0</v>
          </cell>
          <cell r="J82">
            <v>-160.30000000000001</v>
          </cell>
          <cell r="K82">
            <v>-8.59</v>
          </cell>
          <cell r="L82">
            <v>151.71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-8.59</v>
          </cell>
          <cell r="Z82">
            <v>2601.64</v>
          </cell>
          <cell r="AA82">
            <v>71.2</v>
          </cell>
          <cell r="AB82">
            <v>128.16999999999999</v>
          </cell>
          <cell r="AC82">
            <v>345.44</v>
          </cell>
          <cell r="AD82">
            <v>59.96</v>
          </cell>
          <cell r="AE82">
            <v>51.86</v>
          </cell>
          <cell r="AF82">
            <v>4497.08</v>
          </cell>
          <cell r="AG82">
            <v>544.80999999999995</v>
          </cell>
          <cell r="AH82">
            <v>149.9</v>
          </cell>
          <cell r="AI82">
            <v>29.98</v>
          </cell>
          <cell r="AJ82">
            <v>0</v>
          </cell>
          <cell r="AK82">
            <v>5333.59</v>
          </cell>
        </row>
        <row r="83">
          <cell r="A83" t="str">
            <v>00946</v>
          </cell>
          <cell r="B83" t="str">
            <v>Velasco Benitez Jaime Fernando</v>
          </cell>
          <cell r="C83">
            <v>3000</v>
          </cell>
          <cell r="D83">
            <v>1069.8499999999999</v>
          </cell>
          <cell r="E83">
            <v>0</v>
          </cell>
          <cell r="F83">
            <v>4069.85</v>
          </cell>
          <cell r="G83">
            <v>0</v>
          </cell>
          <cell r="H83">
            <v>0</v>
          </cell>
          <cell r="I83">
            <v>2225.54</v>
          </cell>
          <cell r="J83">
            <v>0</v>
          </cell>
          <cell r="K83">
            <v>0</v>
          </cell>
          <cell r="L83">
            <v>307.61</v>
          </cell>
          <cell r="M83">
            <v>307.61</v>
          </cell>
          <cell r="N83">
            <v>109.32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2642.47</v>
          </cell>
          <cell r="Z83">
            <v>1427.38</v>
          </cell>
          <cell r="AA83">
            <v>79.11</v>
          </cell>
          <cell r="AB83">
            <v>142.41</v>
          </cell>
          <cell r="AC83">
            <v>358.73</v>
          </cell>
          <cell r="AD83">
            <v>90.42</v>
          </cell>
          <cell r="AE83">
            <v>81.400000000000006</v>
          </cell>
          <cell r="AF83">
            <v>6781.27</v>
          </cell>
          <cell r="AG83">
            <v>580.25</v>
          </cell>
          <cell r="AH83">
            <v>226.04</v>
          </cell>
          <cell r="AI83">
            <v>45.21</v>
          </cell>
          <cell r="AJ83">
            <v>0</v>
          </cell>
          <cell r="AK83">
            <v>7804.59</v>
          </cell>
        </row>
        <row r="84">
          <cell r="A84" t="str">
            <v>00947</v>
          </cell>
          <cell r="B84" t="str">
            <v>Cienfuegos Paredes Manuel De Jesus</v>
          </cell>
          <cell r="C84">
            <v>3300</v>
          </cell>
          <cell r="D84">
            <v>1052.6500000000001</v>
          </cell>
          <cell r="E84">
            <v>0</v>
          </cell>
          <cell r="F84">
            <v>4352.6499999999996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338.38</v>
          </cell>
          <cell r="M84">
            <v>338.38</v>
          </cell>
          <cell r="N84">
            <v>107.95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446.33</v>
          </cell>
          <cell r="Z84">
            <v>3906.32</v>
          </cell>
          <cell r="AA84">
            <v>78.25</v>
          </cell>
          <cell r="AB84">
            <v>140.84</v>
          </cell>
          <cell r="AC84">
            <v>357.31</v>
          </cell>
          <cell r="AD84">
            <v>89.42</v>
          </cell>
          <cell r="AE84">
            <v>87.05</v>
          </cell>
          <cell r="AF84">
            <v>6706.8</v>
          </cell>
          <cell r="AG84">
            <v>576.4</v>
          </cell>
          <cell r="AH84">
            <v>223.56</v>
          </cell>
          <cell r="AI84">
            <v>44.71</v>
          </cell>
          <cell r="AJ84">
            <v>0</v>
          </cell>
          <cell r="AK84">
            <v>7727.94</v>
          </cell>
        </row>
        <row r="85">
          <cell r="A85" t="str">
            <v>00948</v>
          </cell>
          <cell r="B85" t="str">
            <v>Guerrero Ruvalcaba Jose De Jesus</v>
          </cell>
          <cell r="C85">
            <v>2593.0500000000002</v>
          </cell>
          <cell r="D85">
            <v>1186.95</v>
          </cell>
          <cell r="E85">
            <v>0</v>
          </cell>
          <cell r="F85">
            <v>3780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276.08</v>
          </cell>
          <cell r="M85">
            <v>276.08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276.08</v>
          </cell>
          <cell r="Z85">
            <v>3503.92</v>
          </cell>
          <cell r="AA85">
            <v>71.2</v>
          </cell>
          <cell r="AB85">
            <v>128.16999999999999</v>
          </cell>
          <cell r="AC85">
            <v>345.44</v>
          </cell>
          <cell r="AD85">
            <v>59.96</v>
          </cell>
          <cell r="AE85">
            <v>75.599999999999994</v>
          </cell>
          <cell r="AF85">
            <v>4497.13</v>
          </cell>
          <cell r="AG85">
            <v>544.80999999999995</v>
          </cell>
          <cell r="AH85">
            <v>149.9</v>
          </cell>
          <cell r="AI85">
            <v>29.98</v>
          </cell>
          <cell r="AJ85">
            <v>0</v>
          </cell>
          <cell r="AK85">
            <v>5357.38</v>
          </cell>
        </row>
        <row r="88">
          <cell r="A88"/>
          <cell r="B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342557.95</v>
          </cell>
          <cell r="D89">
            <v>72964.06</v>
          </cell>
          <cell r="E89">
            <v>0</v>
          </cell>
          <cell r="F89">
            <v>415522.01</v>
          </cell>
          <cell r="G89">
            <v>0</v>
          </cell>
          <cell r="H89">
            <v>9629.19</v>
          </cell>
          <cell r="I89">
            <v>17648.12</v>
          </cell>
          <cell r="J89">
            <v>-2747.48</v>
          </cell>
          <cell r="K89">
            <v>-166.13</v>
          </cell>
          <cell r="L89">
            <v>43358.8</v>
          </cell>
          <cell r="M89">
            <v>40777.449999999997</v>
          </cell>
          <cell r="N89">
            <v>10469.780000000001</v>
          </cell>
          <cell r="O89">
            <v>1250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250.2</v>
          </cell>
          <cell r="U89">
            <v>-250.2</v>
          </cell>
          <cell r="V89">
            <v>250.2</v>
          </cell>
          <cell r="W89">
            <v>299.27</v>
          </cell>
          <cell r="X89">
            <v>0</v>
          </cell>
          <cell r="Y89">
            <v>80157.88</v>
          </cell>
          <cell r="Z89">
            <v>335364.13</v>
          </cell>
          <cell r="AA89">
            <v>8011.91</v>
          </cell>
          <cell r="AB89">
            <v>14421.47</v>
          </cell>
          <cell r="AC89">
            <v>30334.68</v>
          </cell>
          <cell r="AD89">
            <v>9078.5499999999993</v>
          </cell>
          <cell r="AE89">
            <v>8310.43</v>
          </cell>
          <cell r="AF89">
            <v>669534.03</v>
          </cell>
          <cell r="AG89">
            <v>52768.06</v>
          </cell>
          <cell r="AH89">
            <v>22696.37</v>
          </cell>
          <cell r="AI89">
            <v>4463.59</v>
          </cell>
          <cell r="AJ89">
            <v>0</v>
          </cell>
          <cell r="AK89">
            <v>766851.03</v>
          </cell>
        </row>
        <row r="91">
          <cell r="A91"/>
          <cell r="B91"/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/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opLeftCell="A50" workbookViewId="0">
      <selection activeCell="A84" sqref="A84:XFD8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161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160</v>
      </c>
      <c r="E7" s="9">
        <f>VLOOKUP($A7,[2]Hoja2!$A$9:$AL$102,7,0)</f>
        <v>3215.25</v>
      </c>
      <c r="F7" s="9">
        <f>VLOOKUP($A7,[2]Hoja2!$A$9:$AL$102,26,0)</f>
        <v>1548.16</v>
      </c>
      <c r="G7" s="9">
        <f>VLOOKUP($A7,[2]Hoja2!$A$9:$AL$102,27,0)</f>
        <v>1667.09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160</v>
      </c>
      <c r="E8" s="9">
        <f>VLOOKUP($A8,[2]Hoja2!$A$9:$AL$102,7,0)</f>
        <v>5883.75</v>
      </c>
      <c r="F8" s="9">
        <f>VLOOKUP($A8,[2]Hoja2!$A$9:$AL$102,26,0)</f>
        <v>1802.62</v>
      </c>
      <c r="G8" s="9">
        <f>VLOOKUP($A8,[2]Hoja2!$A$9:$AL$102,27,0)</f>
        <v>4081.13</v>
      </c>
    </row>
    <row r="9" spans="1:7" ht="12" customHeight="1" x14ac:dyDescent="0.25">
      <c r="A9" s="5" t="s">
        <v>127</v>
      </c>
      <c r="B9" s="9" t="s">
        <v>128</v>
      </c>
      <c r="C9" s="3" t="s">
        <v>42</v>
      </c>
      <c r="D9" s="3" t="s">
        <v>160</v>
      </c>
      <c r="E9" s="9">
        <f>VLOOKUP($A9,[2]Hoja2!$A$9:$AL$102,7,0)</f>
        <v>4500</v>
      </c>
      <c r="F9" s="9">
        <f>VLOOKUP($A9,[2]Hoja2!$A$9:$AL$102,26,0)</f>
        <v>480.41</v>
      </c>
      <c r="G9" s="9">
        <f>VLOOKUP($A9,[2]Hoja2!$A$9:$AL$102,27,0)</f>
        <v>4019.59</v>
      </c>
    </row>
    <row r="10" spans="1:7" ht="12" customHeight="1" x14ac:dyDescent="0.25">
      <c r="A10" s="5" t="s">
        <v>27</v>
      </c>
      <c r="B10" s="9" t="str">
        <f>VLOOKUP(A10,[1]Hoja2!$A$13:$AF$47,2,0)</f>
        <v>Arciniega Oropeza Alejandra Paola</v>
      </c>
      <c r="C10" s="3" t="s">
        <v>40</v>
      </c>
      <c r="D10" s="3" t="s">
        <v>160</v>
      </c>
      <c r="E10" s="9">
        <f>VLOOKUP($A10,[2]Hoja2!$A$9:$AL$102,7,0)</f>
        <v>4584</v>
      </c>
      <c r="F10" s="9">
        <f>VLOOKUP($A10,[2]Hoja2!$A$9:$AL$102,26,0)</f>
        <v>498.73</v>
      </c>
      <c r="G10" s="9">
        <f>VLOOKUP($A10,[2]Hoja2!$A$9:$AL$102,27,0)</f>
        <v>4085.27</v>
      </c>
    </row>
    <row r="11" spans="1:7" ht="12" customHeight="1" x14ac:dyDescent="0.25">
      <c r="A11" s="5" t="s">
        <v>36</v>
      </c>
      <c r="B11" s="9" t="str">
        <f>VLOOKUP(A11,[1]Hoja2!$A$13:$AF$47,2,0)</f>
        <v>Arredondo Zuñiga Victor Manuel</v>
      </c>
      <c r="C11" s="3" t="s">
        <v>39</v>
      </c>
      <c r="D11" s="3" t="s">
        <v>160</v>
      </c>
      <c r="E11" s="9">
        <f>VLOOKUP($A11,[2]Hoja2!$A$9:$AL$102,7,0)</f>
        <v>3192</v>
      </c>
      <c r="F11" s="9">
        <f>VLOOKUP($A11,[2]Hoja2!$A$9:$AL$102,26,0)</f>
        <v>174.66</v>
      </c>
      <c r="G11" s="9">
        <f>VLOOKUP($A11,[2]Hoja2!$A$9:$AL$102,27,0)</f>
        <v>3017.34</v>
      </c>
    </row>
    <row r="12" spans="1:7" ht="12" customHeight="1" x14ac:dyDescent="0.25">
      <c r="A12" s="5" t="s">
        <v>150</v>
      </c>
      <c r="B12" s="9" t="s">
        <v>151</v>
      </c>
      <c r="C12" s="3" t="s">
        <v>51</v>
      </c>
      <c r="D12" s="3" t="s">
        <v>160</v>
      </c>
      <c r="E12" s="9">
        <f>VLOOKUP($A12,[2]Hoja2!$A$9:$AL$102,7,0)</f>
        <v>6807.31</v>
      </c>
      <c r="F12" s="9">
        <f>VLOOKUP($A12,[2]Hoja2!$A$9:$AL$102,26,0)</f>
        <v>936.55</v>
      </c>
      <c r="G12" s="9">
        <f>VLOOKUP($A12,[2]Hoja2!$A$9:$AL$102,27,0)</f>
        <v>5870.76</v>
      </c>
    </row>
    <row r="13" spans="1:7" ht="10.5" customHeight="1" x14ac:dyDescent="0.25">
      <c r="A13" s="5" t="s">
        <v>63</v>
      </c>
      <c r="B13" s="9" t="s">
        <v>64</v>
      </c>
      <c r="C13" s="3" t="s">
        <v>41</v>
      </c>
      <c r="D13" s="3" t="s">
        <v>160</v>
      </c>
      <c r="E13" s="9">
        <f>VLOOKUP($A13,[2]Hoja2!$A$9:$AL$102,7,0)</f>
        <v>10000</v>
      </c>
      <c r="F13" s="9">
        <f>VLOOKUP($A13,[2]Hoja2!$A$9:$AL$102,26,0)</f>
        <v>1710.47</v>
      </c>
      <c r="G13" s="9">
        <f>VLOOKUP($A13,[2]Hoja2!$A$9:$AL$102,27,0)</f>
        <v>8289.5300000000007</v>
      </c>
    </row>
    <row r="14" spans="1:7" ht="12" customHeight="1" x14ac:dyDescent="0.25">
      <c r="A14" s="5" t="s">
        <v>32</v>
      </c>
      <c r="B14" s="9" t="str">
        <f>VLOOKUP(A14,[1]Hoja2!$A$13:$AF$47,2,0)</f>
        <v>Borrayo De La Cruz Ericka Guillermina</v>
      </c>
      <c r="C14" s="3" t="s">
        <v>39</v>
      </c>
      <c r="D14" s="3" t="s">
        <v>160</v>
      </c>
      <c r="E14" s="9">
        <f>VLOOKUP($A14,[2]Hoja2!$A$9:$AL$102,7,0)</f>
        <v>3330</v>
      </c>
      <c r="F14" s="9">
        <f>VLOOKUP($A14,[2]Hoja2!$A$9:$AL$102,26,0)</f>
        <v>193.46</v>
      </c>
      <c r="G14" s="9">
        <f>VLOOKUP($A14,[2]Hoja2!$A$9:$AL$102,27,0)</f>
        <v>3136.54</v>
      </c>
    </row>
    <row r="15" spans="1:7" ht="12" customHeight="1" x14ac:dyDescent="0.25">
      <c r="A15" s="5" t="s">
        <v>110</v>
      </c>
      <c r="B15" s="9" t="s">
        <v>111</v>
      </c>
      <c r="C15" s="3" t="s">
        <v>51</v>
      </c>
      <c r="D15" s="3" t="s">
        <v>160</v>
      </c>
      <c r="E15" s="9">
        <f>VLOOKUP($A15,[2]Hoja2!$A$9:$AL$102,7,0)</f>
        <v>5352.55</v>
      </c>
      <c r="F15" s="9">
        <f>VLOOKUP($A15,[2]Hoja2!$A$9:$AL$102,26,0)</f>
        <v>622.66</v>
      </c>
      <c r="G15" s="9">
        <f>VLOOKUP($A15,[2]Hoja2!$A$9:$AL$102,27,0)</f>
        <v>4729.8900000000003</v>
      </c>
    </row>
    <row r="16" spans="1:7" ht="12" customHeight="1" x14ac:dyDescent="0.25">
      <c r="A16" s="5" t="s">
        <v>146</v>
      </c>
      <c r="B16" s="9" t="s">
        <v>147</v>
      </c>
      <c r="C16" s="3" t="s">
        <v>40</v>
      </c>
      <c r="D16" s="3" t="s">
        <v>160</v>
      </c>
      <c r="E16" s="9">
        <f>VLOOKUP($A16,[2]Hoja2!$A$9:$AL$102,7,0)</f>
        <v>3150</v>
      </c>
      <c r="F16" s="9">
        <f>VLOOKUP($A16,[2]Hoja2!$A$9:$AL$102,26,0)</f>
        <v>165.25</v>
      </c>
      <c r="G16" s="9">
        <f>VLOOKUP($A16,[2]Hoja2!$A$9:$AL$102,27,0)</f>
        <v>2984.75</v>
      </c>
    </row>
    <row r="17" spans="1:7" ht="12" customHeight="1" x14ac:dyDescent="0.25">
      <c r="A17" s="5" t="s">
        <v>20</v>
      </c>
      <c r="B17" s="9" t="str">
        <f>VLOOKUP(A17,[1]Hoja2!$A$13:$AF$47,2,0)</f>
        <v>Carrillo Carrillo Sandra Luz</v>
      </c>
      <c r="C17" s="3" t="s">
        <v>122</v>
      </c>
      <c r="D17" s="3" t="s">
        <v>160</v>
      </c>
      <c r="E17" s="9">
        <f>VLOOKUP($A17,[2]Hoja2!$A$9:$AL$102,7,0)</f>
        <v>4157.05</v>
      </c>
      <c r="F17" s="9">
        <f>VLOOKUP($A17,[2]Hoja2!$A$9:$AL$102,26,0)</f>
        <v>428</v>
      </c>
      <c r="G17" s="9">
        <f>VLOOKUP($A17,[2]Hoja2!$A$9:$AL$102,27,0)</f>
        <v>3729.05</v>
      </c>
    </row>
    <row r="18" spans="1:7" ht="12" customHeight="1" x14ac:dyDescent="0.25">
      <c r="A18" s="8" t="s">
        <v>138</v>
      </c>
      <c r="B18" s="9" t="s">
        <v>139</v>
      </c>
      <c r="C18" s="3" t="s">
        <v>40</v>
      </c>
      <c r="D18" s="3" t="s">
        <v>160</v>
      </c>
      <c r="E18" s="9">
        <f>VLOOKUP($A18,[2]Hoja2!$A$9:$AL$102,7,0)</f>
        <v>5100</v>
      </c>
      <c r="F18" s="9">
        <f>VLOOKUP($A18,[2]Hoja2!$A$9:$AL$102,26,0)</f>
        <v>575.36</v>
      </c>
      <c r="G18" s="9">
        <f>VLOOKUP($A18,[2]Hoja2!$A$9:$AL$102,27,0)</f>
        <v>4524.6400000000003</v>
      </c>
    </row>
    <row r="19" spans="1:7" ht="12" customHeight="1" x14ac:dyDescent="0.25">
      <c r="A19" s="5" t="s">
        <v>87</v>
      </c>
      <c r="B19" s="9" t="s">
        <v>88</v>
      </c>
      <c r="C19" s="3" t="s">
        <v>89</v>
      </c>
      <c r="D19" s="3" t="s">
        <v>160</v>
      </c>
      <c r="E19" s="9">
        <f>VLOOKUP($A19,[2]Hoja2!$A$9:$AL$102,7,0)</f>
        <v>4069.85</v>
      </c>
      <c r="F19" s="9">
        <f>VLOOKUP($A19,[2]Hoja2!$A$9:$AL$102,26,0)</f>
        <v>2026.09</v>
      </c>
      <c r="G19" s="9">
        <f>VLOOKUP($A19,[2]Hoja2!$A$9:$AL$102,27,0)</f>
        <v>2043.76</v>
      </c>
    </row>
    <row r="20" spans="1:7" ht="12" customHeight="1" x14ac:dyDescent="0.25">
      <c r="A20" s="5" t="s">
        <v>155</v>
      </c>
      <c r="B20" s="9" t="s">
        <v>156</v>
      </c>
      <c r="C20" s="3" t="s">
        <v>41</v>
      </c>
      <c r="D20" s="3" t="s">
        <v>160</v>
      </c>
      <c r="E20" s="9">
        <f>VLOOKUP($A20,[2]Hoja2!$A$9:$AL$102,7,0)</f>
        <v>4352.6499999999996</v>
      </c>
      <c r="F20" s="9">
        <f>VLOOKUP($A20,[2]Hoja2!$A$9:$AL$102,26,0)</f>
        <v>446.33</v>
      </c>
      <c r="G20" s="9">
        <f>VLOOKUP($A20,[2]Hoja2!$A$9:$AL$102,27,0)</f>
        <v>3906.32</v>
      </c>
    </row>
    <row r="21" spans="1:7" ht="12" customHeight="1" x14ac:dyDescent="0.25">
      <c r="A21" s="5" t="s">
        <v>9</v>
      </c>
      <c r="B21" s="9" t="str">
        <f>VLOOKUP(A21,[1]Hoja2!$A$13:$AF$47,2,0)</f>
        <v>Contreras García Lucila</v>
      </c>
      <c r="C21" s="3" t="s">
        <v>42</v>
      </c>
      <c r="D21" s="3" t="s">
        <v>160</v>
      </c>
      <c r="E21" s="9">
        <f>VLOOKUP($A21,[2]Hoja2!$A$9:$AL$102,7,0)</f>
        <v>7204.5</v>
      </c>
      <c r="F21" s="9">
        <f>VLOOKUP($A21,[2]Hoja2!$A$9:$AL$102,26,0)</f>
        <v>1042.8</v>
      </c>
      <c r="G21" s="9">
        <f>VLOOKUP($A21,[2]Hoja2!$A$9:$AL$102,27,0)</f>
        <v>6161.7</v>
      </c>
    </row>
    <row r="22" spans="1:7" ht="12" customHeight="1" x14ac:dyDescent="0.25">
      <c r="A22" s="5" t="s">
        <v>90</v>
      </c>
      <c r="B22" s="9" t="s">
        <v>91</v>
      </c>
      <c r="C22" s="3" t="s">
        <v>39</v>
      </c>
      <c r="D22" s="3" t="s">
        <v>160</v>
      </c>
      <c r="E22" s="9">
        <f>VLOOKUP($A22,[2]Hoja2!$A$9:$AL$102,7,0)</f>
        <v>2593.0500000000002</v>
      </c>
      <c r="F22" s="9">
        <f>VLOOKUP($A22,[2]Hoja2!$A$9:$AL$102,26,0)</f>
        <v>-8.59</v>
      </c>
      <c r="G22" s="9">
        <f>VLOOKUP($A22,[2]Hoja2!$A$9:$AL$102,27,0)</f>
        <v>2601.64</v>
      </c>
    </row>
    <row r="23" spans="1:7" ht="12" customHeight="1" x14ac:dyDescent="0.25">
      <c r="A23" s="5" t="s">
        <v>129</v>
      </c>
      <c r="B23" s="9" t="s">
        <v>132</v>
      </c>
      <c r="C23" s="3" t="s">
        <v>135</v>
      </c>
      <c r="D23" s="3" t="s">
        <v>160</v>
      </c>
      <c r="E23" s="9">
        <f>VLOOKUP($A23,[2]Hoja2!$A$9:$AL$102,7,0)</f>
        <v>8714.74</v>
      </c>
      <c r="F23" s="9">
        <f>VLOOKUP($A23,[2]Hoja2!$A$9:$AL$102,26,0)</f>
        <v>1397.11</v>
      </c>
      <c r="G23" s="9">
        <f>VLOOKUP($A23,[2]Hoja2!$A$9:$AL$102,27,0)</f>
        <v>7317.63</v>
      </c>
    </row>
    <row r="24" spans="1:7" ht="12" customHeight="1" x14ac:dyDescent="0.25">
      <c r="A24" s="5" t="s">
        <v>10</v>
      </c>
      <c r="B24" s="9" t="str">
        <f>VLOOKUP(A24,[1]Hoja2!$A$13:$AF$47,2,0)</f>
        <v>De León Corona Jane Vanessa</v>
      </c>
      <c r="C24" s="3" t="s">
        <v>43</v>
      </c>
      <c r="D24" s="3" t="s">
        <v>160</v>
      </c>
      <c r="E24" s="9">
        <f>VLOOKUP($A24,[2]Hoja2!$A$9:$AL$102,7,0)</f>
        <v>5883.75</v>
      </c>
      <c r="F24" s="9">
        <f>VLOOKUP($A24,[2]Hoja2!$A$9:$AL$102,26,0)</f>
        <v>743.05</v>
      </c>
      <c r="G24" s="9">
        <f>VLOOKUP($A24,[2]Hoja2!$A$9:$AL$102,27,0)</f>
        <v>5140.7</v>
      </c>
    </row>
    <row r="25" spans="1:7" ht="12" customHeight="1" x14ac:dyDescent="0.25">
      <c r="A25" s="5" t="s">
        <v>123</v>
      </c>
      <c r="B25" s="9" t="s">
        <v>124</v>
      </c>
      <c r="C25" s="3" t="s">
        <v>152</v>
      </c>
      <c r="D25" s="3" t="s">
        <v>160</v>
      </c>
      <c r="E25" s="9">
        <f>VLOOKUP($A25,[2]Hoja2!$A$9:$AL$102,7,0)</f>
        <v>8714.7000000000007</v>
      </c>
      <c r="F25" s="9">
        <f>VLOOKUP($A25,[2]Hoja2!$A$9:$AL$102,26,0)</f>
        <v>1435.19</v>
      </c>
      <c r="G25" s="9">
        <f>VLOOKUP($A25,[2]Hoja2!$A$9:$AL$102,27,0)</f>
        <v>7279.51</v>
      </c>
    </row>
    <row r="26" spans="1:7" ht="12" customHeight="1" x14ac:dyDescent="0.25">
      <c r="A26" s="5" t="s">
        <v>28</v>
      </c>
      <c r="B26" s="9" t="str">
        <f>VLOOKUP(A26,[1]Hoja2!$A$13:$AF$47,2,0)</f>
        <v>Decena Hernandez Lizette</v>
      </c>
      <c r="C26" s="3" t="s">
        <v>43</v>
      </c>
      <c r="D26" s="3" t="s">
        <v>160</v>
      </c>
      <c r="E26" s="9">
        <f>VLOOKUP($A26,[2]Hoja2!$A$9:$AL$102,7,0)</f>
        <v>5223</v>
      </c>
      <c r="F26" s="9">
        <f>VLOOKUP($A26,[2]Hoja2!$A$9:$AL$102,26,0)</f>
        <v>2714.22</v>
      </c>
      <c r="G26" s="9">
        <f>VLOOKUP($A26,[2]Hoja2!$A$9:$AL$102,27,0)</f>
        <v>2508.7800000000002</v>
      </c>
    </row>
    <row r="27" spans="1:7" ht="12" customHeight="1" x14ac:dyDescent="0.25">
      <c r="A27" s="5" t="s">
        <v>65</v>
      </c>
      <c r="B27" s="9" t="s">
        <v>66</v>
      </c>
      <c r="C27" s="3" t="s">
        <v>62</v>
      </c>
      <c r="D27" s="3" t="s">
        <v>160</v>
      </c>
      <c r="E27" s="9">
        <f>VLOOKUP($A27,[2]Hoja2!$A$9:$AL$102,7,0)</f>
        <v>2667.3</v>
      </c>
      <c r="F27" s="9">
        <f>VLOOKUP($A27,[2]Hoja2!$A$9:$AL$102,26,0)</f>
        <v>84.33</v>
      </c>
      <c r="G27" s="9">
        <f>VLOOKUP($A27,[2]Hoja2!$A$9:$AL$102,27,0)</f>
        <v>2582.9699999999998</v>
      </c>
    </row>
    <row r="28" spans="1:7" ht="12" customHeight="1" x14ac:dyDescent="0.25">
      <c r="A28" s="5" t="s">
        <v>130</v>
      </c>
      <c r="B28" s="9" t="s">
        <v>133</v>
      </c>
      <c r="C28" s="3" t="s">
        <v>42</v>
      </c>
      <c r="D28" s="3" t="s">
        <v>160</v>
      </c>
      <c r="E28" s="9">
        <f>VLOOKUP($A28,[2]Hoja2!$A$9:$AL$102,7,0)</f>
        <v>3800</v>
      </c>
      <c r="F28" s="9">
        <f>VLOOKUP($A28,[2]Hoja2!$A$9:$AL$102,26,0)</f>
        <v>376.62</v>
      </c>
      <c r="G28" s="9">
        <f>VLOOKUP($A28,[2]Hoja2!$A$9:$AL$102,27,0)</f>
        <v>3423.38</v>
      </c>
    </row>
    <row r="29" spans="1:7" ht="12" customHeight="1" x14ac:dyDescent="0.25">
      <c r="A29" s="5" t="s">
        <v>67</v>
      </c>
      <c r="B29" s="9" t="s">
        <v>68</v>
      </c>
      <c r="C29" s="3" t="s">
        <v>43</v>
      </c>
      <c r="D29" s="3" t="s">
        <v>160</v>
      </c>
      <c r="E29" s="9">
        <f>VLOOKUP($A29,[2]Hoja2!$A$9:$AL$102,7,0)</f>
        <v>5352.55</v>
      </c>
      <c r="F29" s="9">
        <f>VLOOKUP($A29,[2]Hoja2!$A$9:$AL$102,26,0)</f>
        <v>2025.43</v>
      </c>
      <c r="G29" s="9">
        <f>VLOOKUP($A29,[2]Hoja2!$A$9:$AL$102,27,0)</f>
        <v>3327.12</v>
      </c>
    </row>
    <row r="30" spans="1:7" ht="12" customHeight="1" x14ac:dyDescent="0.25">
      <c r="A30" s="5" t="s">
        <v>60</v>
      </c>
      <c r="B30" s="9" t="s">
        <v>61</v>
      </c>
      <c r="C30" s="3" t="s">
        <v>62</v>
      </c>
      <c r="D30" s="3" t="s">
        <v>160</v>
      </c>
      <c r="E30" s="9">
        <f>VLOOKUP($A30,[2]Hoja2!$A$9:$AL$102,7,0)</f>
        <v>2593.0500000000002</v>
      </c>
      <c r="F30" s="9">
        <f>VLOOKUP($A30,[2]Hoja2!$A$9:$AL$102,26,0)</f>
        <v>-8.59</v>
      </c>
      <c r="G30" s="9">
        <f>VLOOKUP($A30,[2]Hoja2!$A$9:$AL$102,27,0)</f>
        <v>2601.64</v>
      </c>
    </row>
    <row r="31" spans="1:7" ht="12" customHeight="1" x14ac:dyDescent="0.25">
      <c r="A31" s="5" t="s">
        <v>24</v>
      </c>
      <c r="B31" s="9" t="str">
        <f>VLOOKUP(A31,[1]Hoja2!$A$13:$AF$47,2,0)</f>
        <v>Gallegos Negrete Rosa Elena</v>
      </c>
      <c r="C31" s="3" t="s">
        <v>39</v>
      </c>
      <c r="D31" s="3" t="s">
        <v>160</v>
      </c>
      <c r="E31" s="9">
        <f>VLOOKUP($A31,[2]Hoja2!$A$9:$AL$102,7,0)</f>
        <v>3330</v>
      </c>
      <c r="F31" s="9">
        <f>VLOOKUP($A31,[2]Hoja2!$A$9:$AL$102,26,0)</f>
        <v>1432.15</v>
      </c>
      <c r="G31" s="9">
        <f>VLOOKUP($A31,[2]Hoja2!$A$9:$AL$102,27,0)</f>
        <v>1897.85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160</v>
      </c>
      <c r="E32" s="9">
        <f>VLOOKUP($A32,[2]Hoja2!$A$9:$AL$102,7,0)</f>
        <v>3330</v>
      </c>
      <c r="F32" s="9">
        <f>VLOOKUP($A32,[2]Hoja2!$A$9:$AL$102,26,0)</f>
        <v>1436.9</v>
      </c>
      <c r="G32" s="9">
        <f>VLOOKUP($A32,[2]Hoja2!$A$9:$AL$102,27,0)</f>
        <v>1893.1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160</v>
      </c>
      <c r="E33" s="9">
        <f>VLOOKUP($A33,[2]Hoja2!$A$9:$AL$102,7,0)</f>
        <v>4069.85</v>
      </c>
      <c r="F33" s="9">
        <f>VLOOKUP($A33,[2]Hoja2!$A$9:$AL$102,26,0)</f>
        <v>416.93</v>
      </c>
      <c r="G33" s="9">
        <f>VLOOKUP($A33,[2]Hoja2!$A$9:$AL$102,27,0)</f>
        <v>3652.92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160</v>
      </c>
      <c r="E34" s="9">
        <f>VLOOKUP($A34,[2]Hoja2!$A$9:$AL$102,7,0)</f>
        <v>5555.37</v>
      </c>
      <c r="F34" s="9">
        <f>VLOOKUP($A34,[2]Hoja2!$A$9:$AL$102,26,0)</f>
        <v>671.01</v>
      </c>
      <c r="G34" s="9">
        <f>VLOOKUP($A34,[2]Hoja2!$A$9:$AL$102,27,0)</f>
        <v>4884.3599999999997</v>
      </c>
    </row>
    <row r="35" spans="1:7" ht="12" customHeight="1" x14ac:dyDescent="0.25">
      <c r="A35" s="5" t="s">
        <v>99</v>
      </c>
      <c r="B35" s="9" t="s">
        <v>100</v>
      </c>
      <c r="C35" s="3" t="s">
        <v>43</v>
      </c>
      <c r="D35" s="3" t="s">
        <v>160</v>
      </c>
      <c r="E35" s="9">
        <f>VLOOKUP($A35,[2]Hoja2!$A$9:$AL$102,7,0)</f>
        <v>8714.7000000000007</v>
      </c>
      <c r="F35" s="9">
        <f>VLOOKUP($A35,[2]Hoja2!$A$9:$AL$102,26,0)</f>
        <v>1424.97</v>
      </c>
      <c r="G35" s="9">
        <f>VLOOKUP($A35,[2]Hoja2!$A$9:$AL$102,27,0)</f>
        <v>7289.73</v>
      </c>
    </row>
    <row r="36" spans="1:7" ht="12" customHeight="1" x14ac:dyDescent="0.25">
      <c r="A36" s="5" t="s">
        <v>142</v>
      </c>
      <c r="B36" s="9" t="s">
        <v>143</v>
      </c>
      <c r="C36" s="3" t="s">
        <v>39</v>
      </c>
      <c r="D36" s="3" t="s">
        <v>160</v>
      </c>
      <c r="E36" s="9">
        <f>VLOOKUP($A36,[2]Hoja2!$A$9:$AL$102,7,0)</f>
        <v>4100</v>
      </c>
      <c r="F36" s="9">
        <f>VLOOKUP($A36,[2]Hoja2!$A$9:$AL$102,26,0)</f>
        <v>424.63</v>
      </c>
      <c r="G36" s="9">
        <f>VLOOKUP($A36,[2]Hoja2!$A$9:$AL$102,27,0)</f>
        <v>3675.37</v>
      </c>
    </row>
    <row r="37" spans="1:7" ht="12" customHeight="1" x14ac:dyDescent="0.25">
      <c r="A37" s="5" t="s">
        <v>35</v>
      </c>
      <c r="B37" s="9" t="str">
        <f>VLOOKUP(A37,[1]Hoja2!$A$13:$AF$47,2,0)</f>
        <v>Hernandez Diaz Genesis</v>
      </c>
      <c r="C37" s="3" t="s">
        <v>44</v>
      </c>
      <c r="D37" s="3" t="s">
        <v>160</v>
      </c>
      <c r="E37" s="9">
        <f>VLOOKUP($A37,[2]Hoja2!$A$9:$AL$102,7,0)</f>
        <v>3192</v>
      </c>
      <c r="F37" s="9">
        <f>VLOOKUP($A37,[2]Hoja2!$A$9:$AL$102,26,0)</f>
        <v>1649.65</v>
      </c>
      <c r="G37" s="9">
        <f>VLOOKUP($A37,[2]Hoja2!$A$9:$AL$102,27,0)</f>
        <v>1542.35</v>
      </c>
    </row>
    <row r="38" spans="1:7" ht="12" customHeight="1" x14ac:dyDescent="0.25">
      <c r="A38" s="5" t="s">
        <v>69</v>
      </c>
      <c r="B38" s="9" t="s">
        <v>70</v>
      </c>
      <c r="C38" s="3" t="s">
        <v>43</v>
      </c>
      <c r="D38" s="3" t="s">
        <v>160</v>
      </c>
      <c r="E38" s="9">
        <f>VLOOKUP($A38,[2]Hoja2!$A$9:$AL$102,7,0)</f>
        <v>11893.8</v>
      </c>
      <c r="F38" s="9">
        <f>VLOOKUP($A38,[2]Hoja2!$A$9:$AL$102,26,0)</f>
        <v>2210.0700000000002</v>
      </c>
      <c r="G38" s="9">
        <f>VLOOKUP($A38,[2]Hoja2!$A$9:$AL$102,27,0)</f>
        <v>9683.73</v>
      </c>
    </row>
    <row r="39" spans="1:7" ht="12" customHeight="1" x14ac:dyDescent="0.25">
      <c r="A39" s="5" t="s">
        <v>18</v>
      </c>
      <c r="B39" s="9" t="str">
        <f>VLOOKUP(A39,[1]Hoja2!$A$13:$AF$47,2,0)</f>
        <v>Hernandez Murillo Jose Adrian</v>
      </c>
      <c r="C39" s="3" t="s">
        <v>43</v>
      </c>
      <c r="D39" s="3" t="s">
        <v>160</v>
      </c>
      <c r="E39" s="9">
        <f>VLOOKUP($A39,[2]Hoja2!$A$9:$AL$102,7,0)</f>
        <v>8714.7000000000007</v>
      </c>
      <c r="F39" s="9">
        <f>VLOOKUP($A39,[2]Hoja2!$A$9:$AL$102,26,0)</f>
        <v>1413.82</v>
      </c>
      <c r="G39" s="9">
        <f>VLOOKUP($A39,[2]Hoja2!$A$9:$AL$102,27,0)</f>
        <v>7300.88</v>
      </c>
    </row>
    <row r="40" spans="1:7" ht="12" customHeight="1" x14ac:dyDescent="0.25">
      <c r="A40" s="5" t="s">
        <v>16</v>
      </c>
      <c r="B40" s="9" t="str">
        <f>VLOOKUP(A40,[1]Hoja2!$A$13:$AF$47,2,0)</f>
        <v>Hernandez Virgen Veronica</v>
      </c>
      <c r="C40" s="3" t="s">
        <v>45</v>
      </c>
      <c r="D40" s="3" t="s">
        <v>160</v>
      </c>
      <c r="E40" s="9">
        <f>VLOOKUP($A40,[2]Hoja2!$A$9:$AL$102,7,0)</f>
        <v>4584</v>
      </c>
      <c r="F40" s="9">
        <f>VLOOKUP($A40,[2]Hoja2!$A$9:$AL$102,26,0)</f>
        <v>494.48</v>
      </c>
      <c r="G40" s="9">
        <f>VLOOKUP($A40,[2]Hoja2!$A$9:$AL$102,27,0)</f>
        <v>4089.52</v>
      </c>
    </row>
    <row r="41" spans="1:7" ht="12" customHeight="1" x14ac:dyDescent="0.25">
      <c r="A41" s="5" t="s">
        <v>14</v>
      </c>
      <c r="B41" s="9" t="str">
        <f>VLOOKUP(A41,[1]Hoja2!$A$13:$AF$47,2,0)</f>
        <v>Huerta Gomez Elizabeth</v>
      </c>
      <c r="C41" s="3" t="s">
        <v>46</v>
      </c>
      <c r="D41" s="3" t="s">
        <v>160</v>
      </c>
      <c r="E41" s="9">
        <f>VLOOKUP($A41,[2]Hoja2!$A$9:$AL$102,7,0)</f>
        <v>6543.75</v>
      </c>
      <c r="F41" s="9">
        <f>VLOOKUP($A41,[2]Hoja2!$A$9:$AL$102,26,0)</f>
        <v>2844.73</v>
      </c>
      <c r="G41" s="9">
        <f>VLOOKUP($A41,[2]Hoja2!$A$9:$AL$102,27,0)</f>
        <v>3699.02</v>
      </c>
    </row>
    <row r="42" spans="1:7" ht="12" customHeight="1" x14ac:dyDescent="0.25">
      <c r="A42" s="5" t="s">
        <v>71</v>
      </c>
      <c r="B42" s="9" t="s">
        <v>72</v>
      </c>
      <c r="C42" s="3" t="s">
        <v>49</v>
      </c>
      <c r="D42" s="3" t="s">
        <v>160</v>
      </c>
      <c r="E42" s="9">
        <f>VLOOKUP($A42,[2]Hoja2!$A$9:$AL$102,7,0)</f>
        <v>5555.37</v>
      </c>
      <c r="F42" s="9">
        <f>VLOOKUP($A42,[2]Hoja2!$A$9:$AL$102,26,0)</f>
        <v>670.97</v>
      </c>
      <c r="G42" s="9">
        <f>VLOOKUP($A42,[2]Hoja2!$A$9:$AL$102,27,0)</f>
        <v>4884.3999999999996</v>
      </c>
    </row>
    <row r="43" spans="1:7" ht="12" customHeight="1" x14ac:dyDescent="0.25">
      <c r="A43" s="5" t="s">
        <v>158</v>
      </c>
      <c r="B43" s="9" t="s">
        <v>159</v>
      </c>
      <c r="C43" s="3" t="s">
        <v>39</v>
      </c>
      <c r="D43" s="3" t="s">
        <v>160</v>
      </c>
      <c r="E43" s="9">
        <f>VLOOKUP($A43,[2]Hoja2!$A$9:$AL$102,7,0)</f>
        <v>4000</v>
      </c>
      <c r="F43" s="9">
        <f>VLOOKUP($A43,[2]Hoja2!$A$9:$AL$102,26,0)</f>
        <v>389.62</v>
      </c>
      <c r="G43" s="9">
        <f>VLOOKUP($A43,[2]Hoja2!$A$9:$AL$102,27,0)</f>
        <v>3610.38</v>
      </c>
    </row>
    <row r="44" spans="1:7" ht="12" customHeight="1" x14ac:dyDescent="0.25">
      <c r="A44" s="5" t="s">
        <v>94</v>
      </c>
      <c r="B44" s="9" t="s">
        <v>95</v>
      </c>
      <c r="C44" s="3" t="s">
        <v>39</v>
      </c>
      <c r="D44" s="3" t="s">
        <v>160</v>
      </c>
      <c r="E44" s="9">
        <f>VLOOKUP($A44,[2]Hoja2!$A$9:$AL$102,7,0)</f>
        <v>4238.16</v>
      </c>
      <c r="F44" s="9">
        <f>VLOOKUP($A44,[2]Hoja2!$A$9:$AL$102,26,0)</f>
        <v>442.24</v>
      </c>
      <c r="G44" s="9">
        <f>VLOOKUP($A44,[2]Hoja2!$A$9:$AL$102,27,0)</f>
        <v>3795.92</v>
      </c>
    </row>
    <row r="45" spans="1:7" ht="12" customHeight="1" x14ac:dyDescent="0.25">
      <c r="A45" s="5" t="s">
        <v>11</v>
      </c>
      <c r="B45" s="9" t="str">
        <f>VLOOKUP(A45,[1]Hoja2!$A$13:$AF$47,2,0)</f>
        <v>López Hueso Tayde Lucina</v>
      </c>
      <c r="C45" s="3" t="s">
        <v>47</v>
      </c>
      <c r="D45" s="3" t="s">
        <v>160</v>
      </c>
      <c r="E45" s="9">
        <f>VLOOKUP($A45,[2]Hoja2!$A$9:$AL$102,7,0)</f>
        <v>7204.5</v>
      </c>
      <c r="F45" s="9">
        <f>VLOOKUP($A45,[2]Hoja2!$A$9:$AL$102,26,0)</f>
        <v>3099.05</v>
      </c>
      <c r="G45" s="9">
        <f>VLOOKUP($A45,[2]Hoja2!$A$9:$AL$102,27,0)</f>
        <v>4105.45</v>
      </c>
    </row>
    <row r="46" spans="1:7" ht="12" customHeight="1" x14ac:dyDescent="0.25">
      <c r="A46" s="5" t="s">
        <v>101</v>
      </c>
      <c r="B46" s="9" t="s">
        <v>102</v>
      </c>
      <c r="C46" s="3" t="s">
        <v>96</v>
      </c>
      <c r="D46" s="3" t="s">
        <v>160</v>
      </c>
      <c r="E46" s="9">
        <f>VLOOKUP($A46,[2]Hoja2!$A$9:$AL$102,7,0)</f>
        <v>4069.85</v>
      </c>
      <c r="F46" s="9">
        <f>VLOOKUP($A46,[2]Hoja2!$A$9:$AL$102,26,0)</f>
        <v>416.93</v>
      </c>
      <c r="G46" s="9">
        <f>VLOOKUP($A46,[2]Hoja2!$A$9:$AL$102,27,0)</f>
        <v>3652.92</v>
      </c>
    </row>
    <row r="47" spans="1:7" ht="12" customHeight="1" x14ac:dyDescent="0.25">
      <c r="A47" s="5" t="s">
        <v>73</v>
      </c>
      <c r="B47" s="9" t="s">
        <v>74</v>
      </c>
      <c r="C47" s="3" t="s">
        <v>39</v>
      </c>
      <c r="D47" s="3" t="s">
        <v>160</v>
      </c>
      <c r="E47" s="9">
        <f>VLOOKUP($A47,[2]Hoja2!$A$9:$AL$102,7,0)</f>
        <v>6450</v>
      </c>
      <c r="F47" s="9">
        <f>VLOOKUP($A47,[2]Hoja2!$A$9:$AL$102,26,0)</f>
        <v>876.33</v>
      </c>
      <c r="G47" s="9">
        <f>VLOOKUP($A47,[2]Hoja2!$A$9:$AL$102,27,0)</f>
        <v>5573.67</v>
      </c>
    </row>
    <row r="48" spans="1:7" ht="12" customHeight="1" x14ac:dyDescent="0.25">
      <c r="A48" s="5" t="s">
        <v>34</v>
      </c>
      <c r="B48" s="9" t="str">
        <f>VLOOKUP(A48,[1]Hoja2!$A$13:$AF$47,2,0)</f>
        <v>Martinez Macias  Norma Irene</v>
      </c>
      <c r="C48" s="3" t="s">
        <v>40</v>
      </c>
      <c r="D48" s="3" t="s">
        <v>160</v>
      </c>
      <c r="E48" s="9">
        <f>VLOOKUP($A48,[2]Hoja2!$A$9:$AL$102,7,0)</f>
        <v>5772</v>
      </c>
      <c r="F48" s="9">
        <f>VLOOKUP($A48,[2]Hoja2!$A$9:$AL$102,26,0)</f>
        <v>719.43</v>
      </c>
      <c r="G48" s="9">
        <f>VLOOKUP($A48,[2]Hoja2!$A$9:$AL$102,27,0)</f>
        <v>5052.57</v>
      </c>
    </row>
    <row r="49" spans="1:7" ht="12" customHeight="1" x14ac:dyDescent="0.25">
      <c r="A49" s="5" t="s">
        <v>29</v>
      </c>
      <c r="B49" s="9" t="str">
        <f>VLOOKUP(A49,[1]Hoja2!$A$13:$AF$47,2,0)</f>
        <v>Mata Avila Jesus</v>
      </c>
      <c r="C49" s="3" t="s">
        <v>48</v>
      </c>
      <c r="D49" s="3" t="s">
        <v>160</v>
      </c>
      <c r="E49" s="9">
        <f>VLOOKUP($A49,[2]Hoja2!$A$9:$AL$102,7,0)</f>
        <v>6100</v>
      </c>
      <c r="F49" s="9">
        <f>VLOOKUP($A49,[2]Hoja2!$A$9:$AL$102,26,0)</f>
        <v>1479.85</v>
      </c>
      <c r="G49" s="9">
        <f>VLOOKUP($A49,[2]Hoja2!$A$9:$AL$102,27,0)</f>
        <v>4620.1499999999996</v>
      </c>
    </row>
    <row r="50" spans="1:7" ht="12" customHeight="1" x14ac:dyDescent="0.25">
      <c r="A50" s="5" t="s">
        <v>21</v>
      </c>
      <c r="B50" s="9" t="str">
        <f>VLOOKUP(A50,[1]Hoja2!$A$13:$AF$47,2,0)</f>
        <v>Melendez Quezada Owen Mario</v>
      </c>
      <c r="C50" s="3" t="s">
        <v>38</v>
      </c>
      <c r="D50" s="3" t="s">
        <v>160</v>
      </c>
      <c r="E50" s="9">
        <f>VLOOKUP($A50,[2]Hoja2!$A$9:$AL$102,7,0)</f>
        <v>4584</v>
      </c>
      <c r="F50" s="9">
        <f>VLOOKUP($A50,[2]Hoja2!$A$9:$AL$102,26,0)</f>
        <v>1034.6300000000001</v>
      </c>
      <c r="G50" s="9">
        <f>VLOOKUP($A50,[2]Hoja2!$A$9:$AL$102,27,0)</f>
        <v>3549.37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160</v>
      </c>
      <c r="E51" s="9">
        <f>VLOOKUP($A51,[2]Hoja2!$A$9:$AL$102,7,0)</f>
        <v>8714.7000000000007</v>
      </c>
      <c r="F51" s="9">
        <f>VLOOKUP($A51,[2]Hoja2!$A$9:$AL$102,26,0)</f>
        <v>1424.97</v>
      </c>
      <c r="G51" s="9">
        <f>VLOOKUP($A51,[2]Hoja2!$A$9:$AL$102,27,0)</f>
        <v>7289.73</v>
      </c>
    </row>
    <row r="52" spans="1:7" x14ac:dyDescent="0.25">
      <c r="A52" s="5" t="s">
        <v>26</v>
      </c>
      <c r="B52" s="9" t="str">
        <f>VLOOKUP(A52,[1]Hoja2!$A$13:$AF$47,2,0)</f>
        <v>Meza Arana Mayra Gisela</v>
      </c>
      <c r="C52" s="3" t="s">
        <v>43</v>
      </c>
      <c r="D52" s="3" t="s">
        <v>160</v>
      </c>
      <c r="E52" s="9">
        <f>VLOOKUP($A52,[2]Hoja2!$A$9:$AL$102,7,0)</f>
        <v>5883.75</v>
      </c>
      <c r="F52" s="9">
        <f>VLOOKUP($A52,[2]Hoja2!$A$9:$AL$102,26,0)</f>
        <v>701.33</v>
      </c>
      <c r="G52" s="9">
        <f>VLOOKUP($A52,[2]Hoja2!$A$9:$AL$102,27,0)</f>
        <v>5182.42</v>
      </c>
    </row>
    <row r="53" spans="1:7" ht="10.5" customHeight="1" x14ac:dyDescent="0.25">
      <c r="A53" s="5" t="s">
        <v>13</v>
      </c>
      <c r="B53" s="9" t="str">
        <f>VLOOKUP(A53,[1]Hoja2!$A$13:$AF$47,2,0)</f>
        <v>Muciño Velazquez Erika Viviana</v>
      </c>
      <c r="C53" s="3" t="s">
        <v>49</v>
      </c>
      <c r="D53" s="3" t="s">
        <v>160</v>
      </c>
      <c r="E53" s="9">
        <f>VLOOKUP($A53,[2]Hoja2!$A$9:$AL$102,7,0)</f>
        <v>4900.3500000000004</v>
      </c>
      <c r="F53" s="9">
        <f>VLOOKUP($A53,[2]Hoja2!$A$9:$AL$102,26,0)</f>
        <v>547.05999999999995</v>
      </c>
      <c r="G53" s="9">
        <f>VLOOKUP($A53,[2]Hoja2!$A$9:$AL$102,27,0)</f>
        <v>4353.29</v>
      </c>
    </row>
    <row r="54" spans="1:7" ht="10.5" customHeight="1" x14ac:dyDescent="0.25">
      <c r="A54" s="5" t="s">
        <v>25</v>
      </c>
      <c r="B54" s="9" t="str">
        <f>VLOOKUP(A54,[1]Hoja2!$A$13:$AF$47,2,0)</f>
        <v>Murguia Escobedo Sandra Buenaventura</v>
      </c>
      <c r="C54" s="3" t="s">
        <v>50</v>
      </c>
      <c r="D54" s="3" t="s">
        <v>160</v>
      </c>
      <c r="E54" s="9">
        <f>VLOOKUP($A54,[2]Hoja2!$A$9:$AL$102,7,0)</f>
        <v>4959.1499999999996</v>
      </c>
      <c r="F54" s="9">
        <f>VLOOKUP($A54,[2]Hoja2!$A$9:$AL$102,26,0)</f>
        <v>558.35</v>
      </c>
      <c r="G54" s="9">
        <f>VLOOKUP($A54,[2]Hoja2!$A$9:$AL$102,27,0)</f>
        <v>4400.8</v>
      </c>
    </row>
    <row r="55" spans="1:7" ht="10.5" customHeight="1" x14ac:dyDescent="0.25">
      <c r="A55" s="5" t="s">
        <v>77</v>
      </c>
      <c r="B55" s="9" t="s">
        <v>78</v>
      </c>
      <c r="C55" s="3" t="s">
        <v>39</v>
      </c>
      <c r="D55" s="3" t="s">
        <v>160</v>
      </c>
      <c r="E55" s="9">
        <f>VLOOKUP($A55,[2]Hoja2!$A$9:$AL$102,7,0)</f>
        <v>7997.95</v>
      </c>
      <c r="F55" s="9">
        <f>VLOOKUP($A55,[2]Hoja2!$A$9:$AL$102,26,0)</f>
        <v>1231.52</v>
      </c>
      <c r="G55" s="9">
        <f>VLOOKUP($A55,[2]Hoja2!$A$9:$AL$102,27,0)</f>
        <v>6766.43</v>
      </c>
    </row>
    <row r="56" spans="1:7" ht="10.5" customHeight="1" x14ac:dyDescent="0.25">
      <c r="A56" s="8" t="s">
        <v>116</v>
      </c>
      <c r="B56" s="9" t="s">
        <v>117</v>
      </c>
      <c r="C56" s="3" t="s">
        <v>62</v>
      </c>
      <c r="D56" s="3" t="s">
        <v>160</v>
      </c>
      <c r="E56" s="9">
        <f>VLOOKUP($A56,[2]Hoja2!$A$9:$AL$102,7,0)</f>
        <v>6600</v>
      </c>
      <c r="F56" s="9">
        <f>VLOOKUP($A56,[2]Hoja2!$A$9:$AL$102,26,0)</f>
        <v>884.32</v>
      </c>
      <c r="G56" s="9">
        <f>VLOOKUP($A56,[2]Hoja2!$A$9:$AL$102,27,0)</f>
        <v>5715.68</v>
      </c>
    </row>
    <row r="57" spans="1:7" ht="10.5" customHeight="1" x14ac:dyDescent="0.25">
      <c r="A57" s="8" t="s">
        <v>148</v>
      </c>
      <c r="B57" s="9" t="s">
        <v>149</v>
      </c>
      <c r="C57" s="3" t="s">
        <v>39</v>
      </c>
      <c r="D57" s="3" t="s">
        <v>160</v>
      </c>
      <c r="E57" s="9">
        <f>VLOOKUP($A57,[2]Hoja2!$A$9:$AL$102,7,0)</f>
        <v>2593.0500000000002</v>
      </c>
      <c r="F57" s="9">
        <f>VLOOKUP($A57,[2]Hoja2!$A$9:$AL$102,26,0)</f>
        <v>-8.59</v>
      </c>
      <c r="G57" s="9">
        <f>VLOOKUP($A57,[2]Hoja2!$A$9:$AL$102,27,0)</f>
        <v>2601.64</v>
      </c>
    </row>
    <row r="58" spans="1:7" ht="12" customHeight="1" x14ac:dyDescent="0.25">
      <c r="A58" s="5" t="s">
        <v>92</v>
      </c>
      <c r="B58" s="9" t="s">
        <v>93</v>
      </c>
      <c r="C58" s="3" t="s">
        <v>39</v>
      </c>
      <c r="D58" s="3" t="s">
        <v>160</v>
      </c>
      <c r="E58" s="9">
        <f>VLOOKUP($A58,[2]Hoja2!$A$9:$AL$102,7,0)</f>
        <v>2593.0500000000002</v>
      </c>
      <c r="F58" s="9">
        <f>VLOOKUP($A58,[2]Hoja2!$A$9:$AL$102,26,0)</f>
        <v>-8.59</v>
      </c>
      <c r="G58" s="9">
        <f>VLOOKUP($A58,[2]Hoja2!$A$9:$AL$102,27,0)</f>
        <v>2601.64</v>
      </c>
    </row>
    <row r="59" spans="1:7" ht="12" customHeight="1" x14ac:dyDescent="0.25">
      <c r="A59" s="5" t="s">
        <v>79</v>
      </c>
      <c r="B59" s="9" t="s">
        <v>80</v>
      </c>
      <c r="C59" s="3" t="s">
        <v>38</v>
      </c>
      <c r="D59" s="3" t="s">
        <v>160</v>
      </c>
      <c r="E59" s="9">
        <f>VLOOKUP($A59,[2]Hoja2!$A$9:$AL$102,7,0)</f>
        <v>7807.31</v>
      </c>
      <c r="F59" s="9">
        <f>VLOOKUP($A59,[2]Hoja2!$A$9:$AL$102,26,0)</f>
        <v>1177.46</v>
      </c>
      <c r="G59" s="9">
        <f>VLOOKUP($A59,[2]Hoja2!$A$9:$AL$102,27,0)</f>
        <v>6629.85</v>
      </c>
    </row>
    <row r="60" spans="1:7" ht="12" customHeight="1" x14ac:dyDescent="0.25">
      <c r="A60" s="5" t="s">
        <v>131</v>
      </c>
      <c r="B60" s="9" t="s">
        <v>134</v>
      </c>
      <c r="C60" s="3" t="s">
        <v>42</v>
      </c>
      <c r="D60" s="3" t="s">
        <v>160</v>
      </c>
      <c r="E60" s="9">
        <f>VLOOKUP($A60,[2]Hoja2!$A$9:$AL$102,7,0)</f>
        <v>3800</v>
      </c>
      <c r="F60" s="9">
        <f>VLOOKUP($A60,[2]Hoja2!$A$9:$AL$102,26,0)</f>
        <v>376.62</v>
      </c>
      <c r="G60" s="9">
        <f>VLOOKUP($A60,[2]Hoja2!$A$9:$AL$102,27,0)</f>
        <v>3423.38</v>
      </c>
    </row>
    <row r="61" spans="1:7" ht="12" customHeight="1" x14ac:dyDescent="0.25">
      <c r="A61" s="5" t="s">
        <v>144</v>
      </c>
      <c r="B61" s="9" t="s">
        <v>145</v>
      </c>
      <c r="C61" s="3" t="s">
        <v>40</v>
      </c>
      <c r="D61" s="3" t="s">
        <v>160</v>
      </c>
      <c r="E61" s="9">
        <f>VLOOKUP($A61,[2]Hoja2!$A$9:$AL$102,7,0)</f>
        <v>3150</v>
      </c>
      <c r="F61" s="9">
        <f>VLOOKUP($A61,[2]Hoja2!$A$9:$AL$102,26,0)</f>
        <v>165.25</v>
      </c>
      <c r="G61" s="9">
        <f>VLOOKUP($A61,[2]Hoja2!$A$9:$AL$102,27,0)</f>
        <v>2984.75</v>
      </c>
    </row>
    <row r="62" spans="1:7" ht="12" customHeight="1" x14ac:dyDescent="0.25">
      <c r="A62" s="5" t="s">
        <v>31</v>
      </c>
      <c r="B62" s="9" t="str">
        <f>VLOOKUP(A62,[1]Hoja2!$A$13:$AF$47,2,0)</f>
        <v>Partida Ceja Francisco Javier</v>
      </c>
      <c r="C62" s="3" t="s">
        <v>39</v>
      </c>
      <c r="D62" s="3" t="s">
        <v>160</v>
      </c>
      <c r="E62" s="9">
        <f>VLOOKUP($A62,[2]Hoja2!$A$9:$AL$102,7,0)</f>
        <v>5584</v>
      </c>
      <c r="F62" s="9">
        <f>VLOOKUP($A62,[2]Hoja2!$A$9:$AL$102,26,0)</f>
        <v>2725.71</v>
      </c>
      <c r="G62" s="9">
        <f>VLOOKUP($A62,[2]Hoja2!$A$9:$AL$102,27,0)</f>
        <v>2858.29</v>
      </c>
    </row>
    <row r="63" spans="1:7" ht="12" customHeight="1" x14ac:dyDescent="0.25">
      <c r="A63" s="5" t="s">
        <v>19</v>
      </c>
      <c r="B63" s="9" t="str">
        <f>VLOOKUP(A63,[1]Hoja2!$A$13:$AF$47,2,0)</f>
        <v>Ramirez Gallegos Lorena</v>
      </c>
      <c r="C63" s="3" t="s">
        <v>43</v>
      </c>
      <c r="D63" s="3" t="s">
        <v>160</v>
      </c>
      <c r="E63" s="9">
        <f>VLOOKUP($A63,[2]Hoja2!$A$9:$AL$102,7,0)</f>
        <v>4275</v>
      </c>
      <c r="F63" s="9">
        <f>VLOOKUP($A63,[2]Hoja2!$A$9:$AL$102,26,0)</f>
        <v>2030.4</v>
      </c>
      <c r="G63" s="9">
        <f>VLOOKUP($A63,[2]Hoja2!$A$9:$AL$102,27,0)</f>
        <v>2244.6</v>
      </c>
    </row>
    <row r="64" spans="1:7" ht="12" customHeight="1" x14ac:dyDescent="0.25">
      <c r="A64" s="5" t="s">
        <v>81</v>
      </c>
      <c r="B64" s="9" t="s">
        <v>82</v>
      </c>
      <c r="C64" s="3" t="s">
        <v>39</v>
      </c>
      <c r="D64" s="3" t="s">
        <v>160</v>
      </c>
      <c r="E64" s="9">
        <f>VLOOKUP($A64,[2]Hoja2!$A$9:$AL$102,7,0)</f>
        <v>9316.4500000000007</v>
      </c>
      <c r="F64" s="9">
        <f>VLOOKUP($A64,[2]Hoja2!$A$9:$AL$102,26,0)</f>
        <v>2765.17</v>
      </c>
      <c r="G64" s="9">
        <f>VLOOKUP($A64,[2]Hoja2!$A$9:$AL$102,27,0)</f>
        <v>6551.28</v>
      </c>
    </row>
    <row r="65" spans="1:7" ht="12" customHeight="1" x14ac:dyDescent="0.25">
      <c r="A65" s="5" t="s">
        <v>125</v>
      </c>
      <c r="B65" s="9" t="s">
        <v>126</v>
      </c>
      <c r="C65" s="3" t="s">
        <v>38</v>
      </c>
      <c r="D65" s="3" t="s">
        <v>160</v>
      </c>
      <c r="E65" s="9">
        <f>VLOOKUP($A65,[2]Hoja2!$A$9:$AL$102,7,0)</f>
        <v>4500</v>
      </c>
      <c r="F65" s="9">
        <f>VLOOKUP($A65,[2]Hoja2!$A$9:$AL$102,26,0)</f>
        <v>471.88</v>
      </c>
      <c r="G65" s="9">
        <f>VLOOKUP($A65,[2]Hoja2!$A$9:$AL$102,27,0)</f>
        <v>4028.12</v>
      </c>
    </row>
    <row r="66" spans="1:7" ht="12" customHeight="1" x14ac:dyDescent="0.25">
      <c r="A66" s="5" t="s">
        <v>83</v>
      </c>
      <c r="B66" s="9" t="s">
        <v>84</v>
      </c>
      <c r="C66" s="3" t="s">
        <v>62</v>
      </c>
      <c r="D66" s="3" t="s">
        <v>160</v>
      </c>
      <c r="E66" s="9">
        <f>VLOOKUP($A66,[2]Hoja2!$A$9:$AL$102,7,0)</f>
        <v>2593.0500000000002</v>
      </c>
      <c r="F66" s="9">
        <f>VLOOKUP($A66,[2]Hoja2!$A$9:$AL$102,26,0)</f>
        <v>-8.59</v>
      </c>
      <c r="G66" s="9">
        <f>VLOOKUP($A66,[2]Hoja2!$A$9:$AL$102,27,0)</f>
        <v>2601.64</v>
      </c>
    </row>
    <row r="67" spans="1:7" ht="12" customHeight="1" x14ac:dyDescent="0.25">
      <c r="A67" s="5" t="s">
        <v>12</v>
      </c>
      <c r="B67" s="9" t="str">
        <f>VLOOKUP(A67,[1]Hoja2!$A$13:$AF$47,2,0)</f>
        <v>Rojas Lopez Miguel Angel</v>
      </c>
      <c r="C67" s="3" t="s">
        <v>39</v>
      </c>
      <c r="D67" s="3" t="s">
        <v>160</v>
      </c>
      <c r="E67" s="9">
        <f>VLOOKUP($A67,[2]Hoja2!$A$9:$AL$102,7,0)</f>
        <v>3959.1</v>
      </c>
      <c r="F67" s="9">
        <f>VLOOKUP($A67,[2]Hoja2!$A$9:$AL$102,26,0)</f>
        <v>408.71</v>
      </c>
      <c r="G67" s="9">
        <f>VLOOKUP($A67,[2]Hoja2!$A$9:$AL$102,27,0)</f>
        <v>3550.39</v>
      </c>
    </row>
    <row r="68" spans="1:7" ht="12" customHeight="1" x14ac:dyDescent="0.25">
      <c r="A68" s="5" t="s">
        <v>15</v>
      </c>
      <c r="B68" s="9" t="str">
        <f>VLOOKUP(A68,[1]Hoja2!$A$13:$AF$47,2,0)</f>
        <v>Romero Romero Ingrid</v>
      </c>
      <c r="C68" s="3" t="s">
        <v>39</v>
      </c>
      <c r="D68" s="3" t="s">
        <v>160</v>
      </c>
      <c r="E68" s="9">
        <f>VLOOKUP($A68,[2]Hoja2!$A$9:$AL$102,7,0)</f>
        <v>7752</v>
      </c>
      <c r="F68" s="9">
        <f>VLOOKUP($A68,[2]Hoja2!$A$9:$AL$102,26,0)</f>
        <v>3074.68</v>
      </c>
      <c r="G68" s="9">
        <f>VLOOKUP($A68,[2]Hoja2!$A$9:$AL$102,27,0)</f>
        <v>4677.32</v>
      </c>
    </row>
    <row r="69" spans="1:7" ht="10.5" customHeight="1" x14ac:dyDescent="0.25">
      <c r="A69" s="5" t="s">
        <v>17</v>
      </c>
      <c r="B69" s="9" t="str">
        <f>VLOOKUP(A69,[1]Hoja2!$A$13:$AF$47,2,0)</f>
        <v>Sanchez Sanchez Micaela</v>
      </c>
      <c r="C69" s="3" t="s">
        <v>41</v>
      </c>
      <c r="D69" s="3" t="s">
        <v>160</v>
      </c>
      <c r="E69" s="9">
        <f>VLOOKUP($A69,[2]Hoja2!$A$9:$AL$102,7,0)</f>
        <v>2593.0500000000002</v>
      </c>
      <c r="F69" s="9">
        <f>VLOOKUP($A69,[2]Hoja2!$A$9:$AL$102,26,0)</f>
        <v>-8.59</v>
      </c>
      <c r="G69" s="9">
        <f>VLOOKUP($A69,[2]Hoja2!$A$9:$AL$102,27,0)</f>
        <v>2601.64</v>
      </c>
    </row>
    <row r="70" spans="1:7" x14ac:dyDescent="0.25">
      <c r="A70" s="5" t="s">
        <v>85</v>
      </c>
      <c r="B70" s="9" t="s">
        <v>86</v>
      </c>
      <c r="C70" s="3" t="s">
        <v>62</v>
      </c>
      <c r="D70" s="3" t="s">
        <v>160</v>
      </c>
      <c r="E70" s="9">
        <f>VLOOKUP($A70,[2]Hoja2!$A$9:$AL$102,7,0)</f>
        <v>2593.0500000000002</v>
      </c>
      <c r="F70" s="9">
        <f>VLOOKUP($A70,[2]Hoja2!$A$9:$AL$102,26,0)</f>
        <v>-8.59</v>
      </c>
      <c r="G70" s="9">
        <f>VLOOKUP($A70,[2]Hoja2!$A$9:$AL$102,27,0)</f>
        <v>2601.64</v>
      </c>
    </row>
    <row r="71" spans="1:7" x14ac:dyDescent="0.25">
      <c r="A71" s="5" t="s">
        <v>23</v>
      </c>
      <c r="B71" s="9" t="str">
        <f>VLOOKUP(A71,[1]Hoja2!$A$13:$AF$47,2,0)</f>
        <v>Tovar Lopez Rogelio</v>
      </c>
      <c r="C71" s="3" t="s">
        <v>39</v>
      </c>
      <c r="D71" s="3" t="s">
        <v>160</v>
      </c>
      <c r="E71" s="9">
        <f>VLOOKUP($A71,[2]Hoja2!$A$9:$AL$102,7,0)</f>
        <v>7875</v>
      </c>
      <c r="F71" s="9">
        <f>VLOOKUP($A71,[2]Hoja2!$A$9:$AL$102,26,0)</f>
        <v>2179.04</v>
      </c>
      <c r="G71" s="9">
        <f>VLOOKUP($A71,[2]Hoja2!$A$9:$AL$102,27,0)</f>
        <v>5695.96</v>
      </c>
    </row>
    <row r="72" spans="1:7" x14ac:dyDescent="0.25">
      <c r="A72" s="5" t="s">
        <v>120</v>
      </c>
      <c r="B72" s="9" t="s">
        <v>121</v>
      </c>
      <c r="C72" s="3" t="s">
        <v>44</v>
      </c>
      <c r="D72" s="3" t="s">
        <v>160</v>
      </c>
      <c r="E72" s="9">
        <f>VLOOKUP($A72,[2]Hoja2!$A$9:$AL$102,7,0)</f>
        <v>10000</v>
      </c>
      <c r="F72" s="9">
        <f>VLOOKUP($A72,[2]Hoja2!$A$9:$AL$102,26,0)</f>
        <v>1705.66</v>
      </c>
      <c r="G72" s="9">
        <f>VLOOKUP($A72,[2]Hoja2!$A$9:$AL$102,27,0)</f>
        <v>8294.34</v>
      </c>
    </row>
    <row r="73" spans="1:7" x14ac:dyDescent="0.25">
      <c r="A73" s="5" t="s">
        <v>153</v>
      </c>
      <c r="B73" s="9" t="s">
        <v>154</v>
      </c>
      <c r="C73" s="3" t="s">
        <v>89</v>
      </c>
      <c r="D73" s="3" t="s">
        <v>160</v>
      </c>
      <c r="E73" s="9">
        <f>VLOOKUP($A73,[2]Hoja2!$A$9:$AL$102,7,0)</f>
        <v>4069.85</v>
      </c>
      <c r="F73" s="9">
        <f>VLOOKUP($A73,[2]Hoja2!$A$9:$AL$102,26,0)</f>
        <v>2503.37</v>
      </c>
      <c r="G73" s="9">
        <f>VLOOKUP($A73,[2]Hoja2!$A$9:$AL$102,27,0)</f>
        <v>1566.48</v>
      </c>
    </row>
    <row r="74" spans="1:7" ht="24.75" x14ac:dyDescent="0.25">
      <c r="B74" s="6" t="s">
        <v>37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ht="12" customHeight="1" x14ac:dyDescent="0.25">
      <c r="A75" s="5" t="s">
        <v>112</v>
      </c>
      <c r="B75" s="9" t="s">
        <v>113</v>
      </c>
      <c r="C75" s="3" t="s">
        <v>52</v>
      </c>
      <c r="D75" s="3" t="s">
        <v>160</v>
      </c>
      <c r="E75" s="9">
        <f>VLOOKUP($A75,[2]Hoja2!$A$9:$AL$102,7,0)</f>
        <v>4000</v>
      </c>
      <c r="F75" s="9">
        <f>VLOOKUP($A75,[2]Hoja2!$A$9:$AL$102,26,0)</f>
        <v>407.44</v>
      </c>
      <c r="G75" s="9">
        <f>VLOOKUP($A75,[2]Hoja2!$A$9:$AL$102,27,0)</f>
        <v>3592.56</v>
      </c>
    </row>
    <row r="76" spans="1:7" x14ac:dyDescent="0.25">
      <c r="A76" s="5" t="s">
        <v>136</v>
      </c>
      <c r="B76" s="9" t="s">
        <v>137</v>
      </c>
      <c r="C76" s="3" t="s">
        <v>52</v>
      </c>
      <c r="D76" s="3" t="s">
        <v>160</v>
      </c>
      <c r="E76" s="9">
        <f>VLOOKUP($A76,[2]Hoja2!$A$9:$AL$102,7,0)</f>
        <v>2593.0500000000002</v>
      </c>
      <c r="F76" s="9">
        <f>VLOOKUP($A76,[2]Hoja2!$A$9:$AL$102,26,0)</f>
        <v>-8.59</v>
      </c>
      <c r="G76" s="9">
        <f>VLOOKUP($A76,[2]Hoja2!$A$9:$AL$102,27,0)</f>
        <v>2601.64</v>
      </c>
    </row>
    <row r="77" spans="1:7" x14ac:dyDescent="0.25">
      <c r="A77" s="5" t="s">
        <v>114</v>
      </c>
      <c r="B77" s="9" t="s">
        <v>115</v>
      </c>
      <c r="C77" s="3" t="s">
        <v>52</v>
      </c>
      <c r="D77" s="3" t="s">
        <v>160</v>
      </c>
      <c r="E77" s="9">
        <f>VLOOKUP($A77,[2]Hoja2!$A$9:$AL$102,7,0)</f>
        <v>3189</v>
      </c>
      <c r="F77" s="9">
        <f>VLOOKUP($A77,[2]Hoja2!$A$9:$AL$102,26,0)</f>
        <v>668.28</v>
      </c>
      <c r="G77" s="9">
        <f>VLOOKUP($A77,[2]Hoja2!$A$9:$AL$102,27,0)</f>
        <v>2520.7199999999998</v>
      </c>
    </row>
    <row r="78" spans="1:7" x14ac:dyDescent="0.25">
      <c r="A78" s="11" t="s">
        <v>118</v>
      </c>
      <c r="B78" s="9" t="s">
        <v>119</v>
      </c>
      <c r="C78" s="3" t="s">
        <v>52</v>
      </c>
      <c r="D78" s="3" t="s">
        <v>160</v>
      </c>
      <c r="E78" s="9">
        <f>VLOOKUP($A78,[2]Hoja2!$A$9:$AL$102,7,0)</f>
        <v>3159</v>
      </c>
      <c r="F78" s="9">
        <f>VLOOKUP($A78,[2]Hoja2!$A$9:$AL$102,26,0)</f>
        <v>166.33</v>
      </c>
      <c r="G78" s="9">
        <f>VLOOKUP($A78,[2]Hoja2!$A$9:$AL$102,27,0)</f>
        <v>2992.67</v>
      </c>
    </row>
    <row r="79" spans="1:7" x14ac:dyDescent="0.25">
      <c r="A79" s="5" t="s">
        <v>107</v>
      </c>
      <c r="B79" s="9" t="s">
        <v>108</v>
      </c>
      <c r="C79" s="3" t="s">
        <v>109</v>
      </c>
      <c r="D79" s="3" t="s">
        <v>160</v>
      </c>
      <c r="E79" s="9">
        <f>VLOOKUP($A79,[2]Hoja2!$A$9:$AL$102,7,0)</f>
        <v>2593.0500000000002</v>
      </c>
      <c r="F79" s="9">
        <f>VLOOKUP($A79,[2]Hoja2!$A$9:$AL$102,26,0)</f>
        <v>-8.59</v>
      </c>
      <c r="G79" s="9">
        <f>VLOOKUP($A79,[2]Hoja2!$A$9:$AL$102,27,0)</f>
        <v>2601.64</v>
      </c>
    </row>
    <row r="80" spans="1:7" x14ac:dyDescent="0.25">
      <c r="A80" s="5" t="s">
        <v>30</v>
      </c>
      <c r="B80" s="9" t="str">
        <f>VLOOKUP(A80,[1]Hoja2!$A$13:$AF$47,2,0)</f>
        <v>Bravo Garcia Andrea Nallely</v>
      </c>
      <c r="C80" s="3" t="s">
        <v>53</v>
      </c>
      <c r="D80" s="3" t="s">
        <v>160</v>
      </c>
      <c r="E80" s="9">
        <f>VLOOKUP($A80,[2]Hoja2!$A$9:$AL$102,7,0)</f>
        <v>3150</v>
      </c>
      <c r="F80" s="9">
        <f>VLOOKUP($A80,[2]Hoja2!$A$9:$AL$102,26,0)</f>
        <v>82.43</v>
      </c>
      <c r="G80" s="9">
        <f>VLOOKUP($A80,[2]Hoja2!$A$9:$AL$102,27,0)</f>
        <v>3067.57</v>
      </c>
    </row>
    <row r="81" spans="1:7" ht="12" customHeight="1" x14ac:dyDescent="0.25">
      <c r="A81" s="5" t="s">
        <v>54</v>
      </c>
      <c r="B81" s="9" t="s">
        <v>55</v>
      </c>
      <c r="C81" s="3" t="s">
        <v>56</v>
      </c>
      <c r="D81" s="3" t="s">
        <v>160</v>
      </c>
      <c r="E81" s="9">
        <f>VLOOKUP($A81,[2]Hoja2!$A$9:$AL$102,7,0)</f>
        <v>8301.4699999999993</v>
      </c>
      <c r="F81" s="9">
        <f>VLOOKUP($A81,[2]Hoja2!$A$9:$AL$102,26,0)</f>
        <v>1296.5</v>
      </c>
      <c r="G81" s="9">
        <f>VLOOKUP($A81,[2]Hoja2!$A$9:$AL$102,27,0)</f>
        <v>7004.97</v>
      </c>
    </row>
    <row r="82" spans="1:7" ht="12" customHeight="1" x14ac:dyDescent="0.25">
      <c r="A82" s="5" t="s">
        <v>140</v>
      </c>
      <c r="B82" s="9" t="s">
        <v>141</v>
      </c>
      <c r="C82" s="3" t="s">
        <v>57</v>
      </c>
      <c r="D82" s="3" t="s">
        <v>160</v>
      </c>
      <c r="E82" s="9">
        <f>VLOOKUP($A82,[2]Hoja2!$A$9:$AL$102,7,0)</f>
        <v>4000</v>
      </c>
      <c r="F82" s="9">
        <f>VLOOKUP($A82,[2]Hoja2!$A$9:$AL$102,26,0)</f>
        <v>403.84</v>
      </c>
      <c r="G82" s="9">
        <f>VLOOKUP($A82,[2]Hoja2!$A$9:$AL$102,27,0)</f>
        <v>3596.16</v>
      </c>
    </row>
    <row r="83" spans="1:7" x14ac:dyDescent="0.25">
      <c r="A83" s="5" t="s">
        <v>58</v>
      </c>
      <c r="B83" s="9" t="s">
        <v>157</v>
      </c>
      <c r="C83" s="3" t="s">
        <v>57</v>
      </c>
      <c r="D83" s="3" t="s">
        <v>160</v>
      </c>
      <c r="E83" s="9">
        <f>VLOOKUP($A83,[2]Hoja2!$A$9:$AL$102,7,0)</f>
        <v>2593.0500000000002</v>
      </c>
      <c r="F83" s="9">
        <f>VLOOKUP($A83,[2]Hoja2!$A$9:$AL$102,26,0)</f>
        <v>-8.59</v>
      </c>
      <c r="G83" s="9">
        <f>VLOOKUP($A83,[2]Hoja2!$A$9:$AL$102,27,0)</f>
        <v>2601.64</v>
      </c>
    </row>
    <row r="84" spans="1:7" hidden="1" x14ac:dyDescent="0.25"/>
    <row r="85" spans="1:7" hidden="1" x14ac:dyDescent="0.25">
      <c r="E85">
        <f>SUM(E7:E73)+SUM(E75:E83)</f>
        <v>390131.57999999996</v>
      </c>
      <c r="F85">
        <f>SUM(F7:F73)+SUM(F75:F83)</f>
        <v>72846.310000000027</v>
      </c>
      <c r="G85">
        <f>SUM(G7:G73)+SUM(G75:G83)</f>
        <v>317285.27000000019</v>
      </c>
    </row>
    <row r="86" spans="1:7" hidden="1" x14ac:dyDescent="0.25">
      <c r="E86" s="10">
        <v>390131.58</v>
      </c>
      <c r="F86" s="10">
        <v>72846.31</v>
      </c>
      <c r="G86" s="10">
        <v>317285.27</v>
      </c>
    </row>
    <row r="87" spans="1:7" hidden="1" x14ac:dyDescent="0.25">
      <c r="E87">
        <f>+E85-E86</f>
        <v>0</v>
      </c>
      <c r="F87">
        <f t="shared" ref="F87:G87" si="0">+F85-F86</f>
        <v>0</v>
      </c>
      <c r="G87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tabSelected="1" topLeftCell="A67" workbookViewId="0">
      <selection activeCell="A85" sqref="A85:XFD8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163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162</v>
      </c>
      <c r="E7" s="9">
        <f>VLOOKUP($A7,[3]Hoja2!$A$9:$AL$102,6,0)</f>
        <v>4500</v>
      </c>
      <c r="F7" s="9">
        <f>VLOOKUP($A7,[3]Hoja2!$A$9:$AL$102,25,0)</f>
        <v>2069.4699999999998</v>
      </c>
      <c r="G7" s="9">
        <f>VLOOKUP($A7,[3]Hoja2!$A$9:$AL$102,26,0)</f>
        <v>2430.5300000000002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162</v>
      </c>
      <c r="E8" s="9">
        <f>VLOOKUP($A8,[3]Hoja2!$A$9:$AL$102,6,0)</f>
        <v>4707</v>
      </c>
      <c r="F8" s="9">
        <f>VLOOKUP($A8,[3]Hoja2!$A$9:$AL$102,25,0)</f>
        <v>1076.46</v>
      </c>
      <c r="G8" s="9">
        <f>VLOOKUP($A8,[3]Hoja2!$A$9:$AL$102,26,0)</f>
        <v>3630.54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162</v>
      </c>
      <c r="E9" s="9">
        <f>VLOOKUP($A9,[3]Hoja2!$A$9:$AL$102,6,0)</f>
        <v>4584</v>
      </c>
      <c r="F9" s="9">
        <f>VLOOKUP($A9,[3]Hoja2!$A$9:$AL$102,25,0)</f>
        <v>498.73</v>
      </c>
      <c r="G9" s="9">
        <f>VLOOKUP($A9,[3]Hoja2!$A$9:$AL$102,26,0)</f>
        <v>4085.27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162</v>
      </c>
      <c r="E10" s="9">
        <f>VLOOKUP($A10,[3]Hoja2!$A$9:$AL$102,6,0)</f>
        <v>3192</v>
      </c>
      <c r="F10" s="9">
        <f>VLOOKUP($A10,[3]Hoja2!$A$9:$AL$102,25,0)</f>
        <v>174.66</v>
      </c>
      <c r="G10" s="9">
        <f>VLOOKUP($A10,[3]Hoja2!$A$9:$AL$102,26,0)</f>
        <v>3017.34</v>
      </c>
    </row>
    <row r="11" spans="1:7" ht="12" customHeight="1" x14ac:dyDescent="0.25">
      <c r="A11" s="5" t="s">
        <v>150</v>
      </c>
      <c r="B11" s="9" t="s">
        <v>151</v>
      </c>
      <c r="C11" s="3" t="s">
        <v>51</v>
      </c>
      <c r="D11" s="3" t="s">
        <v>162</v>
      </c>
      <c r="E11" s="9">
        <f>VLOOKUP($A11,[3]Hoja2!$A$9:$AL$102,6,0)</f>
        <v>6807.31</v>
      </c>
      <c r="F11" s="9">
        <f>VLOOKUP($A11,[3]Hoja2!$A$9:$AL$102,25,0)</f>
        <v>936.55</v>
      </c>
      <c r="G11" s="9">
        <f>VLOOKUP($A11,[3]Hoja2!$A$9:$AL$102,26,0)</f>
        <v>5870.76</v>
      </c>
    </row>
    <row r="12" spans="1:7" ht="12" customHeight="1" x14ac:dyDescent="0.25">
      <c r="A12" s="5" t="s">
        <v>63</v>
      </c>
      <c r="B12" s="9" t="s">
        <v>64</v>
      </c>
      <c r="C12" s="3" t="s">
        <v>41</v>
      </c>
      <c r="D12" s="3" t="s">
        <v>162</v>
      </c>
      <c r="E12" s="9">
        <f>VLOOKUP($A12,[3]Hoja2!$A$9:$AL$102,6,0)</f>
        <v>10000</v>
      </c>
      <c r="F12" s="9">
        <f>VLOOKUP($A12,[3]Hoja2!$A$9:$AL$102,25,0)</f>
        <v>1710.47</v>
      </c>
      <c r="G12" s="9">
        <f>VLOOKUP($A12,[3]Hoja2!$A$9:$AL$102,26,0)</f>
        <v>8289.5300000000007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162</v>
      </c>
      <c r="E13" s="9">
        <f>VLOOKUP($A13,[3]Hoja2!$A$9:$AL$102,6,0)</f>
        <v>3330</v>
      </c>
      <c r="F13" s="9">
        <f>VLOOKUP($A13,[3]Hoja2!$A$9:$AL$102,25,0)</f>
        <v>193.46</v>
      </c>
      <c r="G13" s="9">
        <f>VLOOKUP($A13,[3]Hoja2!$A$9:$AL$102,26,0)</f>
        <v>3136.54</v>
      </c>
    </row>
    <row r="14" spans="1:7" ht="12" customHeight="1" x14ac:dyDescent="0.25">
      <c r="A14" s="5" t="s">
        <v>146</v>
      </c>
      <c r="B14" s="9" t="s">
        <v>147</v>
      </c>
      <c r="C14" s="3" t="s">
        <v>40</v>
      </c>
      <c r="D14" s="3" t="s">
        <v>162</v>
      </c>
      <c r="E14" s="9">
        <f>VLOOKUP($A14,[3]Hoja2!$A$9:$AL$102,6,0)</f>
        <v>3150</v>
      </c>
      <c r="F14" s="9">
        <f>VLOOKUP($A14,[3]Hoja2!$A$9:$AL$102,25,0)</f>
        <v>165.25</v>
      </c>
      <c r="G14" s="9">
        <f>VLOOKUP($A14,[3]Hoja2!$A$9:$AL$102,26,0)</f>
        <v>2984.75</v>
      </c>
    </row>
    <row r="15" spans="1:7" ht="12" customHeight="1" x14ac:dyDescent="0.25">
      <c r="A15" s="5" t="s">
        <v>110</v>
      </c>
      <c r="B15" s="9" t="s">
        <v>111</v>
      </c>
      <c r="C15" s="3" t="s">
        <v>51</v>
      </c>
      <c r="D15" s="3" t="s">
        <v>162</v>
      </c>
      <c r="E15" s="9">
        <f>VLOOKUP($A15,[3]Hoja2!$A$9:$AL$102,6,0)</f>
        <v>5352.55</v>
      </c>
      <c r="F15" s="9">
        <f>VLOOKUP($A15,[3]Hoja2!$A$9:$AL$102,25,0)</f>
        <v>1622.66</v>
      </c>
      <c r="G15" s="9">
        <f>VLOOKUP($A15,[3]Hoja2!$A$9:$AL$102,26,0)</f>
        <v>3729.89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162</v>
      </c>
      <c r="E16" s="9">
        <f>VLOOKUP($A16,[3]Hoja2!$A$9:$AL$102,6,0)</f>
        <v>3959.1</v>
      </c>
      <c r="F16" s="9">
        <f>VLOOKUP($A16,[3]Hoja2!$A$9:$AL$102,25,0)</f>
        <v>406.46</v>
      </c>
      <c r="G16" s="9">
        <f>VLOOKUP($A16,[3]Hoja2!$A$9:$AL$102,26,0)</f>
        <v>3552.64</v>
      </c>
    </row>
    <row r="17" spans="1:7" ht="12" customHeight="1" x14ac:dyDescent="0.25">
      <c r="A17" s="8" t="s">
        <v>138</v>
      </c>
      <c r="B17" s="9" t="s">
        <v>139</v>
      </c>
      <c r="C17" s="3" t="s">
        <v>40</v>
      </c>
      <c r="D17" s="3" t="s">
        <v>162</v>
      </c>
      <c r="E17" s="9">
        <f>VLOOKUP($A17,[3]Hoja2!$A$9:$AL$102,6,0)</f>
        <v>5100</v>
      </c>
      <c r="F17" s="9">
        <f>VLOOKUP($A17,[3]Hoja2!$A$9:$AL$102,25,0)</f>
        <v>575.36</v>
      </c>
      <c r="G17" s="9">
        <f>VLOOKUP($A17,[3]Hoja2!$A$9:$AL$102,26,0)</f>
        <v>4524.6400000000003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162</v>
      </c>
      <c r="E18" s="9">
        <f>VLOOKUP($A18,[3]Hoja2!$A$9:$AL$102,6,0)</f>
        <v>4069.85</v>
      </c>
      <c r="F18" s="9">
        <f>VLOOKUP($A18,[3]Hoja2!$A$9:$AL$102,25,0)</f>
        <v>2101.39</v>
      </c>
      <c r="G18" s="9">
        <f>VLOOKUP($A18,[3]Hoja2!$A$9:$AL$102,26,0)</f>
        <v>1968.46</v>
      </c>
    </row>
    <row r="19" spans="1:7" ht="12" customHeight="1" x14ac:dyDescent="0.25">
      <c r="A19" s="5" t="s">
        <v>155</v>
      </c>
      <c r="B19" s="9" t="s">
        <v>156</v>
      </c>
      <c r="C19" s="3" t="s">
        <v>41</v>
      </c>
      <c r="D19" s="3" t="s">
        <v>162</v>
      </c>
      <c r="E19" s="9">
        <f>VLOOKUP($A19,[3]Hoja2!$A$9:$AL$102,6,0)</f>
        <v>4352.6499999999996</v>
      </c>
      <c r="F19" s="9">
        <f>VLOOKUP($A19,[3]Hoja2!$A$9:$AL$102,25,0)</f>
        <v>446.33</v>
      </c>
      <c r="G19" s="9">
        <f>VLOOKUP($A19,[3]Hoja2!$A$9:$AL$102,26,0)</f>
        <v>3906.32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162</v>
      </c>
      <c r="E20" s="9">
        <f>VLOOKUP($A20,[3]Hoja2!$A$9:$AL$102,6,0)</f>
        <v>7204.5</v>
      </c>
      <c r="F20" s="9">
        <f>VLOOKUP($A20,[3]Hoja2!$A$9:$AL$102,25,0)</f>
        <v>1042.8</v>
      </c>
      <c r="G20" s="9">
        <f>VLOOKUP($A20,[3]Hoja2!$A$9:$AL$102,26,0)</f>
        <v>6161.7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162</v>
      </c>
      <c r="E21" s="9">
        <f>VLOOKUP($A21,[3]Hoja2!$A$9:$AL$102,6,0)</f>
        <v>1728.7</v>
      </c>
      <c r="F21" s="9">
        <f>VLOOKUP($A21,[3]Hoja2!$A$9:$AL$102,25,0)</f>
        <v>-97.41</v>
      </c>
      <c r="G21" s="9">
        <f>VLOOKUP($A21,[3]Hoja2!$A$9:$AL$102,26,0)</f>
        <v>1826.11</v>
      </c>
    </row>
    <row r="22" spans="1:7" ht="12" customHeight="1" x14ac:dyDescent="0.25">
      <c r="A22" s="5" t="s">
        <v>129</v>
      </c>
      <c r="B22" s="9" t="s">
        <v>132</v>
      </c>
      <c r="C22" s="3" t="s">
        <v>135</v>
      </c>
      <c r="D22" s="3" t="s">
        <v>162</v>
      </c>
      <c r="E22" s="9">
        <f>VLOOKUP($A22,[3]Hoja2!$A$9:$AL$102,6,0)</f>
        <v>8714.74</v>
      </c>
      <c r="F22" s="9">
        <f>VLOOKUP($A22,[3]Hoja2!$A$9:$AL$102,25,0)</f>
        <v>1397.11</v>
      </c>
      <c r="G22" s="9">
        <f>VLOOKUP($A22,[3]Hoja2!$A$9:$AL$102,26,0)</f>
        <v>7317.63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162</v>
      </c>
      <c r="E23" s="9">
        <f>VLOOKUP($A23,[3]Hoja2!$A$9:$AL$102,6,0)</f>
        <v>5883.75</v>
      </c>
      <c r="F23" s="9">
        <f>VLOOKUP($A23,[3]Hoja2!$A$9:$AL$102,25,0)</f>
        <v>743.05</v>
      </c>
      <c r="G23" s="9">
        <f>VLOOKUP($A23,[3]Hoja2!$A$9:$AL$102,26,0)</f>
        <v>5140.7</v>
      </c>
    </row>
    <row r="24" spans="1:7" ht="12" customHeight="1" x14ac:dyDescent="0.25">
      <c r="A24" s="5" t="s">
        <v>123</v>
      </c>
      <c r="B24" s="9" t="s">
        <v>124</v>
      </c>
      <c r="C24" s="3" t="s">
        <v>152</v>
      </c>
      <c r="D24" s="3" t="s">
        <v>162</v>
      </c>
      <c r="E24" s="9">
        <f>VLOOKUP($A24,[3]Hoja2!$A$9:$AL$102,6,0)</f>
        <v>8714.7000000000007</v>
      </c>
      <c r="F24" s="9">
        <f>VLOOKUP($A24,[3]Hoja2!$A$9:$AL$102,25,0)</f>
        <v>1435.19</v>
      </c>
      <c r="G24" s="9">
        <f>VLOOKUP($A24,[3]Hoja2!$A$9:$AL$102,26,0)</f>
        <v>7279.51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162</v>
      </c>
      <c r="E25" s="9">
        <f>VLOOKUP($A25,[3]Hoja2!$A$9:$AL$102,6,0)</f>
        <v>5223</v>
      </c>
      <c r="F25" s="9">
        <f>VLOOKUP($A25,[3]Hoja2!$A$9:$AL$102,25,0)</f>
        <v>2826.51</v>
      </c>
      <c r="G25" s="9">
        <f>VLOOKUP($A25,[3]Hoja2!$A$9:$AL$102,26,0)</f>
        <v>2396.4899999999998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162</v>
      </c>
      <c r="E26" s="9">
        <f>VLOOKUP($A26,[3]Hoja2!$A$9:$AL$102,6,0)</f>
        <v>2667.3</v>
      </c>
      <c r="F26" s="9">
        <f>VLOOKUP($A26,[3]Hoja2!$A$9:$AL$102,25,0)</f>
        <v>84.33</v>
      </c>
      <c r="G26" s="9">
        <f>VLOOKUP($A26,[3]Hoja2!$A$9:$AL$102,26,0)</f>
        <v>2582.9699999999998</v>
      </c>
    </row>
    <row r="27" spans="1:7" ht="12" customHeight="1" x14ac:dyDescent="0.25">
      <c r="A27" s="5" t="s">
        <v>130</v>
      </c>
      <c r="B27" s="9" t="s">
        <v>133</v>
      </c>
      <c r="C27" s="3" t="s">
        <v>42</v>
      </c>
      <c r="D27" s="3" t="s">
        <v>162</v>
      </c>
      <c r="E27" s="9">
        <f>VLOOKUP($A27,[3]Hoja2!$A$9:$AL$102,6,0)</f>
        <v>3800</v>
      </c>
      <c r="F27" s="9">
        <f>VLOOKUP($A27,[3]Hoja2!$A$9:$AL$102,25,0)</f>
        <v>376.62</v>
      </c>
      <c r="G27" s="9">
        <f>VLOOKUP($A27,[3]Hoja2!$A$9:$AL$102,26,0)</f>
        <v>3423.38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162</v>
      </c>
      <c r="E28" s="9">
        <f>VLOOKUP($A28,[3]Hoja2!$A$9:$AL$102,6,0)</f>
        <v>7136.7</v>
      </c>
      <c r="F28" s="9">
        <f>VLOOKUP($A28,[3]Hoja2!$A$9:$AL$102,25,0)</f>
        <v>2450.36</v>
      </c>
      <c r="G28" s="9">
        <f>VLOOKUP($A28,[3]Hoja2!$A$9:$AL$102,26,0)</f>
        <v>4686.34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162</v>
      </c>
      <c r="E29" s="9">
        <f>VLOOKUP($A29,[3]Hoja2!$A$9:$AL$102,6,0)</f>
        <v>2593.0500000000002</v>
      </c>
      <c r="F29" s="9">
        <f>VLOOKUP($A29,[3]Hoja2!$A$9:$AL$102,25,0)</f>
        <v>-8.59</v>
      </c>
      <c r="G29" s="9">
        <f>VLOOKUP($A29,[3]Hoja2!$A$9:$AL$102,26,0)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162</v>
      </c>
      <c r="E30" s="9">
        <f>VLOOKUP($A30,[3]Hoja2!$A$9:$AL$102,6,0)</f>
        <v>3330</v>
      </c>
      <c r="F30" s="9">
        <f>VLOOKUP($A30,[3]Hoja2!$A$9:$AL$102,25,0)</f>
        <v>1501.36</v>
      </c>
      <c r="G30" s="9">
        <f>VLOOKUP($A30,[3]Hoja2!$A$9:$AL$102,26,0)</f>
        <v>1828.64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162</v>
      </c>
      <c r="E31" s="9">
        <f>VLOOKUP($A31,[3]Hoja2!$A$9:$AL$102,6,0)</f>
        <v>17278</v>
      </c>
      <c r="F31" s="9">
        <f>VLOOKUP($A31,[3]Hoja2!$A$9:$AL$102,25,0)</f>
        <v>3277.51</v>
      </c>
      <c r="G31" s="9">
        <f>VLOOKUP($A31,[3]Hoja2!$A$9:$AL$102,26,0)</f>
        <v>14000.49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162</v>
      </c>
      <c r="E32" s="9">
        <f>VLOOKUP($A32,[3]Hoja2!$A$9:$AL$102,6,0)</f>
        <v>3330</v>
      </c>
      <c r="F32" s="9">
        <f>VLOOKUP($A32,[3]Hoja2!$A$9:$AL$102,25,0)</f>
        <v>1498.13</v>
      </c>
      <c r="G32" s="9">
        <f>VLOOKUP($A32,[3]Hoja2!$A$9:$AL$102,26,0)</f>
        <v>1831.87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162</v>
      </c>
      <c r="E33" s="9">
        <f>VLOOKUP($A33,[3]Hoja2!$A$9:$AL$102,6,0)</f>
        <v>4069.85</v>
      </c>
      <c r="F33" s="9">
        <f>VLOOKUP($A33,[3]Hoja2!$A$9:$AL$102,25,0)</f>
        <v>416.93</v>
      </c>
      <c r="G33" s="9">
        <f>VLOOKUP($A33,[3]Hoja2!$A$9:$AL$102,26,0)</f>
        <v>3652.92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162</v>
      </c>
      <c r="E34" s="9">
        <f>VLOOKUP($A34,[3]Hoja2!$A$9:$AL$102,6,0)</f>
        <v>5555.37</v>
      </c>
      <c r="F34" s="9">
        <f>VLOOKUP($A34,[3]Hoja2!$A$9:$AL$102,25,0)</f>
        <v>671.01</v>
      </c>
      <c r="G34" s="9">
        <f>VLOOKUP($A34,[3]Hoja2!$A$9:$AL$102,26,0)</f>
        <v>4884.3599999999997</v>
      </c>
    </row>
    <row r="35" spans="1:7" ht="12" customHeight="1" x14ac:dyDescent="0.25">
      <c r="A35" s="5" t="s">
        <v>164</v>
      </c>
      <c r="B35" s="9" t="s">
        <v>165</v>
      </c>
      <c r="C35" s="3" t="s">
        <v>122</v>
      </c>
      <c r="D35" s="3" t="s">
        <v>162</v>
      </c>
      <c r="E35" s="9">
        <f>VLOOKUP($A35,[3]Hoja2!$A$9:$AL$102,6,0)</f>
        <v>3780</v>
      </c>
      <c r="F35" s="9">
        <f>VLOOKUP($A35,[3]Hoja2!$A$9:$AL$102,25,0)</f>
        <v>276.08</v>
      </c>
      <c r="G35" s="9">
        <f>VLOOKUP($A35,[3]Hoja2!$A$9:$AL$102,26,0)</f>
        <v>3503.92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162</v>
      </c>
      <c r="E36" s="9">
        <f>VLOOKUP($A36,[3]Hoja2!$A$9:$AL$102,6,0)</f>
        <v>8714.7000000000007</v>
      </c>
      <c r="F36" s="9">
        <f>VLOOKUP($A36,[3]Hoja2!$A$9:$AL$102,25,0)</f>
        <v>1424.97</v>
      </c>
      <c r="G36" s="9">
        <f>VLOOKUP($A36,[3]Hoja2!$A$9:$AL$102,26,0)</f>
        <v>7289.73</v>
      </c>
    </row>
    <row r="37" spans="1:7" ht="12" customHeight="1" x14ac:dyDescent="0.25">
      <c r="A37" s="5" t="s">
        <v>142</v>
      </c>
      <c r="B37" s="9" t="s">
        <v>143</v>
      </c>
      <c r="C37" s="3" t="s">
        <v>39</v>
      </c>
      <c r="D37" s="3" t="s">
        <v>162</v>
      </c>
      <c r="E37" s="9">
        <f>VLOOKUP($A37,[3]Hoja2!$A$9:$AL$102,6,0)</f>
        <v>4100</v>
      </c>
      <c r="F37" s="9">
        <f>VLOOKUP($A37,[3]Hoja2!$A$9:$AL$102,25,0)</f>
        <v>424.63</v>
      </c>
      <c r="G37" s="9">
        <f>VLOOKUP($A37,[3]Hoja2!$A$9:$AL$102,26,0)</f>
        <v>3675.37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162</v>
      </c>
      <c r="E38" s="9">
        <f>VLOOKUP($A38,[3]Hoja2!$A$9:$AL$102,6,0)</f>
        <v>3192</v>
      </c>
      <c r="F38" s="9">
        <f>VLOOKUP($A38,[3]Hoja2!$A$9:$AL$102,25,0)</f>
        <v>1730.55</v>
      </c>
      <c r="G38" s="9">
        <f>VLOOKUP($A38,[3]Hoja2!$A$9:$AL$102,26,0)</f>
        <v>1461.45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162</v>
      </c>
      <c r="E39" s="9">
        <f>VLOOKUP($A39,[3]Hoja2!$A$9:$AL$102,6,0)</f>
        <v>11893.8</v>
      </c>
      <c r="F39" s="9">
        <f>VLOOKUP($A39,[3]Hoja2!$A$9:$AL$102,25,0)</f>
        <v>2210.0700000000002</v>
      </c>
      <c r="G39" s="9">
        <f>VLOOKUP($A39,[3]Hoja2!$A$9:$AL$102,26,0)</f>
        <v>9683.73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162</v>
      </c>
      <c r="E40" s="9">
        <f>VLOOKUP($A40,[3]Hoja2!$A$9:$AL$102,6,0)</f>
        <v>8714.7000000000007</v>
      </c>
      <c r="F40" s="9">
        <f>VLOOKUP($A40,[3]Hoja2!$A$9:$AL$102,25,0)</f>
        <v>1413.82</v>
      </c>
      <c r="G40" s="9">
        <f>VLOOKUP($A40,[3]Hoja2!$A$9:$AL$102,26,0)</f>
        <v>7300.88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162</v>
      </c>
      <c r="E41" s="9">
        <f>VLOOKUP($A41,[3]Hoja2!$A$9:$AL$102,6,0)</f>
        <v>4584</v>
      </c>
      <c r="F41" s="9">
        <f>VLOOKUP($A41,[3]Hoja2!$A$9:$AL$102,25,0)</f>
        <v>494.48</v>
      </c>
      <c r="G41" s="9">
        <f>VLOOKUP($A41,[3]Hoja2!$A$9:$AL$102,26,0)</f>
        <v>4089.52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162</v>
      </c>
      <c r="E42" s="9">
        <f>VLOOKUP($A42,[3]Hoja2!$A$9:$AL$102,6,0)</f>
        <v>6543.75</v>
      </c>
      <c r="F42" s="9">
        <f>VLOOKUP($A42,[3]Hoja2!$A$9:$AL$102,25,0)</f>
        <v>2956.37</v>
      </c>
      <c r="G42" s="9">
        <f>VLOOKUP($A42,[3]Hoja2!$A$9:$AL$102,26,0)</f>
        <v>3587.38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162</v>
      </c>
      <c r="E43" s="9">
        <f>VLOOKUP($A43,[3]Hoja2!$A$9:$AL$102,6,0)</f>
        <v>5555.37</v>
      </c>
      <c r="F43" s="9">
        <f>VLOOKUP($A43,[3]Hoja2!$A$9:$AL$102,25,0)</f>
        <v>670.97</v>
      </c>
      <c r="G43" s="9">
        <f>VLOOKUP($A43,[3]Hoja2!$A$9:$AL$102,26,0)</f>
        <v>4884.3999999999996</v>
      </c>
    </row>
    <row r="44" spans="1:7" ht="12" customHeight="1" x14ac:dyDescent="0.25">
      <c r="A44" s="5" t="s">
        <v>158</v>
      </c>
      <c r="B44" s="9" t="s">
        <v>159</v>
      </c>
      <c r="C44" s="3" t="s">
        <v>39</v>
      </c>
      <c r="D44" s="3" t="s">
        <v>162</v>
      </c>
      <c r="E44" s="9">
        <f>VLOOKUP($A44,[3]Hoja2!$A$9:$AL$102,6,0)</f>
        <v>4000</v>
      </c>
      <c r="F44" s="9">
        <f>VLOOKUP($A44,[3]Hoja2!$A$9:$AL$102,25,0)</f>
        <v>389.62</v>
      </c>
      <c r="G44" s="9">
        <f>VLOOKUP($A44,[3]Hoja2!$A$9:$AL$102,26,0)</f>
        <v>3610.38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162</v>
      </c>
      <c r="E45" s="9">
        <f>VLOOKUP($A45,[3]Hoja2!$A$9:$AL$102,6,0)</f>
        <v>6498.51</v>
      </c>
      <c r="F45" s="9">
        <f>VLOOKUP($A45,[3]Hoja2!$A$9:$AL$102,25,0)</f>
        <v>796.87</v>
      </c>
      <c r="G45" s="9">
        <f>VLOOKUP($A45,[3]Hoja2!$A$9:$AL$102,26,0)</f>
        <v>5701.64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162</v>
      </c>
      <c r="E46" s="9">
        <f>VLOOKUP($A46,[3]Hoja2!$A$9:$AL$102,6,0)</f>
        <v>7204.5</v>
      </c>
      <c r="F46" s="9">
        <f>VLOOKUP($A46,[3]Hoja2!$A$9:$AL$102,25,0)</f>
        <v>3198.26</v>
      </c>
      <c r="G46" s="9">
        <f>VLOOKUP($A46,[3]Hoja2!$A$9:$AL$102,26,0)</f>
        <v>4006.24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162</v>
      </c>
      <c r="E47" s="9">
        <f>VLOOKUP($A47,[3]Hoja2!$A$9:$AL$102,6,0)</f>
        <v>4069.85</v>
      </c>
      <c r="F47" s="9">
        <f>VLOOKUP($A47,[3]Hoja2!$A$9:$AL$102,25,0)</f>
        <v>416.93</v>
      </c>
      <c r="G47" s="9">
        <f>VLOOKUP($A47,[3]Hoja2!$A$9:$AL$102,26,0)</f>
        <v>3652.92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162</v>
      </c>
      <c r="E48" s="9">
        <f>VLOOKUP($A48,[3]Hoja2!$A$9:$AL$102,6,0)</f>
        <v>8600</v>
      </c>
      <c r="F48" s="9">
        <f>VLOOKUP($A48,[3]Hoja2!$A$9:$AL$102,25,0)</f>
        <v>1330.32</v>
      </c>
      <c r="G48" s="9">
        <f>VLOOKUP($A48,[3]Hoja2!$A$9:$AL$102,26,0)</f>
        <v>7269.68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162</v>
      </c>
      <c r="E49" s="9">
        <f>VLOOKUP($A49,[3]Hoja2!$A$9:$AL$102,6,0)</f>
        <v>5772</v>
      </c>
      <c r="F49" s="9">
        <f>VLOOKUP($A49,[3]Hoja2!$A$9:$AL$102,25,0)</f>
        <v>719.43</v>
      </c>
      <c r="G49" s="9">
        <f>VLOOKUP($A49,[3]Hoja2!$A$9:$AL$102,26,0)</f>
        <v>5052.57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162</v>
      </c>
      <c r="E50" s="9">
        <f>VLOOKUP($A50,[3]Hoja2!$A$9:$AL$102,6,0)</f>
        <v>6100</v>
      </c>
      <c r="F50" s="9">
        <f>VLOOKUP($A50,[3]Hoja2!$A$9:$AL$102,25,0)</f>
        <v>1488.71</v>
      </c>
      <c r="G50" s="9">
        <f>VLOOKUP($A50,[3]Hoja2!$A$9:$AL$102,26,0)</f>
        <v>4611.29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162</v>
      </c>
      <c r="E51" s="9">
        <f>VLOOKUP($A51,[3]Hoja2!$A$9:$AL$102,6,0)</f>
        <v>4584</v>
      </c>
      <c r="F51" s="9">
        <f>VLOOKUP($A51,[3]Hoja2!$A$9:$AL$102,25,0)</f>
        <v>1038.05</v>
      </c>
      <c r="G51" s="9">
        <f>VLOOKUP($A51,[3]Hoja2!$A$9:$AL$102,26,0)</f>
        <v>3545.95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162</v>
      </c>
      <c r="E52" s="9">
        <f>VLOOKUP($A52,[3]Hoja2!$A$9:$AL$102,6,0)</f>
        <v>8714.7000000000007</v>
      </c>
      <c r="F52" s="9">
        <f>VLOOKUP($A52,[3]Hoja2!$A$9:$AL$102,25,0)</f>
        <v>1424.97</v>
      </c>
      <c r="G52" s="9">
        <f>VLOOKUP($A52,[3]Hoja2!$A$9:$AL$102,26,0)</f>
        <v>7289.73</v>
      </c>
    </row>
    <row r="53" spans="1:7" ht="12" customHeight="1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162</v>
      </c>
      <c r="E53" s="9">
        <f>VLOOKUP($A53,[3]Hoja2!$A$9:$AL$102,6,0)</f>
        <v>5883.75</v>
      </c>
      <c r="F53" s="9">
        <f>VLOOKUP($A53,[3]Hoja2!$A$9:$AL$102,25,0)</f>
        <v>701.33</v>
      </c>
      <c r="G53" s="9">
        <f>VLOOKUP($A53,[3]Hoja2!$A$9:$AL$102,26,0)</f>
        <v>5182.42</v>
      </c>
    </row>
    <row r="54" spans="1:7" ht="12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162</v>
      </c>
      <c r="E54" s="9">
        <f>VLOOKUP($A54,[3]Hoja2!$A$9:$AL$102,6,0)</f>
        <v>4900.3500000000004</v>
      </c>
      <c r="F54" s="9">
        <f>VLOOKUP($A54,[3]Hoja2!$A$9:$AL$102,25,0)</f>
        <v>547.05999999999995</v>
      </c>
      <c r="G54" s="9">
        <f>VLOOKUP($A54,[3]Hoja2!$A$9:$AL$102,26,0)</f>
        <v>4353.29</v>
      </c>
    </row>
    <row r="55" spans="1:7" ht="12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162</v>
      </c>
      <c r="E55" s="9">
        <f>VLOOKUP($A55,[3]Hoja2!$A$9:$AL$102,6,0)</f>
        <v>4959.1499999999996</v>
      </c>
      <c r="F55" s="9">
        <f>VLOOKUP($A55,[3]Hoja2!$A$9:$AL$102,25,0)</f>
        <v>558.35</v>
      </c>
      <c r="G55" s="9">
        <f>VLOOKUP($A55,[3]Hoja2!$A$9:$AL$102,26,0)</f>
        <v>4400.8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162</v>
      </c>
      <c r="E56" s="9">
        <f>VLOOKUP($A56,[3]Hoja2!$A$9:$AL$102,6,0)</f>
        <v>7997.95</v>
      </c>
      <c r="F56" s="9">
        <f>VLOOKUP($A56,[3]Hoja2!$A$9:$AL$102,25,0)</f>
        <v>1231.52</v>
      </c>
      <c r="G56" s="9">
        <f>VLOOKUP($A56,[3]Hoja2!$A$9:$AL$102,26,0)</f>
        <v>6766.43</v>
      </c>
    </row>
    <row r="57" spans="1:7" ht="12" customHeight="1" x14ac:dyDescent="0.25">
      <c r="A57" s="8" t="s">
        <v>116</v>
      </c>
      <c r="B57" s="9" t="s">
        <v>117</v>
      </c>
      <c r="C57" s="3" t="s">
        <v>62</v>
      </c>
      <c r="D57" s="3" t="s">
        <v>162</v>
      </c>
      <c r="E57" s="9">
        <f>VLOOKUP($A57,[3]Hoja2!$A$9:$AL$102,6,0)</f>
        <v>6600</v>
      </c>
      <c r="F57" s="9">
        <f>VLOOKUP($A57,[3]Hoja2!$A$9:$AL$102,25,0)</f>
        <v>884.32</v>
      </c>
      <c r="G57" s="9">
        <f>VLOOKUP($A57,[3]Hoja2!$A$9:$AL$102,26,0)</f>
        <v>5715.68</v>
      </c>
    </row>
    <row r="58" spans="1:7" ht="12" customHeight="1" x14ac:dyDescent="0.25">
      <c r="A58" s="8" t="s">
        <v>148</v>
      </c>
      <c r="B58" s="9" t="s">
        <v>149</v>
      </c>
      <c r="C58" s="3" t="s">
        <v>39</v>
      </c>
      <c r="D58" s="3" t="s">
        <v>162</v>
      </c>
      <c r="E58" s="9">
        <f>VLOOKUP($A58,[3]Hoja2!$A$9:$AL$102,6,0)</f>
        <v>2593.0500000000002</v>
      </c>
      <c r="F58" s="9">
        <f>VLOOKUP($A58,[3]Hoja2!$A$9:$AL$102,25,0)</f>
        <v>-8.59</v>
      </c>
      <c r="G58" s="9">
        <f>VLOOKUP($A58,[3]Hoja2!$A$9:$AL$102,26,0)</f>
        <v>2601.64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162</v>
      </c>
      <c r="E59" s="9">
        <f>VLOOKUP($A59,[3]Hoja2!$A$9:$AL$102,6,0)</f>
        <v>2593.0500000000002</v>
      </c>
      <c r="F59" s="9">
        <f>VLOOKUP($A59,[3]Hoja2!$A$9:$AL$102,25,0)</f>
        <v>-8.59</v>
      </c>
      <c r="G59" s="9">
        <f>VLOOKUP($A59,[3]Hoja2!$A$9:$AL$102,26,0)</f>
        <v>2601.64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162</v>
      </c>
      <c r="E60" s="9">
        <f>VLOOKUP($A60,[3]Hoja2!$A$9:$AL$102,6,0)</f>
        <v>7807.31</v>
      </c>
      <c r="F60" s="9">
        <f>VLOOKUP($A60,[3]Hoja2!$A$9:$AL$102,25,0)</f>
        <v>1177.46</v>
      </c>
      <c r="G60" s="9">
        <f>VLOOKUP($A60,[3]Hoja2!$A$9:$AL$102,26,0)</f>
        <v>6629.85</v>
      </c>
    </row>
    <row r="61" spans="1:7" ht="12" customHeight="1" x14ac:dyDescent="0.25">
      <c r="A61" s="5" t="s">
        <v>131</v>
      </c>
      <c r="B61" s="9" t="s">
        <v>134</v>
      </c>
      <c r="C61" s="3" t="s">
        <v>42</v>
      </c>
      <c r="D61" s="3" t="s">
        <v>162</v>
      </c>
      <c r="E61" s="9">
        <f>VLOOKUP($A61,[3]Hoja2!$A$9:$AL$102,6,0)</f>
        <v>3800</v>
      </c>
      <c r="F61" s="9">
        <f>VLOOKUP($A61,[3]Hoja2!$A$9:$AL$102,25,0)</f>
        <v>376.62</v>
      </c>
      <c r="G61" s="9">
        <f>VLOOKUP($A61,[3]Hoja2!$A$9:$AL$102,26,0)</f>
        <v>3423.38</v>
      </c>
    </row>
    <row r="62" spans="1:7" ht="13.5" customHeight="1" x14ac:dyDescent="0.25">
      <c r="A62" s="5" t="s">
        <v>144</v>
      </c>
      <c r="B62" s="9" t="s">
        <v>145</v>
      </c>
      <c r="C62" s="3" t="s">
        <v>40</v>
      </c>
      <c r="D62" s="3" t="s">
        <v>162</v>
      </c>
      <c r="E62" s="9">
        <f>VLOOKUP($A62,[3]Hoja2!$A$9:$AL$102,6,0)</f>
        <v>5140.95</v>
      </c>
      <c r="F62" s="9">
        <f>VLOOKUP($A62,[3]Hoja2!$A$9:$AL$102,25,0)</f>
        <v>714.07</v>
      </c>
      <c r="G62" s="9">
        <f>VLOOKUP($A62,[3]Hoja2!$A$9:$AL$102,26,0)</f>
        <v>4426.88</v>
      </c>
    </row>
    <row r="63" spans="1:7" x14ac:dyDescent="0.25">
      <c r="A63" s="5" t="s">
        <v>31</v>
      </c>
      <c r="B63" s="9" t="str">
        <f>VLOOKUP(A63,[1]Hoja2!$A$13:$AF$47,2,0)</f>
        <v>Partida Ceja Francisco Javier</v>
      </c>
      <c r="C63" s="3" t="s">
        <v>39</v>
      </c>
      <c r="D63" s="3" t="s">
        <v>162</v>
      </c>
      <c r="E63" s="9">
        <f>VLOOKUP($A63,[3]Hoja2!$A$9:$AL$102,6,0)</f>
        <v>6500.8</v>
      </c>
      <c r="F63" s="9">
        <f>VLOOKUP($A63,[3]Hoja2!$A$9:$AL$102,25,0)</f>
        <v>2985.05</v>
      </c>
      <c r="G63" s="9">
        <f>VLOOKUP($A63,[3]Hoja2!$A$9:$AL$102,26,0)</f>
        <v>3515.75</v>
      </c>
    </row>
    <row r="64" spans="1:7" x14ac:dyDescent="0.25">
      <c r="A64" s="5" t="s">
        <v>19</v>
      </c>
      <c r="B64" s="9" t="str">
        <f>VLOOKUP(A64,[1]Hoja2!$A$13:$AF$47,2,0)</f>
        <v>Ramirez Gallegos Lorena</v>
      </c>
      <c r="C64" s="3" t="s">
        <v>43</v>
      </c>
      <c r="D64" s="3" t="s">
        <v>162</v>
      </c>
      <c r="E64" s="9">
        <f>VLOOKUP($A64,[3]Hoja2!$A$9:$AL$102,6,0)</f>
        <v>4275</v>
      </c>
      <c r="F64" s="9">
        <f>VLOOKUP($A64,[3]Hoja2!$A$9:$AL$102,25,0)</f>
        <v>2119.69</v>
      </c>
      <c r="G64" s="9">
        <f>VLOOKUP($A64,[3]Hoja2!$A$9:$AL$102,26,0)</f>
        <v>2155.31</v>
      </c>
    </row>
    <row r="65" spans="1:7" x14ac:dyDescent="0.25">
      <c r="A65" s="5" t="s">
        <v>81</v>
      </c>
      <c r="B65" s="9" t="s">
        <v>82</v>
      </c>
      <c r="C65" s="3" t="s">
        <v>39</v>
      </c>
      <c r="D65" s="3" t="s">
        <v>162</v>
      </c>
      <c r="E65" s="9">
        <f>VLOOKUP($A65,[3]Hoja2!$A$9:$AL$102,6,0)</f>
        <v>9316.4500000000007</v>
      </c>
      <c r="F65" s="9">
        <f>VLOOKUP($A65,[3]Hoja2!$A$9:$AL$102,25,0)</f>
        <v>2792.07</v>
      </c>
      <c r="G65" s="9">
        <f>VLOOKUP($A65,[3]Hoja2!$A$9:$AL$102,26,0)</f>
        <v>6524.38</v>
      </c>
    </row>
    <row r="66" spans="1:7" x14ac:dyDescent="0.25">
      <c r="A66" s="5" t="s">
        <v>125</v>
      </c>
      <c r="B66" s="9" t="s">
        <v>126</v>
      </c>
      <c r="C66" s="3" t="s">
        <v>38</v>
      </c>
      <c r="D66" s="3" t="s">
        <v>162</v>
      </c>
      <c r="E66" s="9">
        <f>VLOOKUP($A66,[3]Hoja2!$A$9:$AL$102,6,0)</f>
        <v>5929.95</v>
      </c>
      <c r="F66" s="9">
        <f>VLOOKUP($A66,[3]Hoja2!$A$9:$AL$102,25,0)</f>
        <v>746.56</v>
      </c>
      <c r="G66" s="9">
        <f>VLOOKUP($A66,[3]Hoja2!$A$9:$AL$102,26,0)</f>
        <v>5183.3900000000003</v>
      </c>
    </row>
    <row r="67" spans="1:7" x14ac:dyDescent="0.25">
      <c r="A67" s="5" t="s">
        <v>83</v>
      </c>
      <c r="B67" s="9" t="s">
        <v>84</v>
      </c>
      <c r="C67" s="3" t="s">
        <v>62</v>
      </c>
      <c r="D67" s="3" t="s">
        <v>162</v>
      </c>
      <c r="E67" s="9">
        <f>VLOOKUP($A67,[3]Hoja2!$A$9:$AL$102,6,0)</f>
        <v>2593.0500000000002</v>
      </c>
      <c r="F67" s="9">
        <f>VLOOKUP($A67,[3]Hoja2!$A$9:$AL$102,25,0)</f>
        <v>-8.59</v>
      </c>
      <c r="G67" s="9">
        <f>VLOOKUP($A67,[3]Hoja2!$A$9:$AL$102,26,0)</f>
        <v>2601.64</v>
      </c>
    </row>
    <row r="68" spans="1:7" x14ac:dyDescent="0.25">
      <c r="A68" s="5" t="s">
        <v>12</v>
      </c>
      <c r="B68" s="9" t="str">
        <f>VLOOKUP(A68,[1]Hoja2!$A$13:$AF$47,2,0)</f>
        <v>Rojas Lopez Miguel Angel</v>
      </c>
      <c r="C68" s="3" t="s">
        <v>39</v>
      </c>
      <c r="D68" s="3" t="s">
        <v>162</v>
      </c>
      <c r="E68" s="9">
        <f>VLOOKUP($A68,[3]Hoja2!$A$9:$AL$102,6,0)</f>
        <v>5806.68</v>
      </c>
      <c r="F68" s="9">
        <f>VLOOKUP($A68,[3]Hoja2!$A$9:$AL$102,25,0)</f>
        <v>669.74</v>
      </c>
      <c r="G68" s="9">
        <f>VLOOKUP($A68,[3]Hoja2!$A$9:$AL$102,26,0)</f>
        <v>5136.9399999999996</v>
      </c>
    </row>
    <row r="69" spans="1:7" x14ac:dyDescent="0.25">
      <c r="A69" s="5" t="s">
        <v>15</v>
      </c>
      <c r="B69" s="9" t="str">
        <f>VLOOKUP(A69,[1]Hoja2!$A$13:$AF$47,2,0)</f>
        <v>Romero Romero Ingrid</v>
      </c>
      <c r="C69" s="3" t="s">
        <v>39</v>
      </c>
      <c r="D69" s="3" t="s">
        <v>162</v>
      </c>
      <c r="E69" s="9">
        <f>VLOOKUP($A69,[3]Hoja2!$A$9:$AL$102,6,0)</f>
        <v>7752</v>
      </c>
      <c r="F69" s="9">
        <f>VLOOKUP($A69,[3]Hoja2!$A$9:$AL$102,25,0)</f>
        <v>3125.72</v>
      </c>
      <c r="G69" s="9">
        <f>VLOOKUP($A69,[3]Hoja2!$A$9:$AL$102,26,0)</f>
        <v>4626.28</v>
      </c>
    </row>
    <row r="70" spans="1:7" x14ac:dyDescent="0.25">
      <c r="A70" s="5" t="s">
        <v>17</v>
      </c>
      <c r="B70" s="9" t="str">
        <f>VLOOKUP(A70,[1]Hoja2!$A$13:$AF$47,2,0)</f>
        <v>Sanchez Sanchez Micaela</v>
      </c>
      <c r="C70" s="3" t="s">
        <v>41</v>
      </c>
      <c r="D70" s="3" t="s">
        <v>162</v>
      </c>
      <c r="E70" s="9">
        <f>VLOOKUP($A70,[3]Hoja2!$A$9:$AL$102,6,0)</f>
        <v>0</v>
      </c>
      <c r="F70" s="9">
        <f>VLOOKUP($A70,[3]Hoja2!$A$9:$AL$102,25,0)</f>
        <v>0</v>
      </c>
      <c r="G70" s="9">
        <f>VLOOKUP($A70,[3]Hoja2!$A$9:$AL$102,26,0)</f>
        <v>0</v>
      </c>
    </row>
    <row r="71" spans="1:7" x14ac:dyDescent="0.25">
      <c r="A71" s="5" t="s">
        <v>85</v>
      </c>
      <c r="B71" s="9" t="s">
        <v>86</v>
      </c>
      <c r="C71" s="3" t="s">
        <v>62</v>
      </c>
      <c r="D71" s="3" t="s">
        <v>162</v>
      </c>
      <c r="E71" s="9">
        <f>VLOOKUP($A71,[3]Hoja2!$A$9:$AL$102,6,0)</f>
        <v>2593.0500000000002</v>
      </c>
      <c r="F71" s="9">
        <f>VLOOKUP($A71,[3]Hoja2!$A$9:$AL$102,25,0)</f>
        <v>-8.59</v>
      </c>
      <c r="G71" s="9">
        <f>VLOOKUP($A71,[3]Hoja2!$A$9:$AL$102,26,0)</f>
        <v>2601.64</v>
      </c>
    </row>
    <row r="72" spans="1:7" x14ac:dyDescent="0.25">
      <c r="A72" s="5" t="s">
        <v>23</v>
      </c>
      <c r="B72" s="9" t="str">
        <f>VLOOKUP(A72,[1]Hoja2!$A$13:$AF$47,2,0)</f>
        <v>Tovar Lopez Rogelio</v>
      </c>
      <c r="C72" s="3" t="s">
        <v>39</v>
      </c>
      <c r="D72" s="3" t="s">
        <v>162</v>
      </c>
      <c r="E72" s="9">
        <f>VLOOKUP($A72,[3]Hoja2!$A$9:$AL$102,6,0)</f>
        <v>7875</v>
      </c>
      <c r="F72" s="9">
        <f>VLOOKUP($A72,[3]Hoja2!$A$9:$AL$102,25,0)</f>
        <v>2201.31</v>
      </c>
      <c r="G72" s="9">
        <f>VLOOKUP($A72,[3]Hoja2!$A$9:$AL$102,26,0)</f>
        <v>5673.69</v>
      </c>
    </row>
    <row r="73" spans="1:7" x14ac:dyDescent="0.25">
      <c r="A73" s="5" t="s">
        <v>120</v>
      </c>
      <c r="B73" s="9" t="s">
        <v>121</v>
      </c>
      <c r="C73" s="3" t="s">
        <v>44</v>
      </c>
      <c r="D73" s="3" t="s">
        <v>162</v>
      </c>
      <c r="E73" s="9">
        <f>VLOOKUP($A73,[3]Hoja2!$A$9:$AL$102,6,0)</f>
        <v>10000</v>
      </c>
      <c r="F73" s="9">
        <f>VLOOKUP($A73,[3]Hoja2!$A$9:$AL$102,25,0)</f>
        <v>1705.66</v>
      </c>
      <c r="G73" s="9">
        <f>VLOOKUP($A73,[3]Hoja2!$A$9:$AL$102,26,0)</f>
        <v>8294.34</v>
      </c>
    </row>
    <row r="74" spans="1:7" x14ac:dyDescent="0.25">
      <c r="A74" s="5" t="s">
        <v>153</v>
      </c>
      <c r="B74" s="9" t="s">
        <v>154</v>
      </c>
      <c r="C74" s="3" t="s">
        <v>89</v>
      </c>
      <c r="D74" s="3" t="s">
        <v>162</v>
      </c>
      <c r="E74" s="9">
        <f>VLOOKUP($A74,[3]Hoja2!$A$9:$AL$102,6,0)</f>
        <v>4069.85</v>
      </c>
      <c r="F74" s="9">
        <f>VLOOKUP($A74,[3]Hoja2!$A$9:$AL$102,25,0)</f>
        <v>2642.47</v>
      </c>
      <c r="G74" s="9">
        <f>VLOOKUP($A74,[3]Hoja2!$A$9:$AL$102,26,0)</f>
        <v>1427.38</v>
      </c>
    </row>
    <row r="75" spans="1:7" ht="24.75" x14ac:dyDescent="0.25">
      <c r="B75" s="6" t="s">
        <v>37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5" t="s">
        <v>112</v>
      </c>
      <c r="B76" s="9" t="s">
        <v>113</v>
      </c>
      <c r="C76" s="3" t="s">
        <v>52</v>
      </c>
      <c r="D76" s="3" t="s">
        <v>162</v>
      </c>
      <c r="E76" s="9">
        <f>VLOOKUP($A76,[3]Hoja2!$A$9:$AL$102,6,0)</f>
        <v>4000</v>
      </c>
      <c r="F76" s="9">
        <f>VLOOKUP($A76,[3]Hoja2!$A$9:$AL$102,25,0)</f>
        <v>407.44</v>
      </c>
      <c r="G76" s="9">
        <f>VLOOKUP($A76,[3]Hoja2!$A$9:$AL$102,26,0)</f>
        <v>3592.56</v>
      </c>
    </row>
    <row r="77" spans="1:7" x14ac:dyDescent="0.25">
      <c r="A77" s="5" t="s">
        <v>136</v>
      </c>
      <c r="B77" s="9" t="s">
        <v>137</v>
      </c>
      <c r="C77" s="3" t="s">
        <v>52</v>
      </c>
      <c r="D77" s="3" t="s">
        <v>162</v>
      </c>
      <c r="E77" s="9">
        <f>VLOOKUP($A77,[3]Hoja2!$A$9:$AL$102,6,0)</f>
        <v>2593.0500000000002</v>
      </c>
      <c r="F77" s="9">
        <f>VLOOKUP($A77,[3]Hoja2!$A$9:$AL$102,25,0)</f>
        <v>-8.59</v>
      </c>
      <c r="G77" s="9">
        <f>VLOOKUP($A77,[3]Hoja2!$A$9:$AL$102,26,0)</f>
        <v>2601.64</v>
      </c>
    </row>
    <row r="78" spans="1:7" x14ac:dyDescent="0.25">
      <c r="A78" s="5" t="s">
        <v>114</v>
      </c>
      <c r="B78" s="9" t="s">
        <v>115</v>
      </c>
      <c r="C78" s="3" t="s">
        <v>52</v>
      </c>
      <c r="D78" s="3" t="s">
        <v>162</v>
      </c>
      <c r="E78" s="9">
        <f>VLOOKUP($A78,[3]Hoja2!$A$9:$AL$102,6,0)</f>
        <v>3189</v>
      </c>
      <c r="F78" s="9">
        <f>VLOOKUP($A78,[3]Hoja2!$A$9:$AL$102,25,0)</f>
        <v>685.21</v>
      </c>
      <c r="G78" s="9">
        <f>VLOOKUP($A78,[3]Hoja2!$A$9:$AL$102,26,0)</f>
        <v>2503.79</v>
      </c>
    </row>
    <row r="79" spans="1:7" x14ac:dyDescent="0.25">
      <c r="A79" s="11" t="s">
        <v>118</v>
      </c>
      <c r="B79" s="9" t="s">
        <v>119</v>
      </c>
      <c r="C79" s="3" t="s">
        <v>52</v>
      </c>
      <c r="D79" s="3" t="s">
        <v>162</v>
      </c>
      <c r="E79" s="9">
        <f>VLOOKUP($A79,[3]Hoja2!$A$9:$AL$102,6,0)</f>
        <v>3159</v>
      </c>
      <c r="F79" s="9">
        <f>VLOOKUP($A79,[3]Hoja2!$A$9:$AL$102,25,0)</f>
        <v>166.33</v>
      </c>
      <c r="G79" s="9">
        <f>VLOOKUP($A79,[3]Hoja2!$A$9:$AL$102,26,0)</f>
        <v>2992.67</v>
      </c>
    </row>
    <row r="80" spans="1:7" x14ac:dyDescent="0.25">
      <c r="A80" s="5" t="s">
        <v>107</v>
      </c>
      <c r="B80" s="9" t="s">
        <v>108</v>
      </c>
      <c r="C80" s="3" t="s">
        <v>109</v>
      </c>
      <c r="D80" s="3" t="s">
        <v>162</v>
      </c>
      <c r="E80" s="9">
        <f>VLOOKUP($A80,[3]Hoja2!$A$9:$AL$102,6,0)</f>
        <v>2593.0500000000002</v>
      </c>
      <c r="F80" s="9">
        <f>VLOOKUP($A80,[3]Hoja2!$A$9:$AL$102,25,0)</f>
        <v>-8.59</v>
      </c>
      <c r="G80" s="9">
        <f>VLOOKUP($A80,[3]Hoja2!$A$9:$AL$102,26,0)</f>
        <v>2601.64</v>
      </c>
    </row>
    <row r="81" spans="1:7" x14ac:dyDescent="0.25">
      <c r="A81" s="5" t="s">
        <v>30</v>
      </c>
      <c r="B81" s="9" t="str">
        <f>VLOOKUP(A81,[1]Hoja2!$A$13:$AF$47,2,0)</f>
        <v>Bravo Garcia Andrea Nallely</v>
      </c>
      <c r="C81" s="3" t="s">
        <v>53</v>
      </c>
      <c r="D81" s="3" t="s">
        <v>162</v>
      </c>
      <c r="E81" s="9">
        <f>VLOOKUP($A81,[3]Hoja2!$A$9:$AL$102,6,0)</f>
        <v>3150</v>
      </c>
      <c r="F81" s="9">
        <f>VLOOKUP($A81,[3]Hoja2!$A$9:$AL$102,25,0)</f>
        <v>82.43</v>
      </c>
      <c r="G81" s="9">
        <f>VLOOKUP($A81,[3]Hoja2!$A$9:$AL$102,26,0)</f>
        <v>3067.57</v>
      </c>
    </row>
    <row r="82" spans="1:7" x14ac:dyDescent="0.25">
      <c r="A82" s="5" t="s">
        <v>54</v>
      </c>
      <c r="B82" s="9" t="s">
        <v>55</v>
      </c>
      <c r="C82" s="3" t="s">
        <v>56</v>
      </c>
      <c r="D82" s="3" t="s">
        <v>162</v>
      </c>
      <c r="E82" s="9">
        <f>VLOOKUP($A82,[3]Hoja2!$A$9:$AL$102,6,0)</f>
        <v>8301.4699999999993</v>
      </c>
      <c r="F82" s="9">
        <f>VLOOKUP($A82,[3]Hoja2!$A$9:$AL$102,25,0)</f>
        <v>1296.5</v>
      </c>
      <c r="G82" s="9">
        <f>VLOOKUP($A82,[3]Hoja2!$A$9:$AL$102,26,0)</f>
        <v>7004.97</v>
      </c>
    </row>
    <row r="83" spans="1:7" x14ac:dyDescent="0.25">
      <c r="A83" s="5" t="s">
        <v>140</v>
      </c>
      <c r="B83" s="9" t="s">
        <v>141</v>
      </c>
      <c r="C83" s="3" t="s">
        <v>57</v>
      </c>
      <c r="D83" s="3" t="s">
        <v>162</v>
      </c>
      <c r="E83" s="9">
        <f>VLOOKUP($A83,[3]Hoja2!$A$9:$AL$102,6,0)</f>
        <v>4000</v>
      </c>
      <c r="F83" s="9">
        <f>VLOOKUP($A83,[3]Hoja2!$A$9:$AL$102,25,0)</f>
        <v>403.84</v>
      </c>
      <c r="G83" s="9">
        <f>VLOOKUP($A83,[3]Hoja2!$A$9:$AL$102,26,0)</f>
        <v>3596.16</v>
      </c>
    </row>
    <row r="84" spans="1:7" x14ac:dyDescent="0.25">
      <c r="A84" s="5" t="s">
        <v>58</v>
      </c>
      <c r="B84" s="9" t="s">
        <v>59</v>
      </c>
      <c r="C84" s="3" t="s">
        <v>57</v>
      </c>
      <c r="D84" s="3" t="s">
        <v>162</v>
      </c>
      <c r="E84" s="9">
        <f>VLOOKUP($A84,[3]Hoja2!$A$9:$AL$102,6,0)</f>
        <v>2593.0500000000002</v>
      </c>
      <c r="F84" s="9">
        <f>VLOOKUP($A84,[3]Hoja2!$A$9:$AL$102,25,0)</f>
        <v>-8.59</v>
      </c>
      <c r="G84" s="9">
        <f>VLOOKUP($A84,[3]Hoja2!$A$9:$AL$102,26,0)</f>
        <v>2601.64</v>
      </c>
    </row>
    <row r="85" spans="1:7" hidden="1" x14ac:dyDescent="0.25">
      <c r="E85">
        <f>SUM(E7:E74)+SUM(E76:E84)</f>
        <v>415522.00999999995</v>
      </c>
      <c r="F85">
        <f>SUM(F7:F74)+SUM(F76:F84)</f>
        <v>80157.880000000048</v>
      </c>
      <c r="G85">
        <f>SUM(G7:G74)+SUM(G76:G84)</f>
        <v>335364.13000000024</v>
      </c>
    </row>
    <row r="86" spans="1:7" hidden="1" x14ac:dyDescent="0.25">
      <c r="E86" s="10">
        <v>415522.01</v>
      </c>
      <c r="F86" s="10">
        <v>80157.88</v>
      </c>
      <c r="G86" s="10">
        <v>335364.13</v>
      </c>
    </row>
    <row r="87" spans="1:7" hidden="1" x14ac:dyDescent="0.25">
      <c r="E87" s="10">
        <f>+E85-E86</f>
        <v>0</v>
      </c>
      <c r="F87" s="10">
        <f t="shared" ref="F87:G87" si="0">+F85-F86</f>
        <v>0</v>
      </c>
      <c r="G87" s="10">
        <f t="shared" si="0"/>
        <v>0</v>
      </c>
    </row>
    <row r="88" spans="1:7" hidden="1" x14ac:dyDescent="0.25"/>
    <row r="89" spans="1:7" hidden="1" x14ac:dyDescent="0.25"/>
  </sheetData>
  <autoFilter ref="A6:G81" xr:uid="{00000000-0009-0000-0000-000001000000}"/>
  <mergeCells count="4">
    <mergeCell ref="B1:G1"/>
    <mergeCell ref="B2:G2"/>
    <mergeCell ref="B3:G3"/>
    <mergeCell ref="B4:G4"/>
  </mergeCells>
  <conditionalFormatting sqref="E85:G85">
    <cfRule type="cellIs" dxfId="5" priority="7" operator="lessThan">
      <formula>0</formula>
    </cfRule>
  </conditionalFormatting>
  <conditionalFormatting sqref="F86:G86">
    <cfRule type="cellIs" dxfId="4" priority="4" operator="lessThan">
      <formula>0</formula>
    </cfRule>
  </conditionalFormatting>
  <conditionalFormatting sqref="E86">
    <cfRule type="cellIs" dxfId="3" priority="5" operator="lessThan">
      <formula>0</formula>
    </cfRule>
  </conditionalFormatting>
  <conditionalFormatting sqref="E87">
    <cfRule type="cellIs" dxfId="2" priority="3" operator="lessThan">
      <formula>0</formula>
    </cfRule>
  </conditionalFormatting>
  <conditionalFormatting sqref="F87:G87">
    <cfRule type="cellIs" dxfId="1" priority="2" operator="lessThan">
      <formula>0</formula>
    </cfRule>
  </conditionalFormatting>
  <conditionalFormatting sqref="A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2022-02-10T19:27:57Z</dcterms:modified>
</cp:coreProperties>
</file>