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Ene" sheetId="1" r:id="rId1"/>
    <sheet name="2da Ene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3" i="2" l="1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82" i="1" l="1"/>
  <c r="G81" i="1"/>
  <c r="G80" i="1"/>
  <c r="G79" i="1"/>
  <c r="G78" i="1"/>
  <c r="G77" i="1"/>
  <c r="G76" i="1"/>
  <c r="G75" i="1"/>
  <c r="G7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F7" i="1"/>
  <c r="E7" i="1"/>
  <c r="B15" i="2" l="1"/>
  <c r="B71" i="1" l="1"/>
  <c r="B71" i="2" l="1"/>
  <c r="F85" i="2" l="1"/>
  <c r="F87" i="2" s="1"/>
  <c r="E85" i="2" l="1"/>
  <c r="E87" i="2" s="1"/>
  <c r="G85" i="2"/>
  <c r="G87" i="2" s="1"/>
  <c r="B81" i="2"/>
  <c r="B75" i="2"/>
  <c r="B80" i="1" l="1"/>
  <c r="B70" i="2" l="1"/>
  <c r="B68" i="2"/>
  <c r="B67" i="2"/>
  <c r="B66" i="2"/>
  <c r="B61" i="2"/>
  <c r="B60" i="2"/>
  <c r="B56" i="2"/>
  <c r="B55" i="2"/>
  <c r="B53" i="2"/>
  <c r="B51" i="2"/>
  <c r="B50" i="2"/>
  <c r="B49" i="2"/>
  <c r="B45" i="2"/>
  <c r="B41" i="2"/>
  <c r="B39" i="2"/>
  <c r="B38" i="2"/>
  <c r="B36" i="2"/>
  <c r="B32" i="2"/>
  <c r="B31" i="2"/>
  <c r="B29" i="2"/>
  <c r="B24" i="2"/>
  <c r="B22" i="2"/>
  <c r="B20" i="2"/>
  <c r="B16" i="2"/>
  <c r="B13" i="2"/>
  <c r="B10" i="2"/>
  <c r="B9" i="2"/>
  <c r="B8" i="2"/>
  <c r="B7" i="2"/>
  <c r="B74" i="1" l="1"/>
  <c r="B70" i="1" l="1"/>
  <c r="B68" i="1"/>
  <c r="B67" i="1"/>
  <c r="B66" i="1"/>
  <c r="B62" i="1"/>
  <c r="B61" i="1"/>
  <c r="B56" i="1"/>
  <c r="B55" i="1"/>
  <c r="B53" i="1"/>
  <c r="B51" i="1"/>
  <c r="B49" i="1"/>
  <c r="B48" i="1"/>
  <c r="B45" i="1"/>
  <c r="B41" i="1"/>
  <c r="B39" i="1"/>
  <c r="B38" i="1"/>
  <c r="B36" i="1"/>
  <c r="B32" i="1"/>
  <c r="B31" i="1"/>
  <c r="B29" i="1"/>
  <c r="B24" i="1"/>
  <c r="B23" i="1"/>
  <c r="B20" i="1"/>
  <c r="B16" i="1"/>
  <c r="B15" i="1"/>
  <c r="B13" i="1"/>
  <c r="B10" i="1"/>
  <c r="B9" i="1"/>
  <c r="B8" i="1"/>
  <c r="B7" i="1"/>
  <c r="F84" i="1" l="1"/>
  <c r="F86" i="1" s="1"/>
  <c r="G84" i="1"/>
  <c r="G86" i="1" s="1"/>
  <c r="E84" i="1"/>
  <c r="E86" i="1" s="1"/>
</calcChain>
</file>

<file path=xl/sharedStrings.xml><?xml version="1.0" encoding="utf-8"?>
<sst xmlns="http://schemas.openxmlformats.org/spreadsheetml/2006/main" count="570" uniqueCount="163">
  <si>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</si>
  <si>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</si>
  <si>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</si>
  <si>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</si>
  <si>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</si>
  <si>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</si>
  <si>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</si>
  <si>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</si>
  <si>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</si>
  <si>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</si>
  <si>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</si>
  <si>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</si>
  <si>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</si>
  <si>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</si>
  <si>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</si>
  <si>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</si>
  <si>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</si>
  <si>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</si>
  <si>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</si>
  <si>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</si>
  <si>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</si>
  <si>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</si>
  <si>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</si>
  <si>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</si>
  <si>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</si>
  <si>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</si>
  <si>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</si>
  <si>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</si>
  <si>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</si>
  <si>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</si>
  <si>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</si>
  <si>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</si>
  <si>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</si>
  <si>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</si>
  <si>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</si>
  <si>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</si>
  <si>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</si>
  <si>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</si>
  <si>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</si>
  <si>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</si>
  <si>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</si>
  <si>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</si>
  <si>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</si>
  <si>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</si>
  <si>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</si>
  <si>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</si>
  <si>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</si>
  <si>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</si>
  <si>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</si>
  <si>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</si>
  <si>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</si>
  <si>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</si>
  <si>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</si>
  <si>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</si>
  <si>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</si>
  <si>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</si>
  <si>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</si>
  <si>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</si>
  <si>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</si>
  <si>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</si>
  <si>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</si>
  <si>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</si>
  <si>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</si>
  <si>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</si>
  <si>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</si>
  <si>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</si>
  <si>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</si>
  <si>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</si>
  <si>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</si>
  <si>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</si>
  <si>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</si>
  <si>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</si>
  <si>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</si>
  <si>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</si>
  <si>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</si>
  <si>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</si>
  <si>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</si>
  <si>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</si>
  <si>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</si>
  <si>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</si>
  <si>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</si>
  <si>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</si>
  <si>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</si>
  <si>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</si>
  <si>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</si>
  <si>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</si>
  <si>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</si>
  <si>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</si>
  <si>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</si>
  <si>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</si>
  <si>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</si>
  <si>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</si>
  <si>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</si>
  <si>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</si>
  <si>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</si>
  <si>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</si>
  <si>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</si>
  <si>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</si>
  <si>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</si>
  <si>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</si>
  <si>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</si>
  <si>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</si>
  <si>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</si>
  <si>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</si>
  <si>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</si>
  <si>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</si>
  <si>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</si>
  <si>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</si>
  <si>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</si>
  <si>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</si>
  <si>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</si>
  <si>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</si>
  <si>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</si>
  <si>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</si>
  <si>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</si>
  <si>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</si>
  <si>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</si>
  <si>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</si>
  <si>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</si>
  <si>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</si>
  <si>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</si>
  <si>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</si>
  <si>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</si>
  <si>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</si>
  <si>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</si>
  <si>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</si>
  <si>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</si>
  <si>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</si>
  <si>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</si>
  <si>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</si>
  <si>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</si>
  <si>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</si>
  <si>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</si>
  <si>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</si>
  <si>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</si>
  <si>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</si>
  <si>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</si>
  <si>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</si>
  <si>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</si>
  <si>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</si>
  <si>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</si>
  <si>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</si>
  <si>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</si>
  <si>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</si>
  <si>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Becerra Iñiguez Agosto Ricardo</t>
  </si>
  <si>
    <t>00883</t>
  </si>
  <si>
    <t>Mata Ruvalcaba Perla Yolanda</t>
  </si>
  <si>
    <t>00884</t>
  </si>
  <si>
    <t>Montero Villanueva Xavier Marconi</t>
  </si>
  <si>
    <t>ORG MOVIMIENTO TERRITORIAL</t>
  </si>
  <si>
    <t>00885</t>
  </si>
  <si>
    <t>Homs Tirado Maria Elena</t>
  </si>
  <si>
    <t>OMPRI</t>
  </si>
  <si>
    <t>NOMINA DEL 1 AL 15 Enero  2021</t>
  </si>
  <si>
    <t>01 al 15 de Enero del 2021</t>
  </si>
  <si>
    <t>NOMINA DEL 16 al 31 de Enero 2021</t>
  </si>
  <si>
    <t>16 al 31 de Enero de 2021</t>
  </si>
  <si>
    <t>Zamora Vazquez Samuel Hector</t>
  </si>
  <si>
    <t>00163</t>
  </si>
  <si>
    <t>00886</t>
  </si>
  <si>
    <t>Robles Limon Carlos Guillermo</t>
  </si>
  <si>
    <t>00887</t>
  </si>
  <si>
    <t>De Leon Meza Hugo Fidencio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</si>
</sst>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1ra%20Ene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1/2da%20E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15</v>
          </cell>
          <cell r="I9">
            <v>980.21</v>
          </cell>
          <cell r="J9">
            <v>0</v>
          </cell>
          <cell r="K9">
            <v>0</v>
          </cell>
          <cell r="L9">
            <v>0</v>
          </cell>
          <cell r="M9">
            <v>620</v>
          </cell>
          <cell r="N9">
            <v>620</v>
          </cell>
          <cell r="O9">
            <v>173.14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1788.35</v>
          </cell>
          <cell r="AA9">
            <v>4095.4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0</v>
          </cell>
          <cell r="G10">
            <v>2593.5</v>
          </cell>
          <cell r="H10">
            <v>0</v>
          </cell>
          <cell r="I10">
            <v>0</v>
          </cell>
          <cell r="J10">
            <v>0</v>
          </cell>
          <cell r="K10">
            <v>-160.30000000000001</v>
          </cell>
          <cell r="L10">
            <v>0</v>
          </cell>
          <cell r="M10">
            <v>160.84</v>
          </cell>
          <cell r="N10">
            <v>0.54</v>
          </cell>
          <cell r="O10">
            <v>71.209999999999994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0</v>
          </cell>
          <cell r="G11">
            <v>7204.5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900.66</v>
          </cell>
          <cell r="N11">
            <v>900.66</v>
          </cell>
          <cell r="O11">
            <v>215.51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5200</v>
          </cell>
          <cell r="F12">
            <v>0</v>
          </cell>
          <cell r="G12">
            <v>11083.75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1729.27</v>
          </cell>
          <cell r="N12">
            <v>1729.27</v>
          </cell>
          <cell r="O12">
            <v>173.14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1902.41</v>
          </cell>
          <cell r="AA12">
            <v>9181.34</v>
          </cell>
        </row>
        <row r="13">
          <cell r="A13" t="str">
            <v>00015</v>
          </cell>
          <cell r="B13" t="str">
            <v>López Hueso Tayde Lucina</v>
          </cell>
          <cell r="C13">
            <v>2401.5</v>
          </cell>
          <cell r="D13">
            <v>1440.9</v>
          </cell>
          <cell r="E13">
            <v>0</v>
          </cell>
          <cell r="F13">
            <v>0</v>
          </cell>
          <cell r="G13">
            <v>3842.4</v>
          </cell>
          <cell r="H13">
            <v>15</v>
          </cell>
          <cell r="I13">
            <v>653.04</v>
          </cell>
          <cell r="J13">
            <v>0</v>
          </cell>
          <cell r="K13">
            <v>-160.30000000000001</v>
          </cell>
          <cell r="L13">
            <v>-20.85</v>
          </cell>
          <cell r="M13">
            <v>139.44999999999999</v>
          </cell>
          <cell r="N13">
            <v>0</v>
          </cell>
          <cell r="O13">
            <v>71.83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719.02</v>
          </cell>
          <cell r="AA13">
            <v>3123.38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2400</v>
          </cell>
          <cell r="F14">
            <v>0</v>
          </cell>
          <cell r="G14">
            <v>6359.1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720.09</v>
          </cell>
          <cell r="N14">
            <v>720.09</v>
          </cell>
          <cell r="O14">
            <v>114.99</v>
          </cell>
          <cell r="P14">
            <v>2000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2835.08</v>
          </cell>
          <cell r="AA14">
            <v>3524.02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0</v>
          </cell>
          <cell r="G15">
            <v>3525.75</v>
          </cell>
          <cell r="H15">
            <v>0</v>
          </cell>
          <cell r="I15">
            <v>0</v>
          </cell>
          <cell r="J15">
            <v>0</v>
          </cell>
          <cell r="K15">
            <v>-107.37</v>
          </cell>
          <cell r="L15">
            <v>0</v>
          </cell>
          <cell r="M15">
            <v>262.27</v>
          </cell>
          <cell r="N15">
            <v>154.9</v>
          </cell>
          <cell r="O15">
            <v>97.49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0</v>
          </cell>
          <cell r="G16">
            <v>4900.3500000000004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444.72</v>
          </cell>
          <cell r="N16">
            <v>444.72</v>
          </cell>
          <cell r="O16">
            <v>141.58000000000001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0</v>
          </cell>
          <cell r="E17">
            <v>1807.36</v>
          </cell>
          <cell r="F17">
            <v>0</v>
          </cell>
          <cell r="G17">
            <v>6807.31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815.82</v>
          </cell>
          <cell r="N17">
            <v>815.82</v>
          </cell>
          <cell r="O17">
            <v>194.11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1009.93</v>
          </cell>
          <cell r="AA17">
            <v>5797.38</v>
          </cell>
        </row>
        <row r="18">
          <cell r="A18" t="str">
            <v>00067</v>
          </cell>
          <cell r="B18" t="str">
            <v>Flores Diaz Maria De La Luz</v>
          </cell>
          <cell r="C18">
            <v>2125.5</v>
          </cell>
          <cell r="D18">
            <v>0</v>
          </cell>
          <cell r="E18">
            <v>0</v>
          </cell>
          <cell r="F18">
            <v>0</v>
          </cell>
          <cell r="G18">
            <v>2125.5</v>
          </cell>
          <cell r="H18">
            <v>0</v>
          </cell>
          <cell r="I18">
            <v>0</v>
          </cell>
          <cell r="J18">
            <v>0</v>
          </cell>
          <cell r="K18">
            <v>-188.71</v>
          </cell>
          <cell r="L18">
            <v>-65.47</v>
          </cell>
          <cell r="M18">
            <v>123.24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-65.47</v>
          </cell>
          <cell r="AA18">
            <v>2190.9699999999998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0</v>
          </cell>
          <cell r="G19">
            <v>6543.75</v>
          </cell>
          <cell r="H19">
            <v>0</v>
          </cell>
          <cell r="I19">
            <v>0</v>
          </cell>
          <cell r="J19">
            <v>1918.12</v>
          </cell>
          <cell r="K19">
            <v>0</v>
          </cell>
          <cell r="L19">
            <v>0</v>
          </cell>
          <cell r="M19">
            <v>759.53</v>
          </cell>
          <cell r="N19">
            <v>759.53</v>
          </cell>
          <cell r="O19">
            <v>194.32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2871.97</v>
          </cell>
          <cell r="AA19">
            <v>3671.78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0</v>
          </cell>
          <cell r="G20">
            <v>7752</v>
          </cell>
          <cell r="H20">
            <v>15</v>
          </cell>
          <cell r="I20">
            <v>1770.91</v>
          </cell>
          <cell r="J20">
            <v>0</v>
          </cell>
          <cell r="K20">
            <v>0</v>
          </cell>
          <cell r="L20">
            <v>0</v>
          </cell>
          <cell r="M20">
            <v>1017.61</v>
          </cell>
          <cell r="N20">
            <v>1017.61</v>
          </cell>
          <cell r="O20">
            <v>233.08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3036.6</v>
          </cell>
          <cell r="AA20">
            <v>4715.3999999999996</v>
          </cell>
        </row>
        <row r="21">
          <cell r="A21" t="str">
            <v>00091</v>
          </cell>
          <cell r="B21" t="str">
            <v>Gonzalez Hernandez Javier</v>
          </cell>
          <cell r="C21">
            <v>2125.5</v>
          </cell>
          <cell r="D21">
            <v>0</v>
          </cell>
          <cell r="E21">
            <v>0</v>
          </cell>
          <cell r="F21">
            <v>0</v>
          </cell>
          <cell r="G21">
            <v>2125.5</v>
          </cell>
          <cell r="H21">
            <v>0</v>
          </cell>
          <cell r="I21">
            <v>0</v>
          </cell>
          <cell r="J21">
            <v>0</v>
          </cell>
          <cell r="K21">
            <v>-188.71</v>
          </cell>
          <cell r="L21">
            <v>-65.47</v>
          </cell>
          <cell r="M21">
            <v>123.24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-65.47</v>
          </cell>
          <cell r="AA21">
            <v>2190.9699999999998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0</v>
          </cell>
          <cell r="G22">
            <v>4584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394.11</v>
          </cell>
          <cell r="N22">
            <v>394.11</v>
          </cell>
          <cell r="O22">
            <v>131.41999999999999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</row>
        <row r="23">
          <cell r="A23" t="str">
            <v>00096</v>
          </cell>
          <cell r="B23" t="str">
            <v>Sanchez Sanchez Micaela</v>
          </cell>
          <cell r="C23">
            <v>2125.5</v>
          </cell>
          <cell r="D23">
            <v>0</v>
          </cell>
          <cell r="E23">
            <v>0</v>
          </cell>
          <cell r="F23">
            <v>0</v>
          </cell>
          <cell r="G23">
            <v>2125.5</v>
          </cell>
          <cell r="H23">
            <v>0</v>
          </cell>
          <cell r="I23">
            <v>0</v>
          </cell>
          <cell r="J23">
            <v>0</v>
          </cell>
          <cell r="K23">
            <v>-188.71</v>
          </cell>
          <cell r="L23">
            <v>-65.47</v>
          </cell>
          <cell r="M23">
            <v>123.24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-65.47</v>
          </cell>
          <cell r="AA23">
            <v>2190.9699999999998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0</v>
          </cell>
          <cell r="E24">
            <v>520</v>
          </cell>
          <cell r="F24">
            <v>0</v>
          </cell>
          <cell r="G24">
            <v>6403.75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729.62</v>
          </cell>
          <cell r="N24">
            <v>729.62</v>
          </cell>
          <cell r="O24">
            <v>187.34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916.96</v>
          </cell>
          <cell r="AA24">
            <v>5486.79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0</v>
          </cell>
          <cell r="G25">
            <v>4275</v>
          </cell>
          <cell r="H25">
            <v>15</v>
          </cell>
          <cell r="I25">
            <v>0</v>
          </cell>
          <cell r="J25">
            <v>1267.23</v>
          </cell>
          <cell r="K25">
            <v>0</v>
          </cell>
          <cell r="L25">
            <v>0</v>
          </cell>
          <cell r="M25">
            <v>344.67</v>
          </cell>
          <cell r="N25">
            <v>344.67</v>
          </cell>
          <cell r="O25">
            <v>121.53</v>
          </cell>
          <cell r="P25">
            <v>500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2248.4299999999998</v>
          </cell>
          <cell r="AA25">
            <v>2026.57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0</v>
          </cell>
          <cell r="G26">
            <v>3959.1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309.42</v>
          </cell>
          <cell r="N26">
            <v>309.42</v>
          </cell>
          <cell r="O26">
            <v>111.39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4584</v>
          </cell>
          <cell r="H27">
            <v>15</v>
          </cell>
          <cell r="I27">
            <v>494.02</v>
          </cell>
          <cell r="J27">
            <v>0</v>
          </cell>
          <cell r="K27">
            <v>0</v>
          </cell>
          <cell r="L27">
            <v>0</v>
          </cell>
          <cell r="M27">
            <v>394.11</v>
          </cell>
          <cell r="N27">
            <v>394.11</v>
          </cell>
          <cell r="O27">
            <v>131.44999999999999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1034.58</v>
          </cell>
          <cell r="AA27">
            <v>3549.42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0</v>
          </cell>
          <cell r="G28">
            <v>2361.75</v>
          </cell>
          <cell r="H28">
            <v>0</v>
          </cell>
          <cell r="I28">
            <v>0</v>
          </cell>
          <cell r="J28">
            <v>0</v>
          </cell>
          <cell r="K28">
            <v>-160.30000000000001</v>
          </cell>
          <cell r="L28">
            <v>-21.93</v>
          </cell>
          <cell r="M28">
            <v>138.36000000000001</v>
          </cell>
          <cell r="N28">
            <v>0</v>
          </cell>
          <cell r="O28">
            <v>64.849999999999994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0</v>
          </cell>
          <cell r="G29">
            <v>2593.5</v>
          </cell>
          <cell r="H29">
            <v>15</v>
          </cell>
          <cell r="I29">
            <v>0</v>
          </cell>
          <cell r="J29">
            <v>957.45</v>
          </cell>
          <cell r="K29">
            <v>-160.30000000000001</v>
          </cell>
          <cell r="L29">
            <v>0</v>
          </cell>
          <cell r="M29">
            <v>160.84</v>
          </cell>
          <cell r="N29">
            <v>0.54</v>
          </cell>
          <cell r="O29">
            <v>71.209999999999994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1044.2</v>
          </cell>
          <cell r="AA29">
            <v>1549.3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0</v>
          </cell>
          <cell r="G30">
            <v>7875</v>
          </cell>
          <cell r="H30">
            <v>15</v>
          </cell>
          <cell r="I30">
            <v>903.1</v>
          </cell>
          <cell r="J30">
            <v>0</v>
          </cell>
          <cell r="K30">
            <v>0</v>
          </cell>
          <cell r="L30">
            <v>0</v>
          </cell>
          <cell r="M30">
            <v>1043.8800000000001</v>
          </cell>
          <cell r="N30">
            <v>1043.8800000000001</v>
          </cell>
          <cell r="O30">
            <v>237.02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2199</v>
          </cell>
          <cell r="AA30">
            <v>5676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0</v>
          </cell>
          <cell r="G31">
            <v>3330</v>
          </cell>
          <cell r="H31">
            <v>0</v>
          </cell>
          <cell r="I31">
            <v>0</v>
          </cell>
          <cell r="J31">
            <v>1188.69</v>
          </cell>
          <cell r="K31">
            <v>-125.1</v>
          </cell>
          <cell r="L31">
            <v>0</v>
          </cell>
          <cell r="M31">
            <v>240.97</v>
          </cell>
          <cell r="N31">
            <v>115.87</v>
          </cell>
          <cell r="O31">
            <v>91.43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1395.99</v>
          </cell>
          <cell r="AA31">
            <v>1934.01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0</v>
          </cell>
          <cell r="G32">
            <v>3959.1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309.42</v>
          </cell>
          <cell r="N32">
            <v>309.42</v>
          </cell>
          <cell r="O32">
            <v>111.37</v>
          </cell>
          <cell r="P32">
            <v>500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920.79</v>
          </cell>
          <cell r="AA32">
            <v>3038.31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5200</v>
          </cell>
          <cell r="F33">
            <v>0</v>
          </cell>
          <cell r="G33">
            <v>10423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1588.13</v>
          </cell>
          <cell r="N33">
            <v>1588.13</v>
          </cell>
          <cell r="O33">
            <v>151.94999999999999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1740.08</v>
          </cell>
          <cell r="AA33">
            <v>8682.92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0</v>
          </cell>
          <cell r="G34">
            <v>4584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394.11</v>
          </cell>
          <cell r="N34">
            <v>394.11</v>
          </cell>
          <cell r="O34">
            <v>135.66999999999999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0</v>
          </cell>
          <cell r="G35">
            <v>5223</v>
          </cell>
          <cell r="H35">
            <v>0</v>
          </cell>
          <cell r="I35">
            <v>0</v>
          </cell>
          <cell r="J35">
            <v>2055.19</v>
          </cell>
          <cell r="K35">
            <v>0</v>
          </cell>
          <cell r="L35">
            <v>0</v>
          </cell>
          <cell r="M35">
            <v>501.6</v>
          </cell>
          <cell r="N35">
            <v>501.6</v>
          </cell>
          <cell r="O35">
            <v>151.93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2708.72</v>
          </cell>
          <cell r="AA35">
            <v>2514.2800000000002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0</v>
          </cell>
          <cell r="G36">
            <v>5137.5</v>
          </cell>
          <cell r="H36">
            <v>15</v>
          </cell>
          <cell r="I36">
            <v>640.4</v>
          </cell>
          <cell r="J36">
            <v>0</v>
          </cell>
          <cell r="K36">
            <v>0</v>
          </cell>
          <cell r="L36">
            <v>0</v>
          </cell>
          <cell r="M36">
            <v>486.28</v>
          </cell>
          <cell r="N36">
            <v>486.28</v>
          </cell>
          <cell r="O36">
            <v>149.21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1290.8900000000001</v>
          </cell>
          <cell r="AA36">
            <v>3846.61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0</v>
          </cell>
          <cell r="E37">
            <v>921</v>
          </cell>
          <cell r="F37">
            <v>0</v>
          </cell>
          <cell r="G37">
            <v>3150</v>
          </cell>
          <cell r="H37">
            <v>0</v>
          </cell>
          <cell r="I37">
            <v>0</v>
          </cell>
          <cell r="J37">
            <v>0</v>
          </cell>
          <cell r="K37">
            <v>-125.1</v>
          </cell>
          <cell r="L37">
            <v>0</v>
          </cell>
          <cell r="M37">
            <v>221.39</v>
          </cell>
          <cell r="N37">
            <v>96.29</v>
          </cell>
          <cell r="O37">
            <v>82.72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179.01</v>
          </cell>
          <cell r="AA37">
            <v>2970.99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0</v>
          </cell>
          <cell r="G38">
            <v>4584</v>
          </cell>
          <cell r="H38">
            <v>15</v>
          </cell>
          <cell r="I38">
            <v>0</v>
          </cell>
          <cell r="J38">
            <v>734.18</v>
          </cell>
          <cell r="K38">
            <v>0</v>
          </cell>
          <cell r="L38">
            <v>0</v>
          </cell>
          <cell r="M38">
            <v>394.11</v>
          </cell>
          <cell r="N38">
            <v>394.11</v>
          </cell>
          <cell r="O38">
            <v>135.61000000000001</v>
          </cell>
          <cell r="P38">
            <v>200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1478.9</v>
          </cell>
          <cell r="AA38">
            <v>3105.1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1556.1</v>
          </cell>
          <cell r="D39">
            <v>0</v>
          </cell>
          <cell r="E39">
            <v>0</v>
          </cell>
          <cell r="F39">
            <v>0</v>
          </cell>
          <cell r="G39">
            <v>1556.1</v>
          </cell>
          <cell r="H39">
            <v>0</v>
          </cell>
          <cell r="I39">
            <v>0</v>
          </cell>
          <cell r="J39">
            <v>0</v>
          </cell>
          <cell r="K39">
            <v>-200.63</v>
          </cell>
          <cell r="L39">
            <v>-113.83</v>
          </cell>
          <cell r="M39">
            <v>86.8</v>
          </cell>
          <cell r="N39">
            <v>0</v>
          </cell>
          <cell r="O39">
            <v>42.73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-71.099999999999994</v>
          </cell>
          <cell r="AA39">
            <v>1627.2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0</v>
          </cell>
          <cell r="G40">
            <v>3215.25</v>
          </cell>
          <cell r="H40">
            <v>0</v>
          </cell>
          <cell r="I40">
            <v>0</v>
          </cell>
          <cell r="J40">
            <v>1263.1099999999999</v>
          </cell>
          <cell r="K40">
            <v>-125.1</v>
          </cell>
          <cell r="L40">
            <v>0</v>
          </cell>
          <cell r="M40">
            <v>228.49</v>
          </cell>
          <cell r="N40">
            <v>103.39</v>
          </cell>
          <cell r="O40">
            <v>88.31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1454.81</v>
          </cell>
          <cell r="AA40">
            <v>1760.44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0</v>
          </cell>
          <cell r="G41">
            <v>5772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599.98</v>
          </cell>
          <cell r="N41">
            <v>599.98</v>
          </cell>
          <cell r="O41">
            <v>169.56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0</v>
          </cell>
          <cell r="G42">
            <v>3192</v>
          </cell>
          <cell r="H42">
            <v>0</v>
          </cell>
          <cell r="I42">
            <v>0</v>
          </cell>
          <cell r="J42">
            <v>1271.8699999999999</v>
          </cell>
          <cell r="K42">
            <v>-125.1</v>
          </cell>
          <cell r="L42">
            <v>0</v>
          </cell>
          <cell r="M42">
            <v>225.96</v>
          </cell>
          <cell r="N42">
            <v>100.86</v>
          </cell>
          <cell r="O42">
            <v>87.66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1460.39</v>
          </cell>
          <cell r="AA42">
            <v>1731.61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0</v>
          </cell>
          <cell r="G43">
            <v>3192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225.96</v>
          </cell>
          <cell r="N43">
            <v>100.86</v>
          </cell>
          <cell r="O43">
            <v>87.66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0</v>
          </cell>
          <cell r="E44">
            <v>1807.36</v>
          </cell>
          <cell r="F44">
            <v>0</v>
          </cell>
          <cell r="G44">
            <v>6807.31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815.82</v>
          </cell>
          <cell r="N44">
            <v>815.82</v>
          </cell>
          <cell r="O44">
            <v>194.11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1009.93</v>
          </cell>
          <cell r="AA44">
            <v>5797.38</v>
          </cell>
        </row>
        <row r="45">
          <cell r="A45" t="str">
            <v>00838</v>
          </cell>
          <cell r="B45" t="str">
            <v>Hernandez García Ramiro</v>
          </cell>
          <cell r="C45">
            <v>7125</v>
          </cell>
          <cell r="D45">
            <v>0</v>
          </cell>
          <cell r="E45">
            <v>4768.78</v>
          </cell>
          <cell r="F45">
            <v>0</v>
          </cell>
          <cell r="G45">
            <v>11893.78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1902.29</v>
          </cell>
          <cell r="N45">
            <v>1902.29</v>
          </cell>
          <cell r="O45">
            <v>357.63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2259.92</v>
          </cell>
          <cell r="AA45">
            <v>9633.86</v>
          </cell>
        </row>
        <row r="46">
          <cell r="A46" t="str">
            <v>00839</v>
          </cell>
          <cell r="B46" t="str">
            <v>Reyes Granada Araceli Janeth</v>
          </cell>
          <cell r="C46">
            <v>4500</v>
          </cell>
          <cell r="D46">
            <v>0</v>
          </cell>
          <cell r="E46">
            <v>1666.42</v>
          </cell>
          <cell r="F46">
            <v>0</v>
          </cell>
          <cell r="G46">
            <v>6166.42</v>
          </cell>
          <cell r="H46">
            <v>15</v>
          </cell>
          <cell r="I46">
            <v>1123.97</v>
          </cell>
          <cell r="J46">
            <v>0</v>
          </cell>
          <cell r="K46">
            <v>0</v>
          </cell>
          <cell r="L46">
            <v>0</v>
          </cell>
          <cell r="M46">
            <v>678.93</v>
          </cell>
          <cell r="N46">
            <v>678.93</v>
          </cell>
          <cell r="O46">
            <v>155.29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1973.19</v>
          </cell>
          <cell r="AA46">
            <v>4193.2299999999996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0</v>
          </cell>
          <cell r="E47">
            <v>1197.79</v>
          </cell>
          <cell r="F47">
            <v>0</v>
          </cell>
          <cell r="G47">
            <v>4947.79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452.31</v>
          </cell>
          <cell r="N47">
            <v>452.31</v>
          </cell>
          <cell r="O47">
            <v>137.37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589.67999999999995</v>
          </cell>
          <cell r="AA47">
            <v>4358.1099999999997</v>
          </cell>
        </row>
        <row r="48">
          <cell r="A48" t="str">
            <v>00842</v>
          </cell>
          <cell r="B48" t="str">
            <v>Mendez Salcedo Jorge Alberto</v>
          </cell>
          <cell r="C48">
            <v>5220</v>
          </cell>
          <cell r="D48">
            <v>0</v>
          </cell>
          <cell r="E48">
            <v>3494.74</v>
          </cell>
          <cell r="F48">
            <v>0</v>
          </cell>
          <cell r="G48">
            <v>8714.74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1223.25</v>
          </cell>
          <cell r="N48">
            <v>1223.25</v>
          </cell>
          <cell r="O48">
            <v>248.74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1471.99</v>
          </cell>
          <cell r="AA48">
            <v>7242.75</v>
          </cell>
        </row>
        <row r="49">
          <cell r="A49" t="str">
            <v>00843</v>
          </cell>
          <cell r="B49" t="str">
            <v>Dominguez Vazquez Fernando</v>
          </cell>
          <cell r="C49">
            <v>3000</v>
          </cell>
          <cell r="D49">
            <v>0</v>
          </cell>
          <cell r="E49">
            <v>1352.55</v>
          </cell>
          <cell r="F49">
            <v>0</v>
          </cell>
          <cell r="G49">
            <v>4352.55</v>
          </cell>
          <cell r="H49">
            <v>0</v>
          </cell>
          <cell r="I49">
            <v>1308.25</v>
          </cell>
          <cell r="J49">
            <v>0</v>
          </cell>
          <cell r="K49">
            <v>0</v>
          </cell>
          <cell r="L49">
            <v>0</v>
          </cell>
          <cell r="M49">
            <v>357.08</v>
          </cell>
          <cell r="N49">
            <v>357.08</v>
          </cell>
          <cell r="O49">
            <v>121.49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1786.82</v>
          </cell>
          <cell r="AA49">
            <v>2565.73</v>
          </cell>
        </row>
        <row r="50">
          <cell r="A50" t="str">
            <v>00844</v>
          </cell>
          <cell r="B50" t="str">
            <v>Leon Guzman Maribel</v>
          </cell>
          <cell r="C50">
            <v>5220</v>
          </cell>
          <cell r="D50">
            <v>0</v>
          </cell>
          <cell r="E50">
            <v>3494.74</v>
          </cell>
          <cell r="F50">
            <v>0</v>
          </cell>
          <cell r="G50">
            <v>8714.74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1223.25</v>
          </cell>
          <cell r="N50">
            <v>1223.25</v>
          </cell>
          <cell r="O50">
            <v>248.74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1471.99</v>
          </cell>
          <cell r="AA50">
            <v>7242.75</v>
          </cell>
        </row>
        <row r="51">
          <cell r="A51" t="str">
            <v>00845</v>
          </cell>
          <cell r="B51" t="str">
            <v>Santillan Gonzalez Maria De La Paz</v>
          </cell>
          <cell r="C51">
            <v>2125.5</v>
          </cell>
          <cell r="D51">
            <v>0</v>
          </cell>
          <cell r="E51">
            <v>0</v>
          </cell>
          <cell r="F51">
            <v>0</v>
          </cell>
          <cell r="G51">
            <v>2125.5</v>
          </cell>
          <cell r="H51">
            <v>0</v>
          </cell>
          <cell r="I51">
            <v>0</v>
          </cell>
          <cell r="J51">
            <v>0</v>
          </cell>
          <cell r="K51">
            <v>-188.71</v>
          </cell>
          <cell r="L51">
            <v>-65.47</v>
          </cell>
          <cell r="M51">
            <v>123.24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-65.47</v>
          </cell>
          <cell r="AA51">
            <v>2190.9699999999998</v>
          </cell>
        </row>
        <row r="52">
          <cell r="A52" t="str">
            <v>00846</v>
          </cell>
          <cell r="B52" t="str">
            <v>Rodriguez Ramirez Magdaleno</v>
          </cell>
          <cell r="C52">
            <v>2125.5</v>
          </cell>
          <cell r="D52">
            <v>0</v>
          </cell>
          <cell r="E52">
            <v>0</v>
          </cell>
          <cell r="F52">
            <v>0</v>
          </cell>
          <cell r="G52">
            <v>2125.5</v>
          </cell>
          <cell r="H52">
            <v>0</v>
          </cell>
          <cell r="I52">
            <v>0</v>
          </cell>
          <cell r="J52">
            <v>0</v>
          </cell>
          <cell r="K52">
            <v>-188.71</v>
          </cell>
          <cell r="L52">
            <v>-65.47</v>
          </cell>
          <cell r="M52">
            <v>123.24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-65.47</v>
          </cell>
          <cell r="AA52">
            <v>2190.9699999999998</v>
          </cell>
        </row>
        <row r="53">
          <cell r="A53" t="str">
            <v>00848</v>
          </cell>
          <cell r="B53" t="str">
            <v>Rivas Padilla Margarita</v>
          </cell>
          <cell r="C53">
            <v>4999.95</v>
          </cell>
          <cell r="D53">
            <v>0</v>
          </cell>
          <cell r="E53">
            <v>3301.52</v>
          </cell>
          <cell r="F53">
            <v>0</v>
          </cell>
          <cell r="G53">
            <v>8301.4699999999993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1134.98</v>
          </cell>
          <cell r="N53">
            <v>1134.98</v>
          </cell>
          <cell r="O53">
            <v>234.91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1369.89</v>
          </cell>
          <cell r="AA53">
            <v>6931.58</v>
          </cell>
        </row>
        <row r="54">
          <cell r="A54" t="str">
            <v>00849</v>
          </cell>
          <cell r="B54" t="str">
            <v>Chavira Vargas Jose Trinidad</v>
          </cell>
          <cell r="C54">
            <v>3300</v>
          </cell>
          <cell r="D54">
            <v>0</v>
          </cell>
          <cell r="E54">
            <v>1052.55</v>
          </cell>
          <cell r="F54">
            <v>0</v>
          </cell>
          <cell r="G54">
            <v>4352.55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357.08</v>
          </cell>
          <cell r="N54">
            <v>357.08</v>
          </cell>
          <cell r="O54">
            <v>118.97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476.05</v>
          </cell>
          <cell r="AA54">
            <v>3876.5</v>
          </cell>
        </row>
        <row r="55">
          <cell r="A55" t="str">
            <v>00850</v>
          </cell>
          <cell r="B55" t="str">
            <v>Becerra Iñiguez Julio Ricardo</v>
          </cell>
          <cell r="C55">
            <v>2125.5</v>
          </cell>
          <cell r="D55">
            <v>0</v>
          </cell>
          <cell r="E55">
            <v>0</v>
          </cell>
          <cell r="F55">
            <v>0</v>
          </cell>
          <cell r="G55">
            <v>2125.5</v>
          </cell>
          <cell r="H55">
            <v>0</v>
          </cell>
          <cell r="I55">
            <v>0</v>
          </cell>
          <cell r="J55">
            <v>0</v>
          </cell>
          <cell r="K55">
            <v>-188.71</v>
          </cell>
          <cell r="L55">
            <v>-65.47</v>
          </cell>
          <cell r="M55">
            <v>123.24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-65.47</v>
          </cell>
          <cell r="AA55">
            <v>2190.9699999999998</v>
          </cell>
        </row>
        <row r="56">
          <cell r="A56" t="str">
            <v>00853</v>
          </cell>
          <cell r="B56" t="str">
            <v>Ayala Rodriguez Eliazer</v>
          </cell>
          <cell r="C56">
            <v>6000</v>
          </cell>
          <cell r="D56">
            <v>0</v>
          </cell>
          <cell r="E56">
            <v>4000</v>
          </cell>
          <cell r="F56">
            <v>0</v>
          </cell>
          <cell r="G56">
            <v>10000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1497.78</v>
          </cell>
          <cell r="N56">
            <v>1497.78</v>
          </cell>
          <cell r="O56">
            <v>292.86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1790.64</v>
          </cell>
          <cell r="AA56">
            <v>8209.36</v>
          </cell>
        </row>
        <row r="57">
          <cell r="A57" t="str">
            <v>00855</v>
          </cell>
          <cell r="B57" t="str">
            <v>Luna Medrano Cesar Alejandro</v>
          </cell>
          <cell r="C57">
            <v>3750</v>
          </cell>
          <cell r="D57">
            <v>0</v>
          </cell>
          <cell r="E57">
            <v>1197.79</v>
          </cell>
          <cell r="F57">
            <v>0</v>
          </cell>
          <cell r="G57">
            <v>4947.79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452.31</v>
          </cell>
          <cell r="N57">
            <v>452.31</v>
          </cell>
          <cell r="O57">
            <v>137.37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589.67999999999995</v>
          </cell>
          <cell r="AA57">
            <v>4358.1099999999997</v>
          </cell>
        </row>
        <row r="58">
          <cell r="A58" t="str">
            <v>00856</v>
          </cell>
          <cell r="B58" t="str">
            <v>Iñiguez Ibarra Gustavo</v>
          </cell>
          <cell r="C58">
            <v>4995</v>
          </cell>
          <cell r="D58">
            <v>0</v>
          </cell>
          <cell r="E58">
            <v>560.37</v>
          </cell>
          <cell r="F58">
            <v>0</v>
          </cell>
          <cell r="G58">
            <v>5555.37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561.16</v>
          </cell>
          <cell r="N58">
            <v>561.16</v>
          </cell>
          <cell r="O58">
            <v>159.91999999999999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721.08</v>
          </cell>
          <cell r="AA58">
            <v>4834.29</v>
          </cell>
        </row>
        <row r="59">
          <cell r="A59" t="str">
            <v>00857</v>
          </cell>
          <cell r="B59" t="str">
            <v>Delgado Valenzuela Roberto</v>
          </cell>
          <cell r="C59">
            <v>2667.3</v>
          </cell>
          <cell r="D59">
            <v>0</v>
          </cell>
          <cell r="E59">
            <v>0</v>
          </cell>
          <cell r="F59">
            <v>0</v>
          </cell>
          <cell r="G59">
            <v>2667.3</v>
          </cell>
          <cell r="H59">
            <v>0</v>
          </cell>
          <cell r="I59">
            <v>0</v>
          </cell>
          <cell r="J59">
            <v>0</v>
          </cell>
          <cell r="K59">
            <v>-145.38</v>
          </cell>
          <cell r="L59">
            <v>0</v>
          </cell>
          <cell r="M59">
            <v>168.87</v>
          </cell>
          <cell r="N59">
            <v>23.49</v>
          </cell>
          <cell r="O59">
            <v>73.25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96.74</v>
          </cell>
          <cell r="AA59">
            <v>2570.56</v>
          </cell>
        </row>
        <row r="60">
          <cell r="A60" t="str">
            <v>00858</v>
          </cell>
          <cell r="B60" t="str">
            <v>Chavez Mora Jesus Armando</v>
          </cell>
          <cell r="C60">
            <v>3000</v>
          </cell>
          <cell r="D60">
            <v>0</v>
          </cell>
          <cell r="E60">
            <v>1069.8499999999999</v>
          </cell>
          <cell r="F60">
            <v>0</v>
          </cell>
          <cell r="G60">
            <v>4069.85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321.47000000000003</v>
          </cell>
          <cell r="N60">
            <v>321.47000000000003</v>
          </cell>
          <cell r="O60">
            <v>109.81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431.28</v>
          </cell>
          <cell r="AA60">
            <v>3638.57</v>
          </cell>
        </row>
        <row r="61">
          <cell r="A61" t="str">
            <v>00859</v>
          </cell>
          <cell r="B61" t="str">
            <v>Cisneros Gabriel Juan Fernando</v>
          </cell>
          <cell r="C61">
            <v>3000</v>
          </cell>
          <cell r="D61">
            <v>0</v>
          </cell>
          <cell r="E61">
            <v>1069.8499999999999</v>
          </cell>
          <cell r="F61">
            <v>0</v>
          </cell>
          <cell r="G61">
            <v>4069.85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321.47000000000003</v>
          </cell>
          <cell r="N61">
            <v>321.47000000000003</v>
          </cell>
          <cell r="O61">
            <v>109.81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431.28</v>
          </cell>
          <cell r="AA61">
            <v>3638.57</v>
          </cell>
        </row>
        <row r="62">
          <cell r="A62" t="str">
            <v>00860</v>
          </cell>
          <cell r="B62" t="str">
            <v>De La Torre Gonzalez Juan Carlos</v>
          </cell>
          <cell r="C62">
            <v>5220</v>
          </cell>
          <cell r="D62">
            <v>0</v>
          </cell>
          <cell r="E62">
            <v>3494.74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1223.25</v>
          </cell>
          <cell r="N62">
            <v>1223.25</v>
          </cell>
          <cell r="O62">
            <v>248.74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1471.99</v>
          </cell>
          <cell r="AA62">
            <v>7242.75</v>
          </cell>
        </row>
        <row r="63">
          <cell r="A63" t="str">
            <v>00861</v>
          </cell>
          <cell r="B63" t="str">
            <v>Cuellar Hernandez Rocio Elizabeth</v>
          </cell>
          <cell r="C63">
            <v>1700.4</v>
          </cell>
          <cell r="D63">
            <v>0</v>
          </cell>
          <cell r="E63">
            <v>0</v>
          </cell>
          <cell r="F63">
            <v>0</v>
          </cell>
          <cell r="G63">
            <v>1700.4</v>
          </cell>
          <cell r="H63">
            <v>0</v>
          </cell>
          <cell r="I63">
            <v>0</v>
          </cell>
          <cell r="J63">
            <v>0</v>
          </cell>
          <cell r="K63">
            <v>-200.63</v>
          </cell>
          <cell r="L63">
            <v>-104.6</v>
          </cell>
          <cell r="M63">
            <v>96.04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-104.6</v>
          </cell>
          <cell r="AA63">
            <v>1805</v>
          </cell>
        </row>
        <row r="64">
          <cell r="A64" t="str">
            <v>00862</v>
          </cell>
          <cell r="B64" t="str">
            <v>Ortiz Gallardo Yuri Ernestina</v>
          </cell>
          <cell r="C64">
            <v>1700.4</v>
          </cell>
          <cell r="D64">
            <v>0</v>
          </cell>
          <cell r="E64">
            <v>0</v>
          </cell>
          <cell r="F64">
            <v>0</v>
          </cell>
          <cell r="G64">
            <v>1700.4</v>
          </cell>
          <cell r="H64">
            <v>0</v>
          </cell>
          <cell r="I64">
            <v>0</v>
          </cell>
          <cell r="J64">
            <v>0</v>
          </cell>
          <cell r="K64">
            <v>-200.63</v>
          </cell>
          <cell r="L64">
            <v>-104.6</v>
          </cell>
          <cell r="M64">
            <v>96.04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-104.6</v>
          </cell>
          <cell r="AA64">
            <v>1805</v>
          </cell>
        </row>
        <row r="65">
          <cell r="A65" t="str">
            <v>00863</v>
          </cell>
          <cell r="B65" t="str">
            <v>Larios Calvario Manuel</v>
          </cell>
          <cell r="C65">
            <v>3499.95</v>
          </cell>
          <cell r="D65">
            <v>0</v>
          </cell>
          <cell r="E65">
            <v>738.21</v>
          </cell>
          <cell r="F65">
            <v>0</v>
          </cell>
          <cell r="G65">
            <v>4238.16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339.78</v>
          </cell>
          <cell r="N65">
            <v>339.78</v>
          </cell>
          <cell r="O65">
            <v>116.8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456.58</v>
          </cell>
          <cell r="AA65">
            <v>3781.58</v>
          </cell>
        </row>
        <row r="66">
          <cell r="A66" t="str">
            <v>00864</v>
          </cell>
          <cell r="B66" t="str">
            <v>Gonzalez Ramirez Miriam Noemi</v>
          </cell>
          <cell r="C66">
            <v>3000</v>
          </cell>
          <cell r="D66">
            <v>0</v>
          </cell>
          <cell r="E66">
            <v>1069.8499999999999</v>
          </cell>
          <cell r="F66">
            <v>0</v>
          </cell>
          <cell r="G66">
            <v>4069.85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321.47000000000003</v>
          </cell>
          <cell r="N66">
            <v>321.47000000000003</v>
          </cell>
          <cell r="O66">
            <v>109.81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431.28</v>
          </cell>
          <cell r="AA66">
            <v>3638.57</v>
          </cell>
        </row>
        <row r="67">
          <cell r="A67" t="str">
            <v>00865</v>
          </cell>
          <cell r="B67" t="str">
            <v>Guerrero Torres Edgar Emmanuel</v>
          </cell>
          <cell r="C67">
            <v>5220</v>
          </cell>
          <cell r="D67">
            <v>0</v>
          </cell>
          <cell r="E67">
            <v>3494.74</v>
          </cell>
          <cell r="F67">
            <v>0</v>
          </cell>
          <cell r="G67">
            <v>8714.74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1223.25</v>
          </cell>
          <cell r="N67">
            <v>1223.25</v>
          </cell>
          <cell r="O67">
            <v>248.74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1471.99</v>
          </cell>
          <cell r="AA67">
            <v>7242.75</v>
          </cell>
        </row>
        <row r="68">
          <cell r="A68" t="str">
            <v>00866</v>
          </cell>
          <cell r="B68" t="str">
            <v>Enriquez Sierra Juan Pablo</v>
          </cell>
          <cell r="C68">
            <v>5220</v>
          </cell>
          <cell r="D68">
            <v>0</v>
          </cell>
          <cell r="E68">
            <v>3494.74</v>
          </cell>
          <cell r="F68">
            <v>0</v>
          </cell>
          <cell r="G68">
            <v>8714.74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1223.25</v>
          </cell>
          <cell r="N68">
            <v>1223.25</v>
          </cell>
          <cell r="O68">
            <v>248.74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1471.99</v>
          </cell>
          <cell r="AA68">
            <v>7242.75</v>
          </cell>
        </row>
        <row r="69">
          <cell r="A69" t="str">
            <v>00868</v>
          </cell>
          <cell r="B69" t="str">
            <v>Lopez Samano Claudia</v>
          </cell>
          <cell r="C69">
            <v>3000</v>
          </cell>
          <cell r="D69">
            <v>0</v>
          </cell>
          <cell r="E69">
            <v>1069.8499999999999</v>
          </cell>
          <cell r="F69">
            <v>0</v>
          </cell>
          <cell r="G69">
            <v>4069.85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321.47000000000003</v>
          </cell>
          <cell r="N69">
            <v>321.47000000000003</v>
          </cell>
          <cell r="O69">
            <v>109.81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431.28</v>
          </cell>
          <cell r="AA69">
            <v>3638.57</v>
          </cell>
        </row>
        <row r="70">
          <cell r="A70" t="str">
            <v>00869</v>
          </cell>
          <cell r="B70" t="str">
            <v>Resendiz Mora Martha Dolores</v>
          </cell>
          <cell r="C70">
            <v>7125</v>
          </cell>
          <cell r="D70">
            <v>0</v>
          </cell>
          <cell r="E70">
            <v>4768.78</v>
          </cell>
          <cell r="F70">
            <v>0</v>
          </cell>
          <cell r="G70">
            <v>11893.78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1902.29</v>
          </cell>
          <cell r="N70">
            <v>1902.29</v>
          </cell>
          <cell r="O70">
            <v>357.63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2259.92</v>
          </cell>
          <cell r="AA70">
            <v>9633.86</v>
          </cell>
        </row>
        <row r="71">
          <cell r="A71" t="str">
            <v>00870</v>
          </cell>
          <cell r="B71" t="str">
            <v>Gil Medina Miriam Elyada</v>
          </cell>
          <cell r="C71">
            <v>3325</v>
          </cell>
          <cell r="D71">
            <v>0</v>
          </cell>
          <cell r="E71">
            <v>14119.22</v>
          </cell>
          <cell r="F71">
            <v>0</v>
          </cell>
          <cell r="G71">
            <v>17444.22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3104.14</v>
          </cell>
          <cell r="N71">
            <v>3104.14</v>
          </cell>
          <cell r="O71">
            <v>153.97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3258.11</v>
          </cell>
          <cell r="AA71">
            <v>14186.11</v>
          </cell>
        </row>
        <row r="72">
          <cell r="A72" t="str">
            <v>00871</v>
          </cell>
          <cell r="B72" t="str">
            <v>Gonzalez Vizcaino Maria Lucia</v>
          </cell>
          <cell r="C72">
            <v>4999.95</v>
          </cell>
          <cell r="D72">
            <v>0</v>
          </cell>
          <cell r="E72">
            <v>555.41999999999996</v>
          </cell>
          <cell r="F72">
            <v>0</v>
          </cell>
          <cell r="G72">
            <v>5555.37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561.16</v>
          </cell>
          <cell r="N72">
            <v>561.16</v>
          </cell>
          <cell r="O72">
            <v>159.94999999999999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721.11</v>
          </cell>
          <cell r="AA72">
            <v>4834.26</v>
          </cell>
        </row>
        <row r="73">
          <cell r="A73" t="str">
            <v>00873</v>
          </cell>
          <cell r="B73" t="str">
            <v>Gonzalez Real  Blanca Lucero</v>
          </cell>
          <cell r="C73">
            <v>2121</v>
          </cell>
          <cell r="D73">
            <v>0</v>
          </cell>
          <cell r="E73">
            <v>48</v>
          </cell>
          <cell r="F73">
            <v>0</v>
          </cell>
          <cell r="G73">
            <v>2169</v>
          </cell>
          <cell r="H73">
            <v>0</v>
          </cell>
          <cell r="I73">
            <v>0</v>
          </cell>
          <cell r="J73">
            <v>0</v>
          </cell>
          <cell r="K73">
            <v>-188.71</v>
          </cell>
          <cell r="L73">
            <v>-62.69</v>
          </cell>
          <cell r="M73">
            <v>126.03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-62.69</v>
          </cell>
          <cell r="AA73">
            <v>2231.69</v>
          </cell>
        </row>
        <row r="74">
          <cell r="A74" t="str">
            <v>00874</v>
          </cell>
          <cell r="B74" t="str">
            <v>Camiruaga Lopez Monica Del Carmen</v>
          </cell>
          <cell r="C74">
            <v>3000</v>
          </cell>
          <cell r="D74">
            <v>0</v>
          </cell>
          <cell r="E74">
            <v>1352.55</v>
          </cell>
          <cell r="F74">
            <v>0</v>
          </cell>
          <cell r="G74">
            <v>4352.55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357.08</v>
          </cell>
          <cell r="N74">
            <v>357.08</v>
          </cell>
          <cell r="O74">
            <v>117.54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474.62</v>
          </cell>
          <cell r="AA74">
            <v>3877.93</v>
          </cell>
        </row>
        <row r="75">
          <cell r="A75" t="str">
            <v>00875</v>
          </cell>
          <cell r="B75" t="str">
            <v>Sanchez Parrilla Daniel Trinidad</v>
          </cell>
          <cell r="C75">
            <v>3000</v>
          </cell>
          <cell r="D75">
            <v>0</v>
          </cell>
          <cell r="E75">
            <v>1000</v>
          </cell>
          <cell r="F75">
            <v>0</v>
          </cell>
          <cell r="G75">
            <v>4000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313.87</v>
          </cell>
          <cell r="N75">
            <v>313.87</v>
          </cell>
          <cell r="O75">
            <v>107.92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421.79</v>
          </cell>
          <cell r="AA75">
            <v>3578.21</v>
          </cell>
        </row>
        <row r="76">
          <cell r="A76" t="str">
            <v>00876</v>
          </cell>
          <cell r="B76" t="str">
            <v>Perez Palacios Jorge Antonio</v>
          </cell>
          <cell r="C76">
            <v>3000</v>
          </cell>
          <cell r="D76">
            <v>0</v>
          </cell>
          <cell r="E76">
            <v>1000</v>
          </cell>
          <cell r="F76">
            <v>0</v>
          </cell>
          <cell r="G76">
            <v>4000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313.87</v>
          </cell>
          <cell r="N76">
            <v>313.87</v>
          </cell>
          <cell r="O76">
            <v>107.92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421.79</v>
          </cell>
          <cell r="AA76">
            <v>3578.21</v>
          </cell>
        </row>
        <row r="77">
          <cell r="A77" t="str">
            <v>00878</v>
          </cell>
          <cell r="B77" t="str">
            <v>Tovar Covarrubias Brianda Jackeline</v>
          </cell>
          <cell r="C77">
            <v>3189</v>
          </cell>
          <cell r="D77">
            <v>0</v>
          </cell>
          <cell r="E77">
            <v>0</v>
          </cell>
          <cell r="F77">
            <v>0</v>
          </cell>
          <cell r="G77">
            <v>3189</v>
          </cell>
          <cell r="H77">
            <v>0</v>
          </cell>
          <cell r="I77">
            <v>0</v>
          </cell>
          <cell r="J77">
            <v>0</v>
          </cell>
          <cell r="K77">
            <v>-125.1</v>
          </cell>
          <cell r="L77">
            <v>0</v>
          </cell>
          <cell r="M77">
            <v>225.63</v>
          </cell>
          <cell r="N77">
            <v>100.53</v>
          </cell>
          <cell r="O77">
            <v>87.57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188.1</v>
          </cell>
          <cell r="AA77">
            <v>3000.9</v>
          </cell>
        </row>
        <row r="78">
          <cell r="A78" t="str">
            <v>00879</v>
          </cell>
          <cell r="B78" t="str">
            <v>Santana Aguilar Maria Felix</v>
          </cell>
          <cell r="C78">
            <v>3750</v>
          </cell>
          <cell r="D78">
            <v>0</v>
          </cell>
          <cell r="E78">
            <v>1197.79</v>
          </cell>
          <cell r="F78">
            <v>0</v>
          </cell>
          <cell r="G78">
            <v>4947.79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452.31</v>
          </cell>
          <cell r="N78">
            <v>452.31</v>
          </cell>
          <cell r="O78">
            <v>137.37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589.67999999999995</v>
          </cell>
          <cell r="AA78">
            <v>4358.1099999999997</v>
          </cell>
        </row>
        <row r="79">
          <cell r="A79" t="str">
            <v>00880</v>
          </cell>
          <cell r="B79" t="str">
            <v>Macias Lopez Roberto</v>
          </cell>
          <cell r="C79">
            <v>2229</v>
          </cell>
          <cell r="D79">
            <v>0</v>
          </cell>
          <cell r="E79">
            <v>930</v>
          </cell>
          <cell r="F79">
            <v>0</v>
          </cell>
          <cell r="G79">
            <v>3159</v>
          </cell>
          <cell r="H79">
            <v>0</v>
          </cell>
          <cell r="I79">
            <v>0</v>
          </cell>
          <cell r="J79">
            <v>0</v>
          </cell>
          <cell r="K79">
            <v>-125.1</v>
          </cell>
          <cell r="L79">
            <v>0</v>
          </cell>
          <cell r="M79">
            <v>222.37</v>
          </cell>
          <cell r="N79">
            <v>97.27</v>
          </cell>
          <cell r="O79">
            <v>82.92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180.19</v>
          </cell>
          <cell r="AA79">
            <v>2978.81</v>
          </cell>
        </row>
        <row r="80">
          <cell r="A80" t="str">
            <v>00881</v>
          </cell>
          <cell r="B80" t="str">
            <v>Vazquez Ochoa Ismael Isaac</v>
          </cell>
          <cell r="C80">
            <v>4999.95</v>
          </cell>
          <cell r="D80">
            <v>0</v>
          </cell>
          <cell r="E80">
            <v>5000.05</v>
          </cell>
          <cell r="F80">
            <v>0</v>
          </cell>
          <cell r="G80">
            <v>10000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1497.78</v>
          </cell>
          <cell r="N80">
            <v>1497.78</v>
          </cell>
          <cell r="O80">
            <v>281.26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1779.04</v>
          </cell>
          <cell r="AA80">
            <v>8220.9599999999991</v>
          </cell>
        </row>
        <row r="81">
          <cell r="A81" t="str">
            <v>00883</v>
          </cell>
          <cell r="B81" t="str">
            <v>Mata Ruvalcaba Perla Yolanda</v>
          </cell>
          <cell r="C81">
            <v>4999.95</v>
          </cell>
          <cell r="D81">
            <v>0</v>
          </cell>
          <cell r="E81">
            <v>3714.79</v>
          </cell>
          <cell r="F81">
            <v>0</v>
          </cell>
          <cell r="G81">
            <v>8714.74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1223.25</v>
          </cell>
          <cell r="N81">
            <v>1223.25</v>
          </cell>
          <cell r="O81">
            <v>257.55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1480.8</v>
          </cell>
          <cell r="AA81">
            <v>7233.94</v>
          </cell>
        </row>
        <row r="82">
          <cell r="A82" t="str">
            <v>00884</v>
          </cell>
          <cell r="B82" t="str">
            <v>Montero Villanueva Xavier Marconi</v>
          </cell>
          <cell r="C82">
            <v>4999.95</v>
          </cell>
          <cell r="D82">
            <v>0</v>
          </cell>
          <cell r="E82">
            <v>5000.05</v>
          </cell>
          <cell r="F82">
            <v>0</v>
          </cell>
          <cell r="G82">
            <v>10000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1497.78</v>
          </cell>
          <cell r="N82">
            <v>1497.78</v>
          </cell>
          <cell r="O82">
            <v>315.38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1813.16</v>
          </cell>
          <cell r="AA82">
            <v>8186.84</v>
          </cell>
        </row>
        <row r="83">
          <cell r="A83" t="str">
            <v>00885</v>
          </cell>
          <cell r="B83" t="str">
            <v>Homs Tirado Maria Elena</v>
          </cell>
          <cell r="C83">
            <v>5220</v>
          </cell>
          <cell r="D83">
            <v>0</v>
          </cell>
          <cell r="E83">
            <v>3494.74</v>
          </cell>
          <cell r="F83">
            <v>0</v>
          </cell>
          <cell r="G83">
            <v>8714.74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1223.25</v>
          </cell>
          <cell r="N83">
            <v>1223.25</v>
          </cell>
          <cell r="O83">
            <v>224.15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1447.4</v>
          </cell>
          <cell r="AA83">
            <v>7267.34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00517</v>
          </cell>
          <cell r="B13" t="str">
            <v>Alvarado Rojas Mayra Alejandra</v>
          </cell>
          <cell r="C13">
            <v>3215.25</v>
          </cell>
          <cell r="D13">
            <v>0</v>
          </cell>
          <cell r="E13">
            <v>0</v>
          </cell>
          <cell r="F13">
            <v>3215.25</v>
          </cell>
          <cell r="G13">
            <v>0</v>
          </cell>
          <cell r="H13">
            <v>0</v>
          </cell>
          <cell r="I13">
            <v>1400.67</v>
          </cell>
          <cell r="J13">
            <v>-125.1</v>
          </cell>
          <cell r="K13">
            <v>0</v>
          </cell>
          <cell r="L13">
            <v>214.63</v>
          </cell>
          <cell r="M13">
            <v>89.53</v>
          </cell>
          <cell r="N13">
            <v>88.31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150</v>
          </cell>
          <cell r="Y13">
            <v>0</v>
          </cell>
          <cell r="Z13">
            <v>1728.51</v>
          </cell>
          <cell r="AA13">
            <v>1486.74</v>
          </cell>
        </row>
        <row r="14">
          <cell r="A14" t="str">
            <v>00001</v>
          </cell>
          <cell r="B14" t="str">
            <v>Andrade Padilla Daniel</v>
          </cell>
          <cell r="C14">
            <v>5883.75</v>
          </cell>
          <cell r="D14">
            <v>588.37</v>
          </cell>
          <cell r="E14">
            <v>0</v>
          </cell>
          <cell r="F14">
            <v>6472.12</v>
          </cell>
          <cell r="G14">
            <v>0</v>
          </cell>
          <cell r="H14">
            <v>1079.8699999999999</v>
          </cell>
          <cell r="I14">
            <v>0</v>
          </cell>
          <cell r="J14">
            <v>0</v>
          </cell>
          <cell r="K14">
            <v>0</v>
          </cell>
          <cell r="L14">
            <v>675.84</v>
          </cell>
          <cell r="M14">
            <v>675.84</v>
          </cell>
          <cell r="N14">
            <v>173.14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50</v>
          </cell>
          <cell r="Y14">
            <v>0</v>
          </cell>
          <cell r="Z14">
            <v>1978.85</v>
          </cell>
          <cell r="AA14">
            <v>4493.2700000000004</v>
          </cell>
        </row>
        <row r="15">
          <cell r="A15" t="str">
            <v>00202</v>
          </cell>
          <cell r="B15" t="str">
            <v>Arciniega Oropeza Alejandra Paola</v>
          </cell>
          <cell r="C15">
            <v>4584</v>
          </cell>
          <cell r="D15">
            <v>0</v>
          </cell>
          <cell r="E15">
            <v>0</v>
          </cell>
          <cell r="F15">
            <v>4584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363.55</v>
          </cell>
          <cell r="M15">
            <v>363.55</v>
          </cell>
          <cell r="N15">
            <v>135.66999999999999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499.22</v>
          </cell>
          <cell r="AA15">
            <v>4084.78</v>
          </cell>
        </row>
        <row r="16">
          <cell r="A16" t="str">
            <v>00836</v>
          </cell>
          <cell r="B16" t="str">
            <v>Arredondo Zuñiga Victor Manuel</v>
          </cell>
          <cell r="C16">
            <v>3192</v>
          </cell>
          <cell r="D16">
            <v>0</v>
          </cell>
          <cell r="E16">
            <v>0</v>
          </cell>
          <cell r="F16">
            <v>3192</v>
          </cell>
          <cell r="G16">
            <v>0</v>
          </cell>
          <cell r="H16">
            <v>0</v>
          </cell>
          <cell r="I16">
            <v>0</v>
          </cell>
          <cell r="J16">
            <v>-125.1</v>
          </cell>
          <cell r="K16">
            <v>0</v>
          </cell>
          <cell r="L16">
            <v>212.1</v>
          </cell>
          <cell r="M16">
            <v>87</v>
          </cell>
          <cell r="N16">
            <v>87.66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174.66</v>
          </cell>
          <cell r="AA16">
            <v>3017.34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742.94</v>
          </cell>
          <cell r="M17">
            <v>742.94</v>
          </cell>
          <cell r="N17">
            <v>194.11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937.05</v>
          </cell>
          <cell r="AA17">
            <v>5870.26</v>
          </cell>
        </row>
        <row r="18">
          <cell r="A18" t="str">
            <v>00853</v>
          </cell>
          <cell r="B18" t="str">
            <v>Ayala Rodriguez Eliazer</v>
          </cell>
          <cell r="C18">
            <v>6000</v>
          </cell>
          <cell r="D18">
            <v>4000</v>
          </cell>
          <cell r="E18">
            <v>0</v>
          </cell>
          <cell r="F18">
            <v>10000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1424.9</v>
          </cell>
          <cell r="M18">
            <v>1424.9</v>
          </cell>
          <cell r="N18">
            <v>292.86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1717.76</v>
          </cell>
          <cell r="AA18">
            <v>8282.24</v>
          </cell>
        </row>
        <row r="19">
          <cell r="A19" t="str">
            <v>00850</v>
          </cell>
          <cell r="B19" t="str">
            <v>Becerra Iñiguez Julio Ricardo</v>
          </cell>
          <cell r="C19">
            <v>2125.5</v>
          </cell>
          <cell r="D19">
            <v>0</v>
          </cell>
          <cell r="E19">
            <v>0</v>
          </cell>
          <cell r="F19">
            <v>2125.5</v>
          </cell>
          <cell r="G19">
            <v>0</v>
          </cell>
          <cell r="H19">
            <v>0</v>
          </cell>
          <cell r="I19">
            <v>0</v>
          </cell>
          <cell r="J19">
            <v>-188.71</v>
          </cell>
          <cell r="K19">
            <v>-66.930000000000007</v>
          </cell>
          <cell r="L19">
            <v>121.79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-66.930000000000007</v>
          </cell>
          <cell r="AA19">
            <v>2192.4299999999998</v>
          </cell>
        </row>
        <row r="20">
          <cell r="A20" t="str">
            <v>00461</v>
          </cell>
          <cell r="B20" t="str">
            <v>Borrayo De La Cruz Ericka Guillermina</v>
          </cell>
          <cell r="C20">
            <v>2593.5</v>
          </cell>
          <cell r="D20">
            <v>0</v>
          </cell>
          <cell r="E20">
            <v>0</v>
          </cell>
          <cell r="F20">
            <v>2593.5</v>
          </cell>
          <cell r="G20">
            <v>0</v>
          </cell>
          <cell r="H20">
            <v>0</v>
          </cell>
          <cell r="I20">
            <v>0</v>
          </cell>
          <cell r="J20">
            <v>-160.30000000000001</v>
          </cell>
          <cell r="K20">
            <v>-8.56</v>
          </cell>
          <cell r="L20">
            <v>151.74</v>
          </cell>
          <cell r="M20">
            <v>0</v>
          </cell>
          <cell r="N20">
            <v>71.209999999999994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62.65</v>
          </cell>
          <cell r="AA20">
            <v>2530.85</v>
          </cell>
        </row>
        <row r="21">
          <cell r="A21" t="str">
            <v>00279</v>
          </cell>
          <cell r="B21" t="str">
            <v>Bravo Garcia Andrea Nallely</v>
          </cell>
          <cell r="C21">
            <v>2229</v>
          </cell>
          <cell r="D21">
            <v>921</v>
          </cell>
          <cell r="E21">
            <v>0</v>
          </cell>
          <cell r="F21">
            <v>3150</v>
          </cell>
          <cell r="G21">
            <v>0</v>
          </cell>
          <cell r="H21">
            <v>0</v>
          </cell>
          <cell r="I21">
            <v>0</v>
          </cell>
          <cell r="J21">
            <v>-125.1</v>
          </cell>
          <cell r="K21">
            <v>0</v>
          </cell>
          <cell r="L21">
            <v>207.53</v>
          </cell>
          <cell r="M21">
            <v>82.43</v>
          </cell>
          <cell r="N21">
            <v>82.72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165.15</v>
          </cell>
          <cell r="AA21">
            <v>2984.85</v>
          </cell>
        </row>
        <row r="22">
          <cell r="A22" t="str">
            <v>00874</v>
          </cell>
          <cell r="B22" t="str">
            <v>Camiruaga Lopez Monica Del Carmen</v>
          </cell>
          <cell r="C22">
            <v>3000</v>
          </cell>
          <cell r="D22">
            <v>1352.55</v>
          </cell>
          <cell r="E22">
            <v>0</v>
          </cell>
          <cell r="F22">
            <v>4352.55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338.37</v>
          </cell>
          <cell r="M22">
            <v>338.37</v>
          </cell>
          <cell r="N22">
            <v>117.54</v>
          </cell>
          <cell r="O22">
            <v>0</v>
          </cell>
          <cell r="P22">
            <v>1000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1455.91</v>
          </cell>
          <cell r="AA22">
            <v>2896.64</v>
          </cell>
        </row>
        <row r="23">
          <cell r="A23" t="str">
            <v>00003</v>
          </cell>
          <cell r="B23" t="str">
            <v>Carbajal Ruvalcaba Ma.  De Jesús</v>
          </cell>
          <cell r="C23">
            <v>2593.5</v>
          </cell>
          <cell r="D23">
            <v>518.70000000000005</v>
          </cell>
          <cell r="E23">
            <v>0</v>
          </cell>
          <cell r="F23">
            <v>3112.2</v>
          </cell>
          <cell r="G23">
            <v>0</v>
          </cell>
          <cell r="H23">
            <v>0</v>
          </cell>
          <cell r="I23">
            <v>0</v>
          </cell>
          <cell r="J23">
            <v>-125.1</v>
          </cell>
          <cell r="K23">
            <v>0</v>
          </cell>
          <cell r="L23">
            <v>203.42</v>
          </cell>
          <cell r="M23">
            <v>78.319999999999993</v>
          </cell>
          <cell r="N23">
            <v>71.209999999999994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149.53</v>
          </cell>
          <cell r="AA23">
            <v>2962.67</v>
          </cell>
        </row>
        <row r="24">
          <cell r="A24" t="str">
            <v>00156</v>
          </cell>
          <cell r="B24" t="str">
            <v>Carrillo Carrillo Sandra Luz</v>
          </cell>
          <cell r="C24">
            <v>3959.1</v>
          </cell>
          <cell r="D24">
            <v>0</v>
          </cell>
          <cell r="E24">
            <v>0</v>
          </cell>
          <cell r="F24">
            <v>3959.1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295.56</v>
          </cell>
          <cell r="M24">
            <v>295.56</v>
          </cell>
          <cell r="N24">
            <v>111.39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406.95</v>
          </cell>
          <cell r="AA24">
            <v>3552.15</v>
          </cell>
        </row>
        <row r="25">
          <cell r="A25" t="str">
            <v>00858</v>
          </cell>
          <cell r="B25" t="str">
            <v>Chavez Mora Jesus Armando</v>
          </cell>
          <cell r="C25">
            <v>3000</v>
          </cell>
          <cell r="D25">
            <v>1069.8499999999999</v>
          </cell>
          <cell r="E25">
            <v>0</v>
          </cell>
          <cell r="F25">
            <v>4069.85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307.61</v>
          </cell>
          <cell r="M25">
            <v>307.61</v>
          </cell>
          <cell r="N25">
            <v>109.81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417.42</v>
          </cell>
          <cell r="AA25">
            <v>3652.43</v>
          </cell>
        </row>
        <row r="26">
          <cell r="A26" t="str">
            <v>00849</v>
          </cell>
          <cell r="B26" t="str">
            <v>Chavira Vargas Jose Trinidad</v>
          </cell>
          <cell r="C26">
            <v>3300</v>
          </cell>
          <cell r="D26">
            <v>1052.55</v>
          </cell>
          <cell r="E26">
            <v>0</v>
          </cell>
          <cell r="F26">
            <v>4352.55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338.37</v>
          </cell>
          <cell r="M26">
            <v>338.37</v>
          </cell>
          <cell r="N26">
            <v>118.97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457.34</v>
          </cell>
          <cell r="AA26">
            <v>3895.21</v>
          </cell>
        </row>
        <row r="27">
          <cell r="A27" t="str">
            <v>00859</v>
          </cell>
          <cell r="B27" t="str">
            <v>Cisneros Gabriel Juan Fernando</v>
          </cell>
          <cell r="C27">
            <v>3000</v>
          </cell>
          <cell r="D27">
            <v>1069.8499999999999</v>
          </cell>
          <cell r="E27">
            <v>0</v>
          </cell>
          <cell r="F27">
            <v>4069.85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307.61</v>
          </cell>
          <cell r="M27">
            <v>307.61</v>
          </cell>
          <cell r="N27">
            <v>109.81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417.42</v>
          </cell>
          <cell r="AA27">
            <v>3652.43</v>
          </cell>
        </row>
        <row r="28">
          <cell r="A28" t="str">
            <v>00005</v>
          </cell>
          <cell r="B28" t="str">
            <v>Contreras García Lucila</v>
          </cell>
          <cell r="C28">
            <v>7204.5</v>
          </cell>
          <cell r="D28">
            <v>0</v>
          </cell>
          <cell r="E28">
            <v>0</v>
          </cell>
          <cell r="F28">
            <v>7204.5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827.78</v>
          </cell>
          <cell r="M28">
            <v>827.78</v>
          </cell>
          <cell r="N28">
            <v>215.51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1043.29</v>
          </cell>
          <cell r="AA28">
            <v>6161.21</v>
          </cell>
        </row>
        <row r="29">
          <cell r="A29" t="str">
            <v>00861</v>
          </cell>
          <cell r="B29" t="str">
            <v>Cuellar Hernandez Rocio Elizabeth</v>
          </cell>
          <cell r="C29">
            <v>1700.4</v>
          </cell>
          <cell r="D29">
            <v>0</v>
          </cell>
          <cell r="E29">
            <v>0</v>
          </cell>
          <cell r="F29">
            <v>1700.4</v>
          </cell>
          <cell r="G29">
            <v>0</v>
          </cell>
          <cell r="H29">
            <v>0</v>
          </cell>
          <cell r="I29">
            <v>0</v>
          </cell>
          <cell r="J29">
            <v>-200.63</v>
          </cell>
          <cell r="K29">
            <v>-106.06</v>
          </cell>
          <cell r="L29">
            <v>94.58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-106.06</v>
          </cell>
          <cell r="AA29">
            <v>1806.46</v>
          </cell>
        </row>
        <row r="30">
          <cell r="A30" t="str">
            <v>00887</v>
          </cell>
          <cell r="B30" t="str">
            <v>De Leon Meza Hugo Fidencio</v>
          </cell>
          <cell r="C30">
            <v>3480</v>
          </cell>
          <cell r="D30">
            <v>5234.74</v>
          </cell>
          <cell r="E30">
            <v>0</v>
          </cell>
          <cell r="F30">
            <v>8714.74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1150.3699999999999</v>
          </cell>
          <cell r="M30">
            <v>1150.3699999999999</v>
          </cell>
          <cell r="N30">
            <v>151.84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1302.21</v>
          </cell>
          <cell r="AA30">
            <v>7412.53</v>
          </cell>
        </row>
        <row r="31">
          <cell r="A31" t="str">
            <v>00007</v>
          </cell>
          <cell r="B31" t="str">
            <v>De León Corona Jane Vanessa</v>
          </cell>
          <cell r="C31">
            <v>5883.75</v>
          </cell>
          <cell r="D31">
            <v>0</v>
          </cell>
          <cell r="E31">
            <v>0</v>
          </cell>
          <cell r="F31">
            <v>5883.75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570.4</v>
          </cell>
          <cell r="M31">
            <v>570.4</v>
          </cell>
          <cell r="N31">
            <v>173.14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743.54</v>
          </cell>
          <cell r="AA31">
            <v>5140.21</v>
          </cell>
        </row>
        <row r="32">
          <cell r="A32" t="str">
            <v>00216</v>
          </cell>
          <cell r="B32" t="str">
            <v>Decena Hernandez Lizette</v>
          </cell>
          <cell r="C32">
            <v>5223</v>
          </cell>
          <cell r="D32">
            <v>0</v>
          </cell>
          <cell r="E32">
            <v>0</v>
          </cell>
          <cell r="F32">
            <v>5223</v>
          </cell>
          <cell r="G32">
            <v>0</v>
          </cell>
          <cell r="H32">
            <v>0</v>
          </cell>
          <cell r="I32">
            <v>2192.1999999999998</v>
          </cell>
          <cell r="J32">
            <v>0</v>
          </cell>
          <cell r="K32">
            <v>0</v>
          </cell>
          <cell r="L32">
            <v>457.6</v>
          </cell>
          <cell r="M32">
            <v>457.6</v>
          </cell>
          <cell r="N32">
            <v>151.93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100</v>
          </cell>
          <cell r="Y32">
            <v>0</v>
          </cell>
          <cell r="Z32">
            <v>2901.73</v>
          </cell>
          <cell r="AA32">
            <v>2321.27</v>
          </cell>
        </row>
        <row r="33">
          <cell r="A33" t="str">
            <v>00857</v>
          </cell>
          <cell r="B33" t="str">
            <v>Delgado Valenzuela Roberto</v>
          </cell>
          <cell r="C33">
            <v>2667.3</v>
          </cell>
          <cell r="D33">
            <v>0</v>
          </cell>
          <cell r="E33">
            <v>0</v>
          </cell>
          <cell r="F33">
            <v>2667.3</v>
          </cell>
          <cell r="G33">
            <v>0</v>
          </cell>
          <cell r="H33">
            <v>0</v>
          </cell>
          <cell r="I33">
            <v>0</v>
          </cell>
          <cell r="J33">
            <v>-145.38</v>
          </cell>
          <cell r="K33">
            <v>0</v>
          </cell>
          <cell r="L33">
            <v>156.46</v>
          </cell>
          <cell r="M33">
            <v>11.08</v>
          </cell>
          <cell r="N33">
            <v>73.25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84.33</v>
          </cell>
          <cell r="AA33">
            <v>2582.9699999999998</v>
          </cell>
        </row>
        <row r="34">
          <cell r="A34" t="str">
            <v>00843</v>
          </cell>
          <cell r="B34" t="str">
            <v>Dominguez Vazquez Fernando</v>
          </cell>
          <cell r="C34">
            <v>3000</v>
          </cell>
          <cell r="D34">
            <v>4254.25</v>
          </cell>
          <cell r="E34">
            <v>0</v>
          </cell>
          <cell r="F34">
            <v>7254.25</v>
          </cell>
          <cell r="G34">
            <v>0</v>
          </cell>
          <cell r="H34">
            <v>1439.37</v>
          </cell>
          <cell r="I34">
            <v>0</v>
          </cell>
          <cell r="J34">
            <v>0</v>
          </cell>
          <cell r="K34">
            <v>0</v>
          </cell>
          <cell r="L34">
            <v>838.41</v>
          </cell>
          <cell r="M34">
            <v>838.41</v>
          </cell>
          <cell r="N34">
            <v>121.49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50</v>
          </cell>
          <cell r="Y34">
            <v>0</v>
          </cell>
          <cell r="Z34">
            <v>2449.27</v>
          </cell>
          <cell r="AA34">
            <v>4804.9799999999996</v>
          </cell>
        </row>
        <row r="35">
          <cell r="A35" t="str">
            <v>00866</v>
          </cell>
          <cell r="B35" t="str">
            <v>Enriquez Sierra Juan Pablo</v>
          </cell>
          <cell r="C35">
            <v>5220</v>
          </cell>
          <cell r="D35">
            <v>3494.74</v>
          </cell>
          <cell r="E35">
            <v>0</v>
          </cell>
          <cell r="F35">
            <v>8714.74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1150.3699999999999</v>
          </cell>
          <cell r="M35">
            <v>1150.3699999999999</v>
          </cell>
          <cell r="N35">
            <v>248.74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1399.11</v>
          </cell>
          <cell r="AA35">
            <v>7315.63</v>
          </cell>
        </row>
        <row r="36">
          <cell r="A36" t="str">
            <v>00067</v>
          </cell>
          <cell r="B36" t="str">
            <v>Flores Diaz Maria De La Luz</v>
          </cell>
          <cell r="C36">
            <v>2125.5</v>
          </cell>
          <cell r="D36">
            <v>0</v>
          </cell>
          <cell r="E36">
            <v>0</v>
          </cell>
          <cell r="F36">
            <v>2125.5</v>
          </cell>
          <cell r="G36">
            <v>0</v>
          </cell>
          <cell r="H36">
            <v>0</v>
          </cell>
          <cell r="I36">
            <v>0</v>
          </cell>
          <cell r="J36">
            <v>-188.71</v>
          </cell>
          <cell r="K36">
            <v>-66.930000000000007</v>
          </cell>
          <cell r="L36">
            <v>121.79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-66.930000000000007</v>
          </cell>
          <cell r="AA36">
            <v>2192.4299999999998</v>
          </cell>
        </row>
        <row r="37">
          <cell r="A37" t="str">
            <v>00187</v>
          </cell>
          <cell r="B37" t="str">
            <v>Gallegos Negrete Rosa Elena</v>
          </cell>
          <cell r="C37">
            <v>3330</v>
          </cell>
          <cell r="D37">
            <v>444</v>
          </cell>
          <cell r="E37">
            <v>0</v>
          </cell>
          <cell r="F37">
            <v>3774</v>
          </cell>
          <cell r="G37">
            <v>0</v>
          </cell>
          <cell r="H37">
            <v>0</v>
          </cell>
          <cell r="I37">
            <v>1267.94</v>
          </cell>
          <cell r="J37">
            <v>0</v>
          </cell>
          <cell r="K37">
            <v>0</v>
          </cell>
          <cell r="L37">
            <v>275.43</v>
          </cell>
          <cell r="M37">
            <v>275.43</v>
          </cell>
          <cell r="N37">
            <v>91.43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80</v>
          </cell>
          <cell r="Y37">
            <v>0</v>
          </cell>
          <cell r="Z37">
            <v>1714.8</v>
          </cell>
          <cell r="AA37">
            <v>2059.1999999999998</v>
          </cell>
        </row>
        <row r="38">
          <cell r="A38" t="str">
            <v>00870</v>
          </cell>
          <cell r="B38" t="str">
            <v>Gil Medina Miriam Elyada</v>
          </cell>
          <cell r="C38">
            <v>7125</v>
          </cell>
          <cell r="D38">
            <v>16662.560000000001</v>
          </cell>
          <cell r="E38">
            <v>0</v>
          </cell>
          <cell r="F38">
            <v>23787.56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4777.45</v>
          </cell>
          <cell r="M38">
            <v>4777.45</v>
          </cell>
          <cell r="N38">
            <v>329.92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5107.37</v>
          </cell>
          <cell r="AA38">
            <v>18680.189999999999</v>
          </cell>
        </row>
        <row r="39">
          <cell r="A39" t="str">
            <v>00165</v>
          </cell>
          <cell r="B39" t="str">
            <v>Gomez Dueñas Roselia</v>
          </cell>
          <cell r="C39">
            <v>2593.5</v>
          </cell>
          <cell r="D39">
            <v>518.70000000000005</v>
          </cell>
          <cell r="E39">
            <v>0</v>
          </cell>
          <cell r="F39">
            <v>3112.2</v>
          </cell>
          <cell r="G39">
            <v>0</v>
          </cell>
          <cell r="H39">
            <v>0</v>
          </cell>
          <cell r="I39">
            <v>1021.28</v>
          </cell>
          <cell r="J39">
            <v>-125.1</v>
          </cell>
          <cell r="K39">
            <v>0</v>
          </cell>
          <cell r="L39">
            <v>203.42</v>
          </cell>
          <cell r="M39">
            <v>78.319999999999993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80</v>
          </cell>
          <cell r="Y39">
            <v>0</v>
          </cell>
          <cell r="Z39">
            <v>1250.81</v>
          </cell>
          <cell r="AA39">
            <v>1861.39</v>
          </cell>
        </row>
        <row r="40">
          <cell r="A40" t="str">
            <v>00091</v>
          </cell>
          <cell r="B40" t="str">
            <v>Gonzalez Hernandez Javier</v>
          </cell>
          <cell r="C40">
            <v>2125.5</v>
          </cell>
          <cell r="D40">
            <v>0</v>
          </cell>
          <cell r="E40">
            <v>0</v>
          </cell>
          <cell r="F40">
            <v>2125.5</v>
          </cell>
          <cell r="G40">
            <v>0</v>
          </cell>
          <cell r="H40">
            <v>0</v>
          </cell>
          <cell r="I40">
            <v>0</v>
          </cell>
          <cell r="J40">
            <v>-188.71</v>
          </cell>
          <cell r="K40">
            <v>-66.930000000000007</v>
          </cell>
          <cell r="L40">
            <v>121.79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-66.930000000000007</v>
          </cell>
          <cell r="AA40">
            <v>2192.4299999999998</v>
          </cell>
        </row>
        <row r="41">
          <cell r="A41" t="str">
            <v>00864</v>
          </cell>
          <cell r="B41" t="str">
            <v>Gonzalez Ramirez Miriam Noemi</v>
          </cell>
          <cell r="C41">
            <v>3000</v>
          </cell>
          <cell r="D41">
            <v>1069.8499999999999</v>
          </cell>
          <cell r="E41">
            <v>0</v>
          </cell>
          <cell r="F41">
            <v>4069.85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307.61</v>
          </cell>
          <cell r="M41">
            <v>307.61</v>
          </cell>
          <cell r="N41">
            <v>109.81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417.42</v>
          </cell>
          <cell r="AA41">
            <v>3652.43</v>
          </cell>
        </row>
        <row r="42">
          <cell r="A42" t="str">
            <v>00873</v>
          </cell>
          <cell r="B42" t="str">
            <v>Gonzalez Real  Blanca Lucero</v>
          </cell>
          <cell r="C42">
            <v>2121</v>
          </cell>
          <cell r="D42">
            <v>48</v>
          </cell>
          <cell r="E42">
            <v>0</v>
          </cell>
          <cell r="F42">
            <v>2169</v>
          </cell>
          <cell r="G42">
            <v>0</v>
          </cell>
          <cell r="H42">
            <v>0</v>
          </cell>
          <cell r="I42">
            <v>0</v>
          </cell>
          <cell r="J42">
            <v>-188.71</v>
          </cell>
          <cell r="K42">
            <v>-64.14</v>
          </cell>
          <cell r="L42">
            <v>124.57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-64.14</v>
          </cell>
          <cell r="AA42">
            <v>2233.14</v>
          </cell>
        </row>
        <row r="43">
          <cell r="A43" t="str">
            <v>00871</v>
          </cell>
          <cell r="B43" t="str">
            <v>Gonzalez Vizcaino Maria Lucia</v>
          </cell>
          <cell r="C43">
            <v>4999.95</v>
          </cell>
          <cell r="D43">
            <v>555.41999999999996</v>
          </cell>
          <cell r="E43">
            <v>0</v>
          </cell>
          <cell r="F43">
            <v>5555.37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511.55</v>
          </cell>
          <cell r="M43">
            <v>511.55</v>
          </cell>
          <cell r="N43">
            <v>159.94999999999999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671.5</v>
          </cell>
          <cell r="AA43">
            <v>4883.87</v>
          </cell>
        </row>
        <row r="44">
          <cell r="A44" t="str">
            <v>00865</v>
          </cell>
          <cell r="B44" t="str">
            <v>Guerrero Torres Edgar Emmanuel</v>
          </cell>
          <cell r="C44">
            <v>5220</v>
          </cell>
          <cell r="D44">
            <v>3494.74</v>
          </cell>
          <cell r="E44">
            <v>0</v>
          </cell>
          <cell r="F44">
            <v>8714.74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1150.3699999999999</v>
          </cell>
          <cell r="M44">
            <v>1150.3699999999999</v>
          </cell>
          <cell r="N44">
            <v>248.74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1399.11</v>
          </cell>
          <cell r="AA44">
            <v>7315.63</v>
          </cell>
        </row>
        <row r="45">
          <cell r="A45" t="str">
            <v>00781</v>
          </cell>
          <cell r="B45" t="str">
            <v>Hernandez Diaz Genesis</v>
          </cell>
          <cell r="C45">
            <v>3192</v>
          </cell>
          <cell r="D45">
            <v>0</v>
          </cell>
          <cell r="E45">
            <v>0</v>
          </cell>
          <cell r="F45">
            <v>3192</v>
          </cell>
          <cell r="G45">
            <v>0</v>
          </cell>
          <cell r="H45">
            <v>0</v>
          </cell>
          <cell r="I45">
            <v>1356.83</v>
          </cell>
          <cell r="J45">
            <v>-125.1</v>
          </cell>
          <cell r="K45">
            <v>0</v>
          </cell>
          <cell r="L45">
            <v>212.1</v>
          </cell>
          <cell r="M45">
            <v>87</v>
          </cell>
          <cell r="N45">
            <v>87.66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50</v>
          </cell>
          <cell r="Y45">
            <v>0</v>
          </cell>
          <cell r="Z45">
            <v>1581.49</v>
          </cell>
          <cell r="AA45">
            <v>1610.51</v>
          </cell>
        </row>
        <row r="46">
          <cell r="A46" t="str">
            <v>00838</v>
          </cell>
          <cell r="B46" t="str">
            <v>Hernandez García Ramiro</v>
          </cell>
          <cell r="C46">
            <v>7125</v>
          </cell>
          <cell r="D46">
            <v>4768.78</v>
          </cell>
          <cell r="E46">
            <v>0</v>
          </cell>
          <cell r="F46">
            <v>11893.78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1829.41</v>
          </cell>
          <cell r="M46">
            <v>1829.41</v>
          </cell>
          <cell r="N46">
            <v>357.63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2187.04</v>
          </cell>
          <cell r="AA46">
            <v>9706.74</v>
          </cell>
        </row>
        <row r="47">
          <cell r="A47" t="str">
            <v>00113</v>
          </cell>
          <cell r="B47" t="str">
            <v>Hernandez Murillo Jose Adrian</v>
          </cell>
          <cell r="C47">
            <v>5883.75</v>
          </cell>
          <cell r="D47">
            <v>520</v>
          </cell>
          <cell r="E47">
            <v>0</v>
          </cell>
          <cell r="F47">
            <v>6403.75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663.58</v>
          </cell>
          <cell r="M47">
            <v>663.58</v>
          </cell>
          <cell r="N47">
            <v>187.34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850.92</v>
          </cell>
          <cell r="AA47">
            <v>5552.83</v>
          </cell>
        </row>
        <row r="48">
          <cell r="A48" t="str">
            <v>00093</v>
          </cell>
          <cell r="B48" t="str">
            <v>Hernandez Virgen Veronica</v>
          </cell>
          <cell r="C48">
            <v>4584</v>
          </cell>
          <cell r="D48">
            <v>0</v>
          </cell>
          <cell r="E48">
            <v>0</v>
          </cell>
          <cell r="F48">
            <v>4584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363.55</v>
          </cell>
          <cell r="M48">
            <v>363.55</v>
          </cell>
          <cell r="N48">
            <v>131.41999999999999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494.97</v>
          </cell>
          <cell r="AA48">
            <v>4089.03</v>
          </cell>
        </row>
        <row r="49">
          <cell r="A49" t="str">
            <v>00885</v>
          </cell>
          <cell r="B49" t="str">
            <v>Homs Tirado Maria Elena</v>
          </cell>
          <cell r="C49">
            <v>5220</v>
          </cell>
          <cell r="D49">
            <v>3463.47</v>
          </cell>
          <cell r="E49">
            <v>0</v>
          </cell>
          <cell r="F49">
            <v>8683.4699999999993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1143.69</v>
          </cell>
          <cell r="M49">
            <v>1143.69</v>
          </cell>
          <cell r="N49">
            <v>224.15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1367.84</v>
          </cell>
          <cell r="AA49">
            <v>7315.63</v>
          </cell>
        </row>
        <row r="50">
          <cell r="A50" t="str">
            <v>00071</v>
          </cell>
          <cell r="B50" t="str">
            <v>Huerta Gomez Elizabeth</v>
          </cell>
          <cell r="C50">
            <v>6543.75</v>
          </cell>
          <cell r="D50">
            <v>0</v>
          </cell>
          <cell r="E50">
            <v>0</v>
          </cell>
          <cell r="F50">
            <v>6543.75</v>
          </cell>
          <cell r="G50">
            <v>0</v>
          </cell>
          <cell r="H50">
            <v>0</v>
          </cell>
          <cell r="I50">
            <v>2039.72</v>
          </cell>
          <cell r="J50">
            <v>0</v>
          </cell>
          <cell r="K50">
            <v>0</v>
          </cell>
          <cell r="L50">
            <v>688.67</v>
          </cell>
          <cell r="M50">
            <v>688.67</v>
          </cell>
          <cell r="N50">
            <v>194.32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50</v>
          </cell>
          <cell r="Y50">
            <v>0</v>
          </cell>
          <cell r="Z50">
            <v>2972.71</v>
          </cell>
          <cell r="AA50">
            <v>3571.04</v>
          </cell>
        </row>
        <row r="51">
          <cell r="A51" t="str">
            <v>00856</v>
          </cell>
          <cell r="B51" t="str">
            <v>Iñiguez Ibarra Gustavo</v>
          </cell>
          <cell r="C51">
            <v>4995</v>
          </cell>
          <cell r="D51">
            <v>560.37</v>
          </cell>
          <cell r="E51">
            <v>0</v>
          </cell>
          <cell r="F51">
            <v>5555.37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511.55</v>
          </cell>
          <cell r="M51">
            <v>511.55</v>
          </cell>
          <cell r="N51">
            <v>159.91999999999999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671.47</v>
          </cell>
          <cell r="AA51">
            <v>4883.8999999999996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2998.53</v>
          </cell>
          <cell r="E52">
            <v>0</v>
          </cell>
          <cell r="F52">
            <v>6498.48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680.56</v>
          </cell>
          <cell r="M52">
            <v>680.56</v>
          </cell>
          <cell r="N52">
            <v>116.8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797.36</v>
          </cell>
          <cell r="AA52">
            <v>5701.12</v>
          </cell>
        </row>
        <row r="53">
          <cell r="A53" t="str">
            <v>00844</v>
          </cell>
          <cell r="B53" t="str">
            <v>Leon Guzman Maribel</v>
          </cell>
          <cell r="C53">
            <v>5220</v>
          </cell>
          <cell r="D53">
            <v>3494.74</v>
          </cell>
          <cell r="E53">
            <v>0</v>
          </cell>
          <cell r="F53">
            <v>8714.74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1150.3699999999999</v>
          </cell>
          <cell r="M53">
            <v>1150.3699999999999</v>
          </cell>
          <cell r="N53">
            <v>248.74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1399.11</v>
          </cell>
          <cell r="AA53">
            <v>7315.63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1069.8499999999999</v>
          </cell>
          <cell r="E54">
            <v>0</v>
          </cell>
          <cell r="F54">
            <v>4069.85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307.61</v>
          </cell>
          <cell r="M54">
            <v>307.61</v>
          </cell>
          <cell r="N54">
            <v>109.81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417.42</v>
          </cell>
          <cell r="AA54">
            <v>3652.43</v>
          </cell>
        </row>
        <row r="55">
          <cell r="A55" t="str">
            <v>00855</v>
          </cell>
          <cell r="B55" t="str">
            <v>Luna Medrano Cesar Alejandro</v>
          </cell>
          <cell r="C55">
            <v>3750</v>
          </cell>
          <cell r="D55">
            <v>3836.59</v>
          </cell>
          <cell r="E55">
            <v>0</v>
          </cell>
          <cell r="F55">
            <v>7586.59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909.39</v>
          </cell>
          <cell r="M55">
            <v>909.39</v>
          </cell>
          <cell r="N55">
            <v>137.37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1046.76</v>
          </cell>
          <cell r="AA55">
            <v>6539.83</v>
          </cell>
        </row>
        <row r="56">
          <cell r="A56" t="str">
            <v>00015</v>
          </cell>
          <cell r="B56" t="str">
            <v>López Hueso Tayde Lucina</v>
          </cell>
          <cell r="C56">
            <v>7204.5</v>
          </cell>
          <cell r="D56">
            <v>0</v>
          </cell>
          <cell r="E56">
            <v>0</v>
          </cell>
          <cell r="F56">
            <v>7204.5</v>
          </cell>
          <cell r="G56">
            <v>0</v>
          </cell>
          <cell r="H56">
            <v>2155.46</v>
          </cell>
          <cell r="I56">
            <v>0</v>
          </cell>
          <cell r="J56">
            <v>0</v>
          </cell>
          <cell r="K56">
            <v>0</v>
          </cell>
          <cell r="L56">
            <v>827.78</v>
          </cell>
          <cell r="M56">
            <v>827.78</v>
          </cell>
          <cell r="N56">
            <v>215.51</v>
          </cell>
          <cell r="O56">
            <v>0</v>
          </cell>
          <cell r="P56">
            <v>500</v>
          </cell>
          <cell r="Q56">
            <v>0</v>
          </cell>
          <cell r="R56">
            <v>20.85</v>
          </cell>
          <cell r="S56">
            <v>-20.85</v>
          </cell>
          <cell r="T56">
            <v>0</v>
          </cell>
          <cell r="U56">
            <v>139.44999999999999</v>
          </cell>
          <cell r="V56">
            <v>-139.44999999999999</v>
          </cell>
          <cell r="W56">
            <v>160.30000000000001</v>
          </cell>
          <cell r="X56">
            <v>50</v>
          </cell>
          <cell r="Y56">
            <v>0</v>
          </cell>
          <cell r="Z56">
            <v>3909.05</v>
          </cell>
          <cell r="AA56">
            <v>3295.45</v>
          </cell>
        </row>
        <row r="57">
          <cell r="A57" t="str">
            <v>00880</v>
          </cell>
          <cell r="B57" t="str">
            <v>Macias Lopez Roberto</v>
          </cell>
          <cell r="C57">
            <v>2229</v>
          </cell>
          <cell r="D57">
            <v>930</v>
          </cell>
          <cell r="E57">
            <v>0</v>
          </cell>
          <cell r="F57">
            <v>3159</v>
          </cell>
          <cell r="G57">
            <v>0</v>
          </cell>
          <cell r="H57">
            <v>0</v>
          </cell>
          <cell r="I57">
            <v>0</v>
          </cell>
          <cell r="J57">
            <v>-125.1</v>
          </cell>
          <cell r="K57">
            <v>0</v>
          </cell>
          <cell r="L57">
            <v>208.51</v>
          </cell>
          <cell r="M57">
            <v>83.41</v>
          </cell>
          <cell r="N57">
            <v>82.92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166.33</v>
          </cell>
          <cell r="AA57">
            <v>2992.67</v>
          </cell>
        </row>
        <row r="58">
          <cell r="A58" t="str">
            <v>00743</v>
          </cell>
          <cell r="B58" t="str">
            <v>Martinez Macias  Norma Irene</v>
          </cell>
          <cell r="C58">
            <v>5772</v>
          </cell>
          <cell r="D58">
            <v>0</v>
          </cell>
          <cell r="E58">
            <v>0</v>
          </cell>
          <cell r="F58">
            <v>5772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550.37</v>
          </cell>
          <cell r="M58">
            <v>550.37</v>
          </cell>
          <cell r="N58">
            <v>169.56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719.93</v>
          </cell>
          <cell r="AA58">
            <v>5052.07</v>
          </cell>
        </row>
        <row r="59">
          <cell r="A59" t="str">
            <v>00276</v>
          </cell>
          <cell r="B59" t="str">
            <v>Mata Avila Jesus</v>
          </cell>
          <cell r="C59">
            <v>5137.5</v>
          </cell>
          <cell r="D59">
            <v>0</v>
          </cell>
          <cell r="E59">
            <v>0</v>
          </cell>
          <cell r="F59">
            <v>5137.5</v>
          </cell>
          <cell r="G59">
            <v>0</v>
          </cell>
          <cell r="H59">
            <v>704.59</v>
          </cell>
          <cell r="I59">
            <v>0</v>
          </cell>
          <cell r="J59">
            <v>0</v>
          </cell>
          <cell r="K59">
            <v>0</v>
          </cell>
          <cell r="L59">
            <v>443.92</v>
          </cell>
          <cell r="M59">
            <v>443.92</v>
          </cell>
          <cell r="N59">
            <v>149.21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50</v>
          </cell>
          <cell r="Y59">
            <v>0</v>
          </cell>
          <cell r="Z59">
            <v>1347.72</v>
          </cell>
          <cell r="AA59">
            <v>3789.78</v>
          </cell>
        </row>
        <row r="60">
          <cell r="A60" t="str">
            <v>00158</v>
          </cell>
          <cell r="B60" t="str">
            <v>Melendez Quezada Owen Mario</v>
          </cell>
          <cell r="C60">
            <v>4584</v>
          </cell>
          <cell r="D60">
            <v>0</v>
          </cell>
          <cell r="E60">
            <v>0</v>
          </cell>
          <cell r="F60">
            <v>4584</v>
          </cell>
          <cell r="G60">
            <v>0</v>
          </cell>
          <cell r="H60">
            <v>543.54</v>
          </cell>
          <cell r="I60">
            <v>0</v>
          </cell>
          <cell r="J60">
            <v>0</v>
          </cell>
          <cell r="K60">
            <v>0</v>
          </cell>
          <cell r="L60">
            <v>363.55</v>
          </cell>
          <cell r="M60">
            <v>363.55</v>
          </cell>
          <cell r="N60">
            <v>131.44999999999999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50</v>
          </cell>
          <cell r="Y60">
            <v>0</v>
          </cell>
          <cell r="Z60">
            <v>1088.54</v>
          </cell>
          <cell r="AA60">
            <v>3495.46</v>
          </cell>
        </row>
        <row r="61">
          <cell r="A61" t="str">
            <v>00842</v>
          </cell>
          <cell r="B61" t="str">
            <v>Mendez Salcedo Jorge Alberto</v>
          </cell>
          <cell r="C61">
            <v>5220</v>
          </cell>
          <cell r="D61">
            <v>3494.74</v>
          </cell>
          <cell r="E61">
            <v>0</v>
          </cell>
          <cell r="F61">
            <v>8714.74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1150.3699999999999</v>
          </cell>
          <cell r="M61">
            <v>1150.3699999999999</v>
          </cell>
          <cell r="N61">
            <v>248.74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1399.11</v>
          </cell>
          <cell r="AA61">
            <v>7315.63</v>
          </cell>
        </row>
        <row r="62">
          <cell r="A62" t="str">
            <v>00199</v>
          </cell>
          <cell r="B62" t="str">
            <v>Meza Arana Mayra Gisela</v>
          </cell>
          <cell r="C62">
            <v>5223</v>
          </cell>
          <cell r="D62">
            <v>0</v>
          </cell>
          <cell r="E62">
            <v>0</v>
          </cell>
          <cell r="F62">
            <v>5223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457.6</v>
          </cell>
          <cell r="M62">
            <v>457.6</v>
          </cell>
          <cell r="N62">
            <v>151.94999999999999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609.54999999999995</v>
          </cell>
          <cell r="AA62">
            <v>4613.45</v>
          </cell>
        </row>
        <row r="63">
          <cell r="A63" t="str">
            <v>00884</v>
          </cell>
          <cell r="B63" t="str">
            <v>Montero Villanueva Xavier Marconi</v>
          </cell>
          <cell r="C63">
            <v>4999.95</v>
          </cell>
          <cell r="D63">
            <v>5000.05</v>
          </cell>
          <cell r="E63">
            <v>0</v>
          </cell>
          <cell r="F63">
            <v>10000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1424.9</v>
          </cell>
          <cell r="M63">
            <v>1424.9</v>
          </cell>
          <cell r="N63">
            <v>315.38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1740.28</v>
          </cell>
          <cell r="AA63">
            <v>8259.7199999999993</v>
          </cell>
        </row>
        <row r="64">
          <cell r="A64" t="str">
            <v>00042</v>
          </cell>
          <cell r="B64" t="str">
            <v>Muciño Velazquez Erika Viviana</v>
          </cell>
          <cell r="C64">
            <v>4900.3500000000004</v>
          </cell>
          <cell r="D64">
            <v>0</v>
          </cell>
          <cell r="E64">
            <v>0</v>
          </cell>
          <cell r="F64">
            <v>4900.3500000000004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405.97</v>
          </cell>
          <cell r="M64">
            <v>405.97</v>
          </cell>
          <cell r="N64">
            <v>141.58000000000001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547.54999999999995</v>
          </cell>
          <cell r="AA64">
            <v>4352.8</v>
          </cell>
        </row>
        <row r="65">
          <cell r="A65" t="str">
            <v>00195</v>
          </cell>
          <cell r="B65" t="str">
            <v>Murguia Escobedo Sandra Buenaventura</v>
          </cell>
          <cell r="C65">
            <v>3959.1</v>
          </cell>
          <cell r="D65">
            <v>0</v>
          </cell>
          <cell r="E65">
            <v>0</v>
          </cell>
          <cell r="F65">
            <v>3959.1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295.56</v>
          </cell>
          <cell r="M65">
            <v>295.56</v>
          </cell>
          <cell r="N65">
            <v>111.37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406.93</v>
          </cell>
          <cell r="AA65">
            <v>3552.17</v>
          </cell>
        </row>
        <row r="66">
          <cell r="A66" t="str">
            <v>00840</v>
          </cell>
          <cell r="B66" t="str">
            <v>Navarro Villa Lorena</v>
          </cell>
          <cell r="C66">
            <v>3750</v>
          </cell>
          <cell r="D66">
            <v>1197.79</v>
          </cell>
          <cell r="E66">
            <v>0</v>
          </cell>
          <cell r="F66">
            <v>4947.79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413.56</v>
          </cell>
          <cell r="M66">
            <v>413.56</v>
          </cell>
          <cell r="N66">
            <v>137.37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550.92999999999995</v>
          </cell>
          <cell r="AA66">
            <v>4396.8599999999997</v>
          </cell>
        </row>
        <row r="67">
          <cell r="A67" t="str">
            <v>00862</v>
          </cell>
          <cell r="B67" t="str">
            <v>Ortiz Gallardo Yuri Ernestina</v>
          </cell>
          <cell r="C67">
            <v>1700.4</v>
          </cell>
          <cell r="D67">
            <v>0</v>
          </cell>
          <cell r="E67">
            <v>0</v>
          </cell>
          <cell r="F67">
            <v>1700.4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-106.06</v>
          </cell>
          <cell r="L67">
            <v>94.58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-106.06</v>
          </cell>
          <cell r="AA67">
            <v>1806.46</v>
          </cell>
        </row>
        <row r="68">
          <cell r="A68" t="str">
            <v>00837</v>
          </cell>
          <cell r="B68" t="str">
            <v>Ortiz Mora Jose Alberto</v>
          </cell>
          <cell r="C68">
            <v>4999.95</v>
          </cell>
          <cell r="D68">
            <v>1807.36</v>
          </cell>
          <cell r="E68">
            <v>0</v>
          </cell>
          <cell r="F68">
            <v>6807.31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742.94</v>
          </cell>
          <cell r="M68">
            <v>742.94</v>
          </cell>
          <cell r="N68">
            <v>194.11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937.05</v>
          </cell>
          <cell r="AA68">
            <v>5870.26</v>
          </cell>
        </row>
        <row r="69">
          <cell r="A69" t="str">
            <v>00451</v>
          </cell>
          <cell r="B69" t="str">
            <v>Partida Ceja Francisco Javier</v>
          </cell>
          <cell r="C69">
            <v>4584</v>
          </cell>
          <cell r="D69">
            <v>4584</v>
          </cell>
          <cell r="E69">
            <v>0</v>
          </cell>
          <cell r="F69">
            <v>9168</v>
          </cell>
          <cell r="G69">
            <v>0</v>
          </cell>
          <cell r="H69">
            <v>0</v>
          </cell>
          <cell r="I69">
            <v>783.12</v>
          </cell>
          <cell r="J69">
            <v>0</v>
          </cell>
          <cell r="K69">
            <v>0</v>
          </cell>
          <cell r="L69">
            <v>1247.18</v>
          </cell>
          <cell r="M69">
            <v>1247.18</v>
          </cell>
          <cell r="N69">
            <v>135.61000000000001</v>
          </cell>
          <cell r="O69">
            <v>0</v>
          </cell>
          <cell r="P69">
            <v>200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2365.91</v>
          </cell>
          <cell r="AA69">
            <v>6802.09</v>
          </cell>
        </row>
        <row r="70">
          <cell r="A70" t="str">
            <v>00876</v>
          </cell>
          <cell r="B70" t="str">
            <v>Perez Palacios Jorge Antonio</v>
          </cell>
          <cell r="C70">
            <v>3000</v>
          </cell>
          <cell r="D70">
            <v>1000</v>
          </cell>
          <cell r="E70">
            <v>0</v>
          </cell>
          <cell r="F70">
            <v>4000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300.01</v>
          </cell>
          <cell r="M70">
            <v>300.01</v>
          </cell>
          <cell r="N70">
            <v>107.92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407.93</v>
          </cell>
          <cell r="AA70">
            <v>3592.07</v>
          </cell>
        </row>
        <row r="71">
          <cell r="A71" t="str">
            <v>00118</v>
          </cell>
          <cell r="B71" t="str">
            <v>Ramirez Gallegos Lorena</v>
          </cell>
          <cell r="C71">
            <v>4275</v>
          </cell>
          <cell r="D71">
            <v>0</v>
          </cell>
          <cell r="E71">
            <v>0</v>
          </cell>
          <cell r="F71">
            <v>4275</v>
          </cell>
          <cell r="G71">
            <v>0</v>
          </cell>
          <cell r="H71">
            <v>0</v>
          </cell>
          <cell r="I71">
            <v>1351.71</v>
          </cell>
          <cell r="J71">
            <v>0</v>
          </cell>
          <cell r="K71">
            <v>0</v>
          </cell>
          <cell r="L71">
            <v>329.93</v>
          </cell>
          <cell r="M71">
            <v>329.93</v>
          </cell>
          <cell r="N71">
            <v>121.53</v>
          </cell>
          <cell r="O71">
            <v>0</v>
          </cell>
          <cell r="P71">
            <v>500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50</v>
          </cell>
          <cell r="Y71">
            <v>0</v>
          </cell>
          <cell r="Z71">
            <v>2353.17</v>
          </cell>
          <cell r="AA71">
            <v>1921.83</v>
          </cell>
        </row>
        <row r="72">
          <cell r="A72" t="str">
            <v>00869</v>
          </cell>
          <cell r="B72" t="str">
            <v>Resendiz Mora Martha Dolores</v>
          </cell>
          <cell r="C72">
            <v>7125</v>
          </cell>
          <cell r="D72">
            <v>4768.78</v>
          </cell>
          <cell r="E72">
            <v>0</v>
          </cell>
          <cell r="F72">
            <v>11893.78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1829.41</v>
          </cell>
          <cell r="M72">
            <v>1829.41</v>
          </cell>
          <cell r="N72">
            <v>357.63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2187.04</v>
          </cell>
          <cell r="AA72">
            <v>9706.74</v>
          </cell>
        </row>
        <row r="73">
          <cell r="A73" t="str">
            <v>00839</v>
          </cell>
          <cell r="B73" t="str">
            <v>Reyes Granada Araceli Janeth</v>
          </cell>
          <cell r="C73">
            <v>4500</v>
          </cell>
          <cell r="D73">
            <v>1666.42</v>
          </cell>
          <cell r="E73">
            <v>0</v>
          </cell>
          <cell r="F73">
            <v>6166.42</v>
          </cell>
          <cell r="G73">
            <v>0</v>
          </cell>
          <cell r="H73">
            <v>1236.6199999999999</v>
          </cell>
          <cell r="I73">
            <v>0</v>
          </cell>
          <cell r="J73">
            <v>0</v>
          </cell>
          <cell r="K73">
            <v>0</v>
          </cell>
          <cell r="L73">
            <v>621.04999999999995</v>
          </cell>
          <cell r="M73">
            <v>621.04999999999995</v>
          </cell>
          <cell r="N73">
            <v>155.29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100</v>
          </cell>
          <cell r="Y73">
            <v>0</v>
          </cell>
          <cell r="Z73">
            <v>2112.96</v>
          </cell>
          <cell r="AA73">
            <v>4053.46</v>
          </cell>
        </row>
        <row r="74">
          <cell r="A74" t="str">
            <v>00848</v>
          </cell>
          <cell r="B74" t="str">
            <v>Rivas Padilla Margarita</v>
          </cell>
          <cell r="C74">
            <v>4999.95</v>
          </cell>
          <cell r="D74">
            <v>3301.52</v>
          </cell>
          <cell r="E74">
            <v>0</v>
          </cell>
          <cell r="F74">
            <v>8301.4699999999993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1062.0899999999999</v>
          </cell>
          <cell r="M74">
            <v>1062.0899999999999</v>
          </cell>
          <cell r="N74">
            <v>234.91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1297</v>
          </cell>
          <cell r="AA74">
            <v>7004.47</v>
          </cell>
        </row>
        <row r="75">
          <cell r="A75" t="str">
            <v>00886</v>
          </cell>
          <cell r="B75" t="str">
            <v>Robles Limon Carlos Guillermo</v>
          </cell>
          <cell r="C75">
            <v>1983.8</v>
          </cell>
          <cell r="D75">
            <v>1816.2</v>
          </cell>
          <cell r="E75">
            <v>0</v>
          </cell>
          <cell r="F75">
            <v>3800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278.25</v>
          </cell>
          <cell r="M75">
            <v>278.25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278.25</v>
          </cell>
          <cell r="AA75">
            <v>3521.75</v>
          </cell>
        </row>
        <row r="76">
          <cell r="A76" t="str">
            <v>00846</v>
          </cell>
          <cell r="B76" t="str">
            <v>Rodriguez Ramirez Magdaleno</v>
          </cell>
          <cell r="C76">
            <v>2125.5</v>
          </cell>
          <cell r="D76">
            <v>0</v>
          </cell>
          <cell r="E76">
            <v>0</v>
          </cell>
          <cell r="F76">
            <v>2125.5</v>
          </cell>
          <cell r="G76">
            <v>0</v>
          </cell>
          <cell r="H76">
            <v>0</v>
          </cell>
          <cell r="I76">
            <v>0</v>
          </cell>
          <cell r="J76">
            <v>-188.71</v>
          </cell>
          <cell r="K76">
            <v>-66.930000000000007</v>
          </cell>
          <cell r="L76">
            <v>121.79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-66.930000000000007</v>
          </cell>
          <cell r="AA76">
            <v>2192.4299999999998</v>
          </cell>
        </row>
        <row r="77">
          <cell r="A77" t="str">
            <v>00164</v>
          </cell>
          <cell r="B77" t="str">
            <v>Rodriguez Rodriguez Jose Luis</v>
          </cell>
          <cell r="C77">
            <v>2361.75</v>
          </cell>
          <cell r="D77">
            <v>0</v>
          </cell>
          <cell r="E77">
            <v>0</v>
          </cell>
          <cell r="F77">
            <v>2361.75</v>
          </cell>
          <cell r="G77">
            <v>0</v>
          </cell>
          <cell r="H77">
            <v>0</v>
          </cell>
          <cell r="I77">
            <v>0</v>
          </cell>
          <cell r="J77">
            <v>-160.30000000000001</v>
          </cell>
          <cell r="K77">
            <v>-23.39</v>
          </cell>
          <cell r="L77">
            <v>136.91</v>
          </cell>
          <cell r="M77">
            <v>0</v>
          </cell>
          <cell r="N77">
            <v>64.849999999999994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41.46</v>
          </cell>
          <cell r="AA77">
            <v>2320.29</v>
          </cell>
        </row>
        <row r="78">
          <cell r="A78" t="str">
            <v>00021</v>
          </cell>
          <cell r="B78" t="str">
            <v>Rojas Lopez Miguel Angel</v>
          </cell>
          <cell r="C78">
            <v>3959.1</v>
          </cell>
          <cell r="D78">
            <v>2111.52</v>
          </cell>
          <cell r="E78">
            <v>0</v>
          </cell>
          <cell r="F78">
            <v>6070.62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603.89</v>
          </cell>
          <cell r="M78">
            <v>603.89</v>
          </cell>
          <cell r="N78">
            <v>114.99</v>
          </cell>
          <cell r="O78">
            <v>500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1218.8800000000001</v>
          </cell>
          <cell r="AA78">
            <v>4851.74</v>
          </cell>
        </row>
        <row r="79">
          <cell r="A79" t="str">
            <v>00080</v>
          </cell>
          <cell r="B79" t="str">
            <v>Romero Romero Ingrid</v>
          </cell>
          <cell r="C79">
            <v>7752</v>
          </cell>
          <cell r="D79">
            <v>0</v>
          </cell>
          <cell r="E79">
            <v>0</v>
          </cell>
          <cell r="F79">
            <v>7752</v>
          </cell>
          <cell r="G79">
            <v>0</v>
          </cell>
          <cell r="H79">
            <v>1948.4</v>
          </cell>
          <cell r="I79">
            <v>0</v>
          </cell>
          <cell r="J79">
            <v>0</v>
          </cell>
          <cell r="K79">
            <v>0</v>
          </cell>
          <cell r="L79">
            <v>944.73</v>
          </cell>
          <cell r="M79">
            <v>944.73</v>
          </cell>
          <cell r="N79">
            <v>233.08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50</v>
          </cell>
          <cell r="Y79">
            <v>0</v>
          </cell>
          <cell r="Z79">
            <v>3176.21</v>
          </cell>
          <cell r="AA79">
            <v>4575.79</v>
          </cell>
        </row>
        <row r="80">
          <cell r="A80" t="str">
            <v>00875</v>
          </cell>
          <cell r="B80" t="str">
            <v>Sanchez Parrilla Daniel Trinidad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300.01</v>
          </cell>
          <cell r="M80">
            <v>300.01</v>
          </cell>
          <cell r="N80">
            <v>107.92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407.93</v>
          </cell>
          <cell r="AA80">
            <v>3592.07</v>
          </cell>
        </row>
        <row r="81">
          <cell r="A81" t="str">
            <v>00096</v>
          </cell>
          <cell r="B81" t="str">
            <v>Sanchez Sanchez Micaela</v>
          </cell>
          <cell r="C81">
            <v>2125.5</v>
          </cell>
          <cell r="D81">
            <v>0</v>
          </cell>
          <cell r="E81">
            <v>0</v>
          </cell>
          <cell r="F81">
            <v>2125.5</v>
          </cell>
          <cell r="G81">
            <v>0</v>
          </cell>
          <cell r="H81">
            <v>0</v>
          </cell>
          <cell r="I81">
            <v>0</v>
          </cell>
          <cell r="J81">
            <v>-188.71</v>
          </cell>
          <cell r="K81">
            <v>-66.930000000000007</v>
          </cell>
          <cell r="L81">
            <v>121.79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-66.930000000000007</v>
          </cell>
          <cell r="AA81">
            <v>2192.4299999999998</v>
          </cell>
        </row>
        <row r="82">
          <cell r="A82" t="str">
            <v>00879</v>
          </cell>
          <cell r="B82" t="str">
            <v>Santana Aguilar Maria Felix</v>
          </cell>
          <cell r="C82">
            <v>3750</v>
          </cell>
          <cell r="D82">
            <v>1197.79</v>
          </cell>
          <cell r="E82">
            <v>0</v>
          </cell>
          <cell r="F82">
            <v>4947.79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413.56</v>
          </cell>
          <cell r="M82">
            <v>413.56</v>
          </cell>
          <cell r="N82">
            <v>137.37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550.92999999999995</v>
          </cell>
          <cell r="AA82">
            <v>4396.8599999999997</v>
          </cell>
        </row>
        <row r="83">
          <cell r="A83" t="str">
            <v>00845</v>
          </cell>
          <cell r="B83" t="str">
            <v>Santillan Gonzalez Maria De La Paz</v>
          </cell>
          <cell r="C83">
            <v>2125.5</v>
          </cell>
          <cell r="D83">
            <v>0</v>
          </cell>
          <cell r="E83">
            <v>0</v>
          </cell>
          <cell r="F83">
            <v>2125.5</v>
          </cell>
          <cell r="G83">
            <v>0</v>
          </cell>
          <cell r="H83">
            <v>0</v>
          </cell>
          <cell r="I83">
            <v>0</v>
          </cell>
          <cell r="J83">
            <v>-188.71</v>
          </cell>
          <cell r="K83">
            <v>-66.930000000000007</v>
          </cell>
          <cell r="L83">
            <v>121.79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-66.930000000000007</v>
          </cell>
          <cell r="AA83">
            <v>2192.4299999999998</v>
          </cell>
        </row>
        <row r="84">
          <cell r="A84" t="str">
            <v>00023</v>
          </cell>
          <cell r="B84" t="str">
            <v>Santoyo Ramos María Guadalupe</v>
          </cell>
          <cell r="C84">
            <v>3525.75</v>
          </cell>
          <cell r="D84">
            <v>0</v>
          </cell>
          <cell r="E84">
            <v>0</v>
          </cell>
          <cell r="F84">
            <v>3525.75</v>
          </cell>
          <cell r="G84">
            <v>0</v>
          </cell>
          <cell r="H84">
            <v>0</v>
          </cell>
          <cell r="I84">
            <v>0</v>
          </cell>
          <cell r="J84">
            <v>-107.37</v>
          </cell>
          <cell r="K84">
            <v>0</v>
          </cell>
          <cell r="L84">
            <v>248.42</v>
          </cell>
          <cell r="M84">
            <v>141.04</v>
          </cell>
          <cell r="N84">
            <v>97.49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238.53</v>
          </cell>
          <cell r="AA84">
            <v>3287.22</v>
          </cell>
        </row>
        <row r="85">
          <cell r="A85" t="str">
            <v>00878</v>
          </cell>
          <cell r="B85" t="str">
            <v>Tovar Covarrubias Brianda Jackeline</v>
          </cell>
          <cell r="C85">
            <v>3189</v>
          </cell>
          <cell r="D85">
            <v>0</v>
          </cell>
          <cell r="E85">
            <v>0</v>
          </cell>
          <cell r="F85">
            <v>3189</v>
          </cell>
          <cell r="G85">
            <v>0</v>
          </cell>
          <cell r="H85">
            <v>0</v>
          </cell>
          <cell r="I85">
            <v>0</v>
          </cell>
          <cell r="J85">
            <v>-125.1</v>
          </cell>
          <cell r="K85">
            <v>0</v>
          </cell>
          <cell r="L85">
            <v>211.78</v>
          </cell>
          <cell r="M85">
            <v>86.68</v>
          </cell>
          <cell r="N85">
            <v>87.57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174.25</v>
          </cell>
          <cell r="AA85">
            <v>3014.75</v>
          </cell>
        </row>
        <row r="86">
          <cell r="A86" t="str">
            <v>00169</v>
          </cell>
          <cell r="B86" t="str">
            <v>Tovar Lopez Rogelio</v>
          </cell>
          <cell r="C86">
            <v>7875</v>
          </cell>
          <cell r="D86">
            <v>0</v>
          </cell>
          <cell r="E86">
            <v>0</v>
          </cell>
          <cell r="F86">
            <v>7875</v>
          </cell>
          <cell r="G86">
            <v>0</v>
          </cell>
          <cell r="H86">
            <v>993.78</v>
          </cell>
          <cell r="I86">
            <v>0</v>
          </cell>
          <cell r="J86">
            <v>0</v>
          </cell>
          <cell r="K86">
            <v>0</v>
          </cell>
          <cell r="L86">
            <v>971</v>
          </cell>
          <cell r="M86">
            <v>971</v>
          </cell>
          <cell r="N86">
            <v>237.02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50</v>
          </cell>
          <cell r="Y86">
            <v>0</v>
          </cell>
          <cell r="Z86">
            <v>2251.8000000000002</v>
          </cell>
          <cell r="AA86">
            <v>5623.2</v>
          </cell>
        </row>
        <row r="87">
          <cell r="A87" t="str">
            <v>00881</v>
          </cell>
          <cell r="B87" t="str">
            <v>Vazquez Ochoa Ismael Isaac</v>
          </cell>
          <cell r="C87">
            <v>4999.95</v>
          </cell>
          <cell r="D87">
            <v>5000.05</v>
          </cell>
          <cell r="E87">
            <v>0</v>
          </cell>
          <cell r="F87">
            <v>10000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1424.9</v>
          </cell>
          <cell r="M87">
            <v>1424.9</v>
          </cell>
          <cell r="N87">
            <v>281.26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1706.16</v>
          </cell>
          <cell r="AA87">
            <v>8293.84</v>
          </cell>
        </row>
        <row r="88">
          <cell r="A88" t="str">
            <v>00163</v>
          </cell>
          <cell r="B88" t="str">
            <v>Zamora Vazquez Samuel Hector</v>
          </cell>
          <cell r="C88">
            <v>3480</v>
          </cell>
          <cell r="D88">
            <v>5234.74</v>
          </cell>
          <cell r="E88">
            <v>0</v>
          </cell>
          <cell r="F88">
            <v>8714.74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1150.3699999999999</v>
          </cell>
          <cell r="M88">
            <v>1150.3699999999999</v>
          </cell>
          <cell r="N88">
            <v>151.84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1302.21</v>
          </cell>
          <cell r="AA88">
            <v>7412.53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73" workbookViewId="0">
      <selection activeCell="E79" sqref="E79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4" t="s">
        <v>5</v>
      </c>
      <c r="C1" s="14"/>
      <c r="D1" s="14"/>
      <c r="E1" s="14"/>
      <c r="F1" s="14"/>
      <c r="G1" s="14"/>
    </row>
    <row r="2" spans="1:8" x14ac:dyDescent="0.25">
      <c r="B2" s="14" t="s">
        <v>6</v>
      </c>
      <c r="C2" s="14"/>
      <c r="D2" s="14"/>
      <c r="E2" s="14"/>
      <c r="F2" s="14"/>
      <c r="G2" s="14"/>
      <c r="H2" s="4"/>
    </row>
    <row r="3" spans="1:8" x14ac:dyDescent="0.25">
      <c r="B3" s="14"/>
      <c r="C3" s="14"/>
      <c r="D3" s="14"/>
      <c r="E3" s="14"/>
      <c r="F3" s="14"/>
      <c r="G3" s="14"/>
    </row>
    <row r="4" spans="1:8" x14ac:dyDescent="0.25">
      <c r="B4" s="14" t="s">
        <v>153</v>
      </c>
      <c r="C4" s="14"/>
      <c r="D4" s="14"/>
      <c r="E4" s="14"/>
      <c r="F4" s="14"/>
      <c r="G4" s="14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154</v>
      </c>
      <c r="E7" s="10">
        <f>VLOOKUP($A7,[2]Hoja2!$A$9:$AA$83,7,0)</f>
        <v>3215.25</v>
      </c>
      <c r="F7" s="10">
        <f>VLOOKUP($A7,[2]Hoja2!$A$9:$AA$83,26,0)</f>
        <v>1454.81</v>
      </c>
      <c r="G7" s="10">
        <f>VLOOKUP($A7,[2]Hoja2!$A$9:$AA$83,27,0)</f>
        <v>1760.44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154</v>
      </c>
      <c r="E8" s="10">
        <f>VLOOKUP($A8,[2]Hoja2!$A$9:$AA$83,7,0)</f>
        <v>5883.75</v>
      </c>
      <c r="F8" s="10">
        <f>VLOOKUP($A8,[2]Hoja2!$A$9:$AA$83,26,0)</f>
        <v>1788.35</v>
      </c>
      <c r="G8" s="10">
        <f>VLOOKUP($A8,[2]Hoja2!$A$9:$AA$83,27,0)</f>
        <v>4095.4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154</v>
      </c>
      <c r="E9" s="10">
        <f>VLOOKUP($A9,[2]Hoja2!$A$9:$AA$83,7,0)</f>
        <v>4584</v>
      </c>
      <c r="F9" s="10">
        <f>VLOOKUP($A9,[2]Hoja2!$A$9:$AA$83,26,0)</f>
        <v>529.78</v>
      </c>
      <c r="G9" s="10">
        <f>VLOOKUP($A9,[2]Hoja2!$A$9:$AA$83,27,0)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154</v>
      </c>
      <c r="E10" s="10">
        <f>VLOOKUP($A10,[2]Hoja2!$A$9:$AA$83,7,0)</f>
        <v>3192</v>
      </c>
      <c r="F10" s="10">
        <f>VLOOKUP($A10,[2]Hoja2!$A$9:$AA$83,26,0)</f>
        <v>188.52</v>
      </c>
      <c r="G10" s="10">
        <f>VLOOKUP($A10,[2]Hoja2!$A$9:$AA$83,27,0)</f>
        <v>3003.48</v>
      </c>
    </row>
    <row r="11" spans="1:8" ht="12" customHeight="1" x14ac:dyDescent="0.25">
      <c r="A11" s="6" t="s">
        <v>67</v>
      </c>
      <c r="B11" s="10" t="s">
        <v>68</v>
      </c>
      <c r="C11" s="3" t="s">
        <v>42</v>
      </c>
      <c r="D11" s="3" t="s">
        <v>154</v>
      </c>
      <c r="E11" s="10">
        <f>VLOOKUP($A11,[2]Hoja2!$A$9:$AA$83,7,0)</f>
        <v>6807.31</v>
      </c>
      <c r="F11" s="10">
        <f>VLOOKUP($A11,[2]Hoja2!$A$9:$AA$83,26,0)</f>
        <v>1009.93</v>
      </c>
      <c r="G11" s="10">
        <f>VLOOKUP($A11,[2]Hoja2!$A$9:$AA$83,27,0)</f>
        <v>5797.38</v>
      </c>
    </row>
    <row r="12" spans="1:8" ht="12" customHeight="1" x14ac:dyDescent="0.25">
      <c r="A12" s="6" t="s">
        <v>69</v>
      </c>
      <c r="B12" s="10" t="s">
        <v>70</v>
      </c>
      <c r="C12" s="3" t="s">
        <v>45</v>
      </c>
      <c r="D12" s="3" t="s">
        <v>154</v>
      </c>
      <c r="E12" s="10">
        <f>VLOOKUP($A12,[2]Hoja2!$A$9:$AA$83,7,0)</f>
        <v>10000</v>
      </c>
      <c r="F12" s="10">
        <f>VLOOKUP($A12,[2]Hoja2!$A$9:$AA$83,26,0)</f>
        <v>1790.64</v>
      </c>
      <c r="G12" s="10">
        <f>VLOOKUP($A12,[2]Hoja2!$A$9:$AA$83,27,0)</f>
        <v>8209.36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154</v>
      </c>
      <c r="E13" s="10">
        <f>VLOOKUP($A13,[2]Hoja2!$A$9:$AA$83,7,0)</f>
        <v>1556.1</v>
      </c>
      <c r="F13" s="10">
        <f>VLOOKUP($A13,[2]Hoja2!$A$9:$AA$83,26,0)</f>
        <v>-71.099999999999994</v>
      </c>
      <c r="G13" s="10">
        <f>VLOOKUP($A13,[2]Hoja2!$A$9:$AA$83,27,0)</f>
        <v>1627.2</v>
      </c>
    </row>
    <row r="14" spans="1:8" ht="10.5" customHeight="1" x14ac:dyDescent="0.25">
      <c r="A14" s="6" t="s">
        <v>129</v>
      </c>
      <c r="B14" s="10" t="s">
        <v>130</v>
      </c>
      <c r="C14" s="3" t="s">
        <v>55</v>
      </c>
      <c r="D14" s="3" t="s">
        <v>154</v>
      </c>
      <c r="E14" s="10">
        <f>VLOOKUP($A14,[2]Hoja2!$A$9:$AA$83,7,0)</f>
        <v>4352.55</v>
      </c>
      <c r="F14" s="10">
        <f>VLOOKUP($A14,[2]Hoja2!$A$9:$AA$83,26,0)</f>
        <v>474.62</v>
      </c>
      <c r="G14" s="10">
        <f>VLOOKUP($A14,[2]Hoja2!$A$9:$AA$83,27,0)</f>
        <v>3877.93</v>
      </c>
    </row>
    <row r="15" spans="1:8" ht="12" customHeight="1" x14ac:dyDescent="0.25">
      <c r="A15" s="6" t="s">
        <v>9</v>
      </c>
      <c r="B15" s="10" t="str">
        <f>VLOOKUP(A15,[1]Hoja2!$A$13:$AF$47,2,0)</f>
        <v>Carbajal Ruvalcaba Ma.  De Jesús</v>
      </c>
      <c r="C15" s="3" t="s">
        <v>43</v>
      </c>
      <c r="D15" s="3" t="s">
        <v>154</v>
      </c>
      <c r="E15" s="10">
        <f>VLOOKUP($A15,[2]Hoja2!$A$9:$AA$83,7,0)</f>
        <v>2593.5</v>
      </c>
      <c r="F15" s="10">
        <f>VLOOKUP($A15,[2]Hoja2!$A$9:$AA$83,26,0)</f>
        <v>71.75</v>
      </c>
      <c r="G15" s="10">
        <f>VLOOKUP($A15,[2]Hoja2!$A$9:$AA$83,27,0)</f>
        <v>2521.75</v>
      </c>
    </row>
    <row r="16" spans="1:8" ht="12" customHeight="1" x14ac:dyDescent="0.25">
      <c r="A16" s="6" t="s">
        <v>23</v>
      </c>
      <c r="B16" s="10" t="str">
        <f>VLOOKUP(A16,[1]Hoja2!$A$13:$AF$47,2,0)</f>
        <v>Carrillo Carrillo Sandra Luz</v>
      </c>
      <c r="C16" s="3" t="s">
        <v>152</v>
      </c>
      <c r="D16" s="3" t="s">
        <v>154</v>
      </c>
      <c r="E16" s="10">
        <f>VLOOKUP($A16,[2]Hoja2!$A$9:$AA$83,7,0)</f>
        <v>3959.1</v>
      </c>
      <c r="F16" s="10">
        <f>VLOOKUP($A16,[2]Hoja2!$A$9:$AA$83,26,0)</f>
        <v>420.81</v>
      </c>
      <c r="G16" s="10">
        <f>VLOOKUP($A16,[2]Hoja2!$A$9:$AA$83,27,0)</f>
        <v>3538.29</v>
      </c>
    </row>
    <row r="17" spans="1:7" ht="12" customHeight="1" x14ac:dyDescent="0.25">
      <c r="A17" s="6" t="s">
        <v>97</v>
      </c>
      <c r="B17" s="10" t="s">
        <v>98</v>
      </c>
      <c r="C17" s="3" t="s">
        <v>99</v>
      </c>
      <c r="D17" s="3" t="s">
        <v>154</v>
      </c>
      <c r="E17" s="10">
        <f>VLOOKUP($A17,[2]Hoja2!$A$9:$AA$83,7,0)</f>
        <v>4069.85</v>
      </c>
      <c r="F17" s="10">
        <f>VLOOKUP($A17,[2]Hoja2!$A$9:$AA$83,26,0)</f>
        <v>431.28</v>
      </c>
      <c r="G17" s="10">
        <f>VLOOKUP($A17,[2]Hoja2!$A$9:$AA$83,27,0)</f>
        <v>3638.57</v>
      </c>
    </row>
    <row r="18" spans="1:7" ht="12" customHeight="1" x14ac:dyDescent="0.25">
      <c r="A18" s="6" t="s">
        <v>71</v>
      </c>
      <c r="B18" s="10" t="s">
        <v>72</v>
      </c>
      <c r="C18" s="3" t="s">
        <v>45</v>
      </c>
      <c r="D18" s="3" t="s">
        <v>154</v>
      </c>
      <c r="E18" s="10">
        <f>VLOOKUP($A18,[2]Hoja2!$A$9:$AA$83,7,0)</f>
        <v>4352.55</v>
      </c>
      <c r="F18" s="10">
        <f>VLOOKUP($A18,[2]Hoja2!$A$9:$AA$83,26,0)</f>
        <v>476.05</v>
      </c>
      <c r="G18" s="10">
        <f>VLOOKUP($A18,[2]Hoja2!$A$9:$AA$83,27,0)</f>
        <v>3876.5</v>
      </c>
    </row>
    <row r="19" spans="1:7" ht="12" customHeight="1" x14ac:dyDescent="0.25">
      <c r="A19" s="6" t="s">
        <v>100</v>
      </c>
      <c r="B19" s="10" t="s">
        <v>101</v>
      </c>
      <c r="C19" s="3" t="s">
        <v>99</v>
      </c>
      <c r="D19" s="3" t="s">
        <v>154</v>
      </c>
      <c r="E19" s="10">
        <f>VLOOKUP($A19,[2]Hoja2!$A$9:$AA$83,7,0)</f>
        <v>4069.85</v>
      </c>
      <c r="F19" s="10">
        <f>VLOOKUP($A19,[2]Hoja2!$A$9:$AA$83,26,0)</f>
        <v>431.28</v>
      </c>
      <c r="G19" s="10">
        <f>VLOOKUP($A19,[2]Hoja2!$A$9:$AA$83,27,0)</f>
        <v>3638.57</v>
      </c>
    </row>
    <row r="20" spans="1:7" ht="12" customHeight="1" x14ac:dyDescent="0.25">
      <c r="A20" s="6" t="s">
        <v>10</v>
      </c>
      <c r="B20" s="10" t="str">
        <f>VLOOKUP(A20,[1]Hoja2!$A$13:$AF$47,2,0)</f>
        <v>Contreras García Lucila</v>
      </c>
      <c r="C20" s="3" t="s">
        <v>46</v>
      </c>
      <c r="D20" s="3" t="s">
        <v>154</v>
      </c>
      <c r="E20" s="10">
        <f>VLOOKUP($A20,[2]Hoja2!$A$9:$AA$83,7,0)</f>
        <v>7204.5</v>
      </c>
      <c r="F20" s="10">
        <f>VLOOKUP($A20,[2]Hoja2!$A$9:$AA$83,26,0)</f>
        <v>1116.17</v>
      </c>
      <c r="G20" s="10">
        <f>VLOOKUP($A20,[2]Hoja2!$A$9:$AA$83,27,0)</f>
        <v>6088.33</v>
      </c>
    </row>
    <row r="21" spans="1:7" ht="12" customHeight="1" x14ac:dyDescent="0.25">
      <c r="A21" s="6" t="s">
        <v>105</v>
      </c>
      <c r="B21" s="10" t="s">
        <v>106</v>
      </c>
      <c r="C21" s="3" t="s">
        <v>43</v>
      </c>
      <c r="D21" s="3" t="s">
        <v>154</v>
      </c>
      <c r="E21" s="10">
        <f>VLOOKUP($A21,[2]Hoja2!$A$9:$AA$83,7,0)</f>
        <v>1700.4</v>
      </c>
      <c r="F21" s="10">
        <f>VLOOKUP($A21,[2]Hoja2!$A$9:$AA$83,26,0)</f>
        <v>-104.6</v>
      </c>
      <c r="G21" s="10">
        <f>VLOOKUP($A21,[2]Hoja2!$A$9:$AA$83,27,0)</f>
        <v>1805</v>
      </c>
    </row>
    <row r="22" spans="1:7" ht="12" customHeight="1" x14ac:dyDescent="0.25">
      <c r="A22" s="6" t="s">
        <v>102</v>
      </c>
      <c r="B22" s="10" t="s">
        <v>103</v>
      </c>
      <c r="C22" s="3" t="s">
        <v>104</v>
      </c>
      <c r="D22" s="3" t="s">
        <v>154</v>
      </c>
      <c r="E22" s="10">
        <f>VLOOKUP($A22,[2]Hoja2!$A$9:$AA$83,7,0)</f>
        <v>8714.74</v>
      </c>
      <c r="F22" s="10">
        <f>VLOOKUP($A22,[2]Hoja2!$A$9:$AA$83,26,0)</f>
        <v>1471.99</v>
      </c>
      <c r="G22" s="10">
        <f>VLOOKUP($A22,[2]Hoja2!$A$9:$AA$83,27,0)</f>
        <v>7242.75</v>
      </c>
    </row>
    <row r="23" spans="1:7" ht="12" customHeight="1" x14ac:dyDescent="0.25">
      <c r="A23" s="6" t="s">
        <v>11</v>
      </c>
      <c r="B23" s="10" t="str">
        <f>VLOOKUP(A23,[1]Hoja2!$A$13:$AF$47,2,0)</f>
        <v>De León Corona Jane Vanessa</v>
      </c>
      <c r="C23" s="3" t="s">
        <v>47</v>
      </c>
      <c r="D23" s="3" t="s">
        <v>154</v>
      </c>
      <c r="E23" s="10">
        <f>VLOOKUP($A23,[2]Hoja2!$A$9:$AA$83,7,0)</f>
        <v>11083.75</v>
      </c>
      <c r="F23" s="10">
        <f>VLOOKUP($A23,[2]Hoja2!$A$9:$AA$83,26,0)</f>
        <v>1902.41</v>
      </c>
      <c r="G23" s="10">
        <f>VLOOKUP($A23,[2]Hoja2!$A$9:$AA$83,27,0)</f>
        <v>9181.34</v>
      </c>
    </row>
    <row r="24" spans="1:7" ht="12" customHeight="1" x14ac:dyDescent="0.25">
      <c r="A24" s="6" t="s">
        <v>32</v>
      </c>
      <c r="B24" s="10" t="str">
        <f>VLOOKUP(A24,[1]Hoja2!$A$13:$AF$47,2,0)</f>
        <v>Decena Hernandez Lizette</v>
      </c>
      <c r="C24" s="3" t="s">
        <v>47</v>
      </c>
      <c r="D24" s="3" t="s">
        <v>154</v>
      </c>
      <c r="E24" s="10">
        <f>VLOOKUP($A24,[2]Hoja2!$A$9:$AA$83,7,0)</f>
        <v>5223</v>
      </c>
      <c r="F24" s="10">
        <f>VLOOKUP($A24,[2]Hoja2!$A$9:$AA$83,26,0)</f>
        <v>2708.72</v>
      </c>
      <c r="G24" s="10">
        <f>VLOOKUP($A24,[2]Hoja2!$A$9:$AA$83,27,0)</f>
        <v>2514.2800000000002</v>
      </c>
    </row>
    <row r="25" spans="1:7" ht="12" customHeight="1" x14ac:dyDescent="0.25">
      <c r="A25" s="6" t="s">
        <v>73</v>
      </c>
      <c r="B25" s="10" t="s">
        <v>74</v>
      </c>
      <c r="C25" s="3" t="s">
        <v>66</v>
      </c>
      <c r="D25" s="3" t="s">
        <v>154</v>
      </c>
      <c r="E25" s="10">
        <f>VLOOKUP($A25,[2]Hoja2!$A$9:$AA$83,7,0)</f>
        <v>2667.3</v>
      </c>
      <c r="F25" s="10">
        <f>VLOOKUP($A25,[2]Hoja2!$A$9:$AA$83,26,0)</f>
        <v>96.74</v>
      </c>
      <c r="G25" s="10">
        <f>VLOOKUP($A25,[2]Hoja2!$A$9:$AA$83,27,0)</f>
        <v>2570.56</v>
      </c>
    </row>
    <row r="26" spans="1:7" ht="12" customHeight="1" x14ac:dyDescent="0.25">
      <c r="A26" s="6" t="s">
        <v>75</v>
      </c>
      <c r="B26" s="10" t="s">
        <v>76</v>
      </c>
      <c r="C26" s="3" t="s">
        <v>47</v>
      </c>
      <c r="D26" s="3" t="s">
        <v>154</v>
      </c>
      <c r="E26" s="10">
        <f>VLOOKUP($A26,[2]Hoja2!$A$9:$AA$83,7,0)</f>
        <v>4352.55</v>
      </c>
      <c r="F26" s="10">
        <f>VLOOKUP($A26,[2]Hoja2!$A$9:$AA$83,26,0)</f>
        <v>1786.82</v>
      </c>
      <c r="G26" s="10">
        <f>VLOOKUP($A26,[2]Hoja2!$A$9:$AA$83,27,0)</f>
        <v>2565.73</v>
      </c>
    </row>
    <row r="27" spans="1:7" ht="12" customHeight="1" x14ac:dyDescent="0.25">
      <c r="A27" s="6" t="s">
        <v>116</v>
      </c>
      <c r="B27" s="10" t="s">
        <v>117</v>
      </c>
      <c r="C27" s="3" t="s">
        <v>47</v>
      </c>
      <c r="D27" s="3" t="s">
        <v>154</v>
      </c>
      <c r="E27" s="10">
        <f>VLOOKUP($A27,[2]Hoja2!$A$9:$AA$83,7,0)</f>
        <v>8714.74</v>
      </c>
      <c r="F27" s="10">
        <f>VLOOKUP($A27,[2]Hoja2!$A$9:$AA$83,26,0)</f>
        <v>1471.99</v>
      </c>
      <c r="G27" s="10">
        <f>VLOOKUP($A27,[2]Hoja2!$A$9:$AA$83,27,0)</f>
        <v>7242.75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154</v>
      </c>
      <c r="E28" s="10">
        <f>VLOOKUP($A28,[2]Hoja2!$A$9:$AA$83,7,0)</f>
        <v>2125.5</v>
      </c>
      <c r="F28" s="10">
        <f>VLOOKUP($A28,[2]Hoja2!$A$9:$AA$83,26,0)</f>
        <v>-65.47</v>
      </c>
      <c r="G28" s="10">
        <f>VLOOKUP($A28,[2]Hoja2!$A$9:$AA$83,27,0)</f>
        <v>2190.9699999999998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154</v>
      </c>
      <c r="E29" s="10">
        <f>VLOOKUP($A29,[2]Hoja2!$A$9:$AA$83,7,0)</f>
        <v>3330</v>
      </c>
      <c r="F29" s="10">
        <f>VLOOKUP($A29,[2]Hoja2!$A$9:$AA$83,26,0)</f>
        <v>1395.99</v>
      </c>
      <c r="G29" s="10">
        <f>VLOOKUP($A29,[2]Hoja2!$A$9:$AA$83,27,0)</f>
        <v>1934.01</v>
      </c>
    </row>
    <row r="30" spans="1:7" ht="12" customHeight="1" x14ac:dyDescent="0.25">
      <c r="A30" s="6" t="s">
        <v>122</v>
      </c>
      <c r="B30" s="10" t="s">
        <v>123</v>
      </c>
      <c r="C30" s="3" t="s">
        <v>54</v>
      </c>
      <c r="D30" s="3" t="s">
        <v>154</v>
      </c>
      <c r="E30" s="10">
        <f>VLOOKUP($A30,[2]Hoja2!$A$9:$AA$83,7,0)</f>
        <v>17444.22</v>
      </c>
      <c r="F30" s="10">
        <f>VLOOKUP($A30,[2]Hoja2!$A$9:$AA$83,26,0)</f>
        <v>3258.11</v>
      </c>
      <c r="G30" s="10">
        <f>VLOOKUP($A30,[2]Hoja2!$A$9:$AA$83,27,0)</f>
        <v>14186.11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154</v>
      </c>
      <c r="E31" s="10">
        <f>VLOOKUP($A31,[2]Hoja2!$A$9:$AA$83,7,0)</f>
        <v>2593.5</v>
      </c>
      <c r="F31" s="10">
        <f>VLOOKUP($A31,[2]Hoja2!$A$9:$AA$83,26,0)</f>
        <v>1044.2</v>
      </c>
      <c r="G31" s="10">
        <f>VLOOKUP($A31,[2]Hoja2!$A$9:$AA$83,27,0)</f>
        <v>1549.3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154</v>
      </c>
      <c r="E32" s="10">
        <f>VLOOKUP($A32,[2]Hoja2!$A$9:$AA$83,7,0)</f>
        <v>2125.5</v>
      </c>
      <c r="F32" s="10">
        <f>VLOOKUP($A32,[2]Hoja2!$A$9:$AA$83,26,0)</f>
        <v>-65.47</v>
      </c>
      <c r="G32" s="10">
        <f>VLOOKUP($A32,[2]Hoja2!$A$9:$AA$83,27,0)</f>
        <v>2190.9699999999998</v>
      </c>
    </row>
    <row r="33" spans="1:7" ht="12" customHeight="1" x14ac:dyDescent="0.25">
      <c r="A33" s="6" t="s">
        <v>112</v>
      </c>
      <c r="B33" s="10" t="s">
        <v>113</v>
      </c>
      <c r="C33" s="3" t="s">
        <v>111</v>
      </c>
      <c r="D33" s="3" t="s">
        <v>154</v>
      </c>
      <c r="E33" s="10">
        <f>VLOOKUP($A33,[2]Hoja2!$A$9:$AA$83,7,0)</f>
        <v>4069.85</v>
      </c>
      <c r="F33" s="10">
        <f>VLOOKUP($A33,[2]Hoja2!$A$9:$AA$83,26,0)</f>
        <v>431.28</v>
      </c>
      <c r="G33" s="10">
        <f>VLOOKUP($A33,[2]Hoja2!$A$9:$AA$83,27,0)</f>
        <v>3638.57</v>
      </c>
    </row>
    <row r="34" spans="1:7" ht="12" customHeight="1" x14ac:dyDescent="0.25">
      <c r="A34" s="6" t="s">
        <v>124</v>
      </c>
      <c r="B34" s="10" t="s">
        <v>125</v>
      </c>
      <c r="C34" s="3" t="s">
        <v>45</v>
      </c>
      <c r="D34" s="3" t="s">
        <v>154</v>
      </c>
      <c r="E34" s="10">
        <f>VLOOKUP($A34,[2]Hoja2!$A$9:$AA$83,7,0)</f>
        <v>5555.37</v>
      </c>
      <c r="F34" s="10">
        <f>VLOOKUP($A34,[2]Hoja2!$A$9:$AA$83,26,0)</f>
        <v>721.11</v>
      </c>
      <c r="G34" s="10">
        <f>VLOOKUP($A34,[2]Hoja2!$A$9:$AA$83,27,0)</f>
        <v>4834.26</v>
      </c>
    </row>
    <row r="35" spans="1:7" ht="12" customHeight="1" x14ac:dyDescent="0.25">
      <c r="A35" s="6" t="s">
        <v>114</v>
      </c>
      <c r="B35" s="10" t="s">
        <v>115</v>
      </c>
      <c r="C35" s="3" t="s">
        <v>47</v>
      </c>
      <c r="D35" s="3" t="s">
        <v>154</v>
      </c>
      <c r="E35" s="10">
        <f>VLOOKUP($A35,[2]Hoja2!$A$9:$AA$83,7,0)</f>
        <v>8714.74</v>
      </c>
      <c r="F35" s="10">
        <f>VLOOKUP($A35,[2]Hoja2!$A$9:$AA$83,26,0)</f>
        <v>1471.99</v>
      </c>
      <c r="G35" s="10">
        <f>VLOOKUP($A35,[2]Hoja2!$A$9:$AA$83,27,0)</f>
        <v>7242.75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154</v>
      </c>
      <c r="E36" s="10">
        <f>VLOOKUP($A36,[2]Hoja2!$A$9:$AA$83,7,0)</f>
        <v>3192</v>
      </c>
      <c r="F36" s="10">
        <f>VLOOKUP($A36,[2]Hoja2!$A$9:$AA$83,26,0)</f>
        <v>1460.39</v>
      </c>
      <c r="G36" s="10">
        <f>VLOOKUP($A36,[2]Hoja2!$A$9:$AA$83,27,0)</f>
        <v>1731.61</v>
      </c>
    </row>
    <row r="37" spans="1:7" ht="12" customHeight="1" x14ac:dyDescent="0.25">
      <c r="A37" s="6" t="s">
        <v>77</v>
      </c>
      <c r="B37" s="10" t="s">
        <v>78</v>
      </c>
      <c r="C37" s="3" t="s">
        <v>47</v>
      </c>
      <c r="D37" s="3" t="s">
        <v>154</v>
      </c>
      <c r="E37" s="10">
        <f>VLOOKUP($A37,[2]Hoja2!$A$9:$AA$83,7,0)</f>
        <v>11893.78</v>
      </c>
      <c r="F37" s="10">
        <f>VLOOKUP($A37,[2]Hoja2!$A$9:$AA$83,26,0)</f>
        <v>2259.92</v>
      </c>
      <c r="G37" s="10">
        <f>VLOOKUP($A37,[2]Hoja2!$A$9:$AA$83,27,0)</f>
        <v>9633.86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154</v>
      </c>
      <c r="E38" s="10">
        <f>VLOOKUP($A38,[2]Hoja2!$A$9:$AA$83,7,0)</f>
        <v>6403.75</v>
      </c>
      <c r="F38" s="10">
        <f>VLOOKUP($A38,[2]Hoja2!$A$9:$AA$83,26,0)</f>
        <v>916.96</v>
      </c>
      <c r="G38" s="10">
        <f>VLOOKUP($A38,[2]Hoja2!$A$9:$AA$83,27,0)</f>
        <v>5486.79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154</v>
      </c>
      <c r="E39" s="10">
        <f>VLOOKUP($A39,[2]Hoja2!$A$9:$AA$83,7,0)</f>
        <v>4584</v>
      </c>
      <c r="F39" s="10">
        <f>VLOOKUP($A39,[2]Hoja2!$A$9:$AA$83,26,0)</f>
        <v>525.53</v>
      </c>
      <c r="G39" s="10">
        <f>VLOOKUP($A39,[2]Hoja2!$A$9:$AA$83,27,0)</f>
        <v>4058.47</v>
      </c>
    </row>
    <row r="40" spans="1:7" ht="12" customHeight="1" x14ac:dyDescent="0.25">
      <c r="A40" s="9" t="s">
        <v>150</v>
      </c>
      <c r="B40" s="10" t="s">
        <v>151</v>
      </c>
      <c r="C40" s="3" t="s">
        <v>43</v>
      </c>
      <c r="D40" s="3" t="s">
        <v>154</v>
      </c>
      <c r="E40" s="10">
        <f>VLOOKUP($A40,[2]Hoja2!$A$9:$AA$83,7,0)</f>
        <v>8714.74</v>
      </c>
      <c r="F40" s="10">
        <f>VLOOKUP($A40,[2]Hoja2!$A$9:$AA$83,26,0)</f>
        <v>1447.4</v>
      </c>
      <c r="G40" s="10">
        <f>VLOOKUP($A40,[2]Hoja2!$A$9:$AA$83,27,0)</f>
        <v>7267.34</v>
      </c>
    </row>
    <row r="41" spans="1:7" ht="12" customHeight="1" x14ac:dyDescent="0.25">
      <c r="A41" s="6" t="s">
        <v>16</v>
      </c>
      <c r="B41" s="10" t="str">
        <f>VLOOKUP(A41,[1]Hoja2!$A$13:$AF$47,2,0)</f>
        <v>Huerta Gomez Elizabeth</v>
      </c>
      <c r="C41" s="3" t="s">
        <v>50</v>
      </c>
      <c r="D41" s="3" t="s">
        <v>154</v>
      </c>
      <c r="E41" s="10">
        <f>VLOOKUP($A41,[2]Hoja2!$A$9:$AA$83,7,0)</f>
        <v>6543.75</v>
      </c>
      <c r="F41" s="10">
        <f>VLOOKUP($A41,[2]Hoja2!$A$9:$AA$83,26,0)</f>
        <v>2871.97</v>
      </c>
      <c r="G41" s="10">
        <f>VLOOKUP($A41,[2]Hoja2!$A$9:$AA$83,27,0)</f>
        <v>3671.78</v>
      </c>
    </row>
    <row r="42" spans="1:7" ht="12" customHeight="1" x14ac:dyDescent="0.25">
      <c r="A42" s="6" t="s">
        <v>79</v>
      </c>
      <c r="B42" s="10" t="s">
        <v>80</v>
      </c>
      <c r="C42" s="3" t="s">
        <v>53</v>
      </c>
      <c r="D42" s="3" t="s">
        <v>154</v>
      </c>
      <c r="E42" s="10">
        <f>VLOOKUP($A42,[2]Hoja2!$A$9:$AA$83,7,0)</f>
        <v>5555.37</v>
      </c>
      <c r="F42" s="10">
        <f>VLOOKUP($A42,[2]Hoja2!$A$9:$AA$83,26,0)</f>
        <v>721.08</v>
      </c>
      <c r="G42" s="10">
        <f>VLOOKUP($A42,[2]Hoja2!$A$9:$AA$83,27,0)</f>
        <v>4834.29</v>
      </c>
    </row>
    <row r="43" spans="1:7" ht="12" customHeight="1" x14ac:dyDescent="0.25">
      <c r="A43" s="6" t="s">
        <v>109</v>
      </c>
      <c r="B43" s="10" t="s">
        <v>110</v>
      </c>
      <c r="C43" s="3" t="s">
        <v>43</v>
      </c>
      <c r="D43" s="3" t="s">
        <v>154</v>
      </c>
      <c r="E43" s="10">
        <f>VLOOKUP($A43,[2]Hoja2!$A$9:$AA$83,7,0)</f>
        <v>4238.16</v>
      </c>
      <c r="F43" s="10">
        <f>VLOOKUP($A43,[2]Hoja2!$A$9:$AA$83,26,0)</f>
        <v>456.58</v>
      </c>
      <c r="G43" s="10">
        <f>VLOOKUP($A43,[2]Hoja2!$A$9:$AA$83,27,0)</f>
        <v>3781.58</v>
      </c>
    </row>
    <row r="44" spans="1:7" ht="12" customHeight="1" x14ac:dyDescent="0.25">
      <c r="A44" s="6" t="s">
        <v>81</v>
      </c>
      <c r="B44" s="10" t="s">
        <v>82</v>
      </c>
      <c r="C44" s="3" t="s">
        <v>54</v>
      </c>
      <c r="D44" s="3" t="s">
        <v>154</v>
      </c>
      <c r="E44" s="10">
        <f>VLOOKUP($A44,[2]Hoja2!$A$9:$AA$83,7,0)</f>
        <v>8714.74</v>
      </c>
      <c r="F44" s="10">
        <f>VLOOKUP($A44,[2]Hoja2!$A$9:$AA$83,26,0)</f>
        <v>1471.99</v>
      </c>
      <c r="G44" s="10">
        <f>VLOOKUP($A44,[2]Hoja2!$A$9:$AA$83,27,0)</f>
        <v>7242.75</v>
      </c>
    </row>
    <row r="45" spans="1:7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154</v>
      </c>
      <c r="E45" s="10">
        <f>VLOOKUP($A45,[2]Hoja2!$A$9:$AA$83,7,0)</f>
        <v>3842.4</v>
      </c>
      <c r="F45" s="10">
        <f>VLOOKUP($A45,[2]Hoja2!$A$9:$AA$83,26,0)</f>
        <v>719.02</v>
      </c>
      <c r="G45" s="10">
        <f>VLOOKUP($A45,[2]Hoja2!$A$9:$AA$83,27,0)</f>
        <v>3123.38</v>
      </c>
    </row>
    <row r="46" spans="1:7" ht="12" customHeight="1" x14ac:dyDescent="0.25">
      <c r="A46" s="6" t="s">
        <v>118</v>
      </c>
      <c r="B46" s="10" t="s">
        <v>119</v>
      </c>
      <c r="C46" s="3" t="s">
        <v>111</v>
      </c>
      <c r="D46" s="3" t="s">
        <v>154</v>
      </c>
      <c r="E46" s="10">
        <f>VLOOKUP($A46,[2]Hoja2!$A$9:$AA$83,7,0)</f>
        <v>4069.85</v>
      </c>
      <c r="F46" s="10">
        <f>VLOOKUP($A46,[2]Hoja2!$A$9:$AA$83,26,0)</f>
        <v>431.28</v>
      </c>
      <c r="G46" s="10">
        <f>VLOOKUP($A46,[2]Hoja2!$A$9:$AA$83,27,0)</f>
        <v>3638.57</v>
      </c>
    </row>
    <row r="47" spans="1:7" ht="12" customHeight="1" x14ac:dyDescent="0.25">
      <c r="A47" s="6" t="s">
        <v>83</v>
      </c>
      <c r="B47" s="10" t="s">
        <v>84</v>
      </c>
      <c r="C47" s="3" t="s">
        <v>43</v>
      </c>
      <c r="D47" s="3" t="s">
        <v>154</v>
      </c>
      <c r="E47" s="10">
        <f>VLOOKUP($A47,[2]Hoja2!$A$9:$AA$83,7,0)</f>
        <v>4947.79</v>
      </c>
      <c r="F47" s="10">
        <f>VLOOKUP($A47,[2]Hoja2!$A$9:$AA$83,26,0)</f>
        <v>589.67999999999995</v>
      </c>
      <c r="G47" s="10">
        <f>VLOOKUP($A47,[2]Hoja2!$A$9:$AA$83,27,0)</f>
        <v>4358.1099999999997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154</v>
      </c>
      <c r="E48" s="10">
        <f>VLOOKUP($A48,[2]Hoja2!$A$9:$AA$83,7,0)</f>
        <v>5772</v>
      </c>
      <c r="F48" s="10">
        <f>VLOOKUP($A48,[2]Hoja2!$A$9:$AA$83,26,0)</f>
        <v>769.54</v>
      </c>
      <c r="G48" s="10">
        <f>VLOOKUP($A48,[2]Hoja2!$A$9:$AA$83,27,0)</f>
        <v>5002.46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154</v>
      </c>
      <c r="E49" s="10">
        <f>VLOOKUP($A49,[2]Hoja2!$A$9:$AA$83,7,0)</f>
        <v>5137.5</v>
      </c>
      <c r="F49" s="10">
        <f>VLOOKUP($A49,[2]Hoja2!$A$9:$AA$83,26,0)</f>
        <v>1290.8900000000001</v>
      </c>
      <c r="G49" s="10">
        <f>VLOOKUP($A49,[2]Hoja2!$A$9:$AA$83,27,0)</f>
        <v>3846.61</v>
      </c>
    </row>
    <row r="50" spans="1:7" ht="12" customHeight="1" x14ac:dyDescent="0.25">
      <c r="A50" s="6" t="s">
        <v>145</v>
      </c>
      <c r="B50" s="10" t="s">
        <v>146</v>
      </c>
      <c r="C50" s="3" t="s">
        <v>42</v>
      </c>
      <c r="D50" s="3" t="s">
        <v>154</v>
      </c>
      <c r="E50" s="10">
        <f>VLOOKUP($A50,[2]Hoja2!$A$9:$AA$83,7,0)</f>
        <v>8714.74</v>
      </c>
      <c r="F50" s="10">
        <f>VLOOKUP($A50,[2]Hoja2!$A$9:$AA$83,26,0)</f>
        <v>1480.8</v>
      </c>
      <c r="G50" s="10">
        <f>VLOOKUP($A50,[2]Hoja2!$A$9:$AA$83,27,0)</f>
        <v>7233.94</v>
      </c>
    </row>
    <row r="51" spans="1:7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154</v>
      </c>
      <c r="E51" s="10">
        <f>VLOOKUP($A51,[2]Hoja2!$A$9:$AA$83,7,0)</f>
        <v>4584</v>
      </c>
      <c r="F51" s="10">
        <f>VLOOKUP($A51,[2]Hoja2!$A$9:$AA$83,26,0)</f>
        <v>1034.58</v>
      </c>
      <c r="G51" s="10">
        <f>VLOOKUP($A51,[2]Hoja2!$A$9:$AA$83,27,0)</f>
        <v>3549.42</v>
      </c>
    </row>
    <row r="52" spans="1:7" ht="12" customHeight="1" x14ac:dyDescent="0.25">
      <c r="A52" s="6" t="s">
        <v>85</v>
      </c>
      <c r="B52" s="10" t="s">
        <v>86</v>
      </c>
      <c r="C52" s="3" t="s">
        <v>43</v>
      </c>
      <c r="D52" s="3" t="s">
        <v>154</v>
      </c>
      <c r="E52" s="10">
        <f>VLOOKUP($A52,[2]Hoja2!$A$9:$AA$83,7,0)</f>
        <v>8714.74</v>
      </c>
      <c r="F52" s="10">
        <f>VLOOKUP($A52,[2]Hoja2!$A$9:$AA$83,26,0)</f>
        <v>1471.99</v>
      </c>
      <c r="G52" s="10">
        <f>VLOOKUP($A52,[2]Hoja2!$A$9:$AA$83,27,0)</f>
        <v>7242.75</v>
      </c>
    </row>
    <row r="53" spans="1:7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154</v>
      </c>
      <c r="E53" s="10">
        <f>VLOOKUP($A53,[2]Hoja2!$A$9:$AA$83,7,0)</f>
        <v>10423</v>
      </c>
      <c r="F53" s="10">
        <f>VLOOKUP($A53,[2]Hoja2!$A$9:$AA$83,26,0)</f>
        <v>1740.08</v>
      </c>
      <c r="G53" s="10">
        <f>VLOOKUP($A53,[2]Hoja2!$A$9:$AA$83,27,0)</f>
        <v>8682.92</v>
      </c>
    </row>
    <row r="54" spans="1:7" ht="12" customHeight="1" x14ac:dyDescent="0.25">
      <c r="A54" s="9" t="s">
        <v>147</v>
      </c>
      <c r="B54" s="10" t="s">
        <v>148</v>
      </c>
      <c r="C54" s="3" t="s">
        <v>149</v>
      </c>
      <c r="D54" s="3" t="s">
        <v>154</v>
      </c>
      <c r="E54" s="10">
        <f>VLOOKUP($A54,[2]Hoja2!$A$9:$AA$83,7,0)</f>
        <v>10000</v>
      </c>
      <c r="F54" s="10">
        <f>VLOOKUP($A54,[2]Hoja2!$A$9:$AA$83,26,0)</f>
        <v>1813.16</v>
      </c>
      <c r="G54" s="10">
        <f>VLOOKUP($A54,[2]Hoja2!$A$9:$AA$83,27,0)</f>
        <v>8186.84</v>
      </c>
    </row>
    <row r="55" spans="1:7" ht="12" customHeight="1" x14ac:dyDescent="0.25">
      <c r="A55" s="6" t="s">
        <v>15</v>
      </c>
      <c r="B55" s="10" t="str">
        <f>VLOOKUP(A55,[1]Hoja2!$A$13:$AF$47,2,0)</f>
        <v>Muciño Velazquez Erika Viviana</v>
      </c>
      <c r="C55" s="3" t="s">
        <v>53</v>
      </c>
      <c r="D55" s="3" t="s">
        <v>154</v>
      </c>
      <c r="E55" s="10">
        <f>VLOOKUP($A55,[2]Hoja2!$A$9:$AA$83,7,0)</f>
        <v>4900.3500000000004</v>
      </c>
      <c r="F55" s="10">
        <f>VLOOKUP($A55,[2]Hoja2!$A$9:$AA$83,26,0)</f>
        <v>586.29999999999995</v>
      </c>
      <c r="G55" s="10">
        <f>VLOOKUP($A55,[2]Hoja2!$A$9:$AA$83,27,0)</f>
        <v>4314.05</v>
      </c>
    </row>
    <row r="56" spans="1:7" ht="12" customHeight="1" x14ac:dyDescent="0.25">
      <c r="A56" s="6" t="s">
        <v>29</v>
      </c>
      <c r="B56" s="10" t="str">
        <f>VLOOKUP(A56,[1]Hoja2!$A$13:$AF$47,2,0)</f>
        <v>Murguia Escobedo Sandra Buenaventura</v>
      </c>
      <c r="C56" s="3" t="s">
        <v>54</v>
      </c>
      <c r="D56" s="3" t="s">
        <v>154</v>
      </c>
      <c r="E56" s="10">
        <f>VLOOKUP($A56,[2]Hoja2!$A$9:$AA$83,7,0)</f>
        <v>3959.1</v>
      </c>
      <c r="F56" s="10">
        <f>VLOOKUP($A56,[2]Hoja2!$A$9:$AA$83,26,0)</f>
        <v>920.79</v>
      </c>
      <c r="G56" s="10">
        <f>VLOOKUP($A56,[2]Hoja2!$A$9:$AA$83,27,0)</f>
        <v>3038.31</v>
      </c>
    </row>
    <row r="57" spans="1:7" ht="12" customHeight="1" x14ac:dyDescent="0.25">
      <c r="A57" s="6" t="s">
        <v>87</v>
      </c>
      <c r="B57" s="10" t="s">
        <v>88</v>
      </c>
      <c r="C57" s="3" t="s">
        <v>43</v>
      </c>
      <c r="D57" s="3" t="s">
        <v>154</v>
      </c>
      <c r="E57" s="10">
        <f>VLOOKUP($A57,[2]Hoja2!$A$9:$AA$83,7,0)</f>
        <v>4947.79</v>
      </c>
      <c r="F57" s="10">
        <f>VLOOKUP($A57,[2]Hoja2!$A$9:$AA$83,26,0)</f>
        <v>589.67999999999995</v>
      </c>
      <c r="G57" s="10">
        <f>VLOOKUP($A57,[2]Hoja2!$A$9:$AA$83,27,0)</f>
        <v>4358.1099999999997</v>
      </c>
    </row>
    <row r="58" spans="1:7" ht="12" customHeight="1" x14ac:dyDescent="0.25">
      <c r="A58" s="9" t="s">
        <v>138</v>
      </c>
      <c r="B58" s="10" t="s">
        <v>139</v>
      </c>
      <c r="C58" s="3" t="s">
        <v>66</v>
      </c>
      <c r="D58" s="3" t="s">
        <v>154</v>
      </c>
      <c r="E58" s="10">
        <f>VLOOKUP($A58,[2]Hoja2!$A$9:$AA$83,7,0)</f>
        <v>4947.79</v>
      </c>
      <c r="F58" s="10">
        <f>VLOOKUP($A58,[2]Hoja2!$A$9:$AA$83,26,0)</f>
        <v>589.67999999999995</v>
      </c>
      <c r="G58" s="10">
        <f>VLOOKUP($A58,[2]Hoja2!$A$9:$AA$83,27,0)</f>
        <v>4358.1099999999997</v>
      </c>
    </row>
    <row r="59" spans="1:7" ht="12" customHeight="1" x14ac:dyDescent="0.25">
      <c r="A59" s="6" t="s">
        <v>107</v>
      </c>
      <c r="B59" s="10" t="s">
        <v>108</v>
      </c>
      <c r="C59" s="3" t="s">
        <v>43</v>
      </c>
      <c r="D59" s="3" t="s">
        <v>154</v>
      </c>
      <c r="E59" s="10">
        <f>VLOOKUP($A59,[2]Hoja2!$A$9:$AA$83,7,0)</f>
        <v>1700.4</v>
      </c>
      <c r="F59" s="10">
        <f>VLOOKUP($A59,[2]Hoja2!$A$9:$AA$83,26,0)</f>
        <v>-104.6</v>
      </c>
      <c r="G59" s="10">
        <f>VLOOKUP($A59,[2]Hoja2!$A$9:$AA$83,27,0)</f>
        <v>1805</v>
      </c>
    </row>
    <row r="60" spans="1:7" ht="12" customHeight="1" x14ac:dyDescent="0.25">
      <c r="A60" s="6" t="s">
        <v>89</v>
      </c>
      <c r="B60" s="10" t="s">
        <v>90</v>
      </c>
      <c r="C60" s="3" t="s">
        <v>42</v>
      </c>
      <c r="D60" s="3" t="s">
        <v>154</v>
      </c>
      <c r="E60" s="10">
        <f>VLOOKUP($A60,[2]Hoja2!$A$9:$AA$83,7,0)</f>
        <v>6807.31</v>
      </c>
      <c r="F60" s="10">
        <f>VLOOKUP($A60,[2]Hoja2!$A$9:$AA$83,26,0)</f>
        <v>1009.93</v>
      </c>
      <c r="G60" s="10">
        <f>VLOOKUP($A60,[2]Hoja2!$A$9:$AA$83,27,0)</f>
        <v>5797.38</v>
      </c>
    </row>
    <row r="61" spans="1:7" ht="12" customHeight="1" x14ac:dyDescent="0.25">
      <c r="A61" s="6" t="s">
        <v>35</v>
      </c>
      <c r="B61" s="10" t="str">
        <f>VLOOKUP(A61,[1]Hoja2!$A$13:$AF$47,2,0)</f>
        <v>Partida Ceja Francisco Javier</v>
      </c>
      <c r="C61" s="3" t="s">
        <v>43</v>
      </c>
      <c r="D61" s="3" t="s">
        <v>154</v>
      </c>
      <c r="E61" s="10">
        <f>VLOOKUP($A61,[2]Hoja2!$A$9:$AA$83,7,0)</f>
        <v>4584</v>
      </c>
      <c r="F61" s="10">
        <f>VLOOKUP($A61,[2]Hoja2!$A$9:$AA$83,26,0)</f>
        <v>1478.9</v>
      </c>
      <c r="G61" s="10">
        <f>VLOOKUP($A61,[2]Hoja2!$A$9:$AA$83,27,0)</f>
        <v>3105.1</v>
      </c>
    </row>
    <row r="62" spans="1:7" ht="12" customHeight="1" x14ac:dyDescent="0.25">
      <c r="A62" s="6" t="s">
        <v>22</v>
      </c>
      <c r="B62" s="10" t="str">
        <f>VLOOKUP(A62,[1]Hoja2!$A$13:$AF$47,2,0)</f>
        <v>Ramirez Gallegos Lorena</v>
      </c>
      <c r="C62" s="3" t="s">
        <v>47</v>
      </c>
      <c r="D62" s="3" t="s">
        <v>154</v>
      </c>
      <c r="E62" s="10">
        <f>VLOOKUP($A62,[2]Hoja2!$A$9:$AA$83,7,0)</f>
        <v>4275</v>
      </c>
      <c r="F62" s="10">
        <f>VLOOKUP($A62,[2]Hoja2!$A$9:$AA$83,26,0)</f>
        <v>2248.4299999999998</v>
      </c>
      <c r="G62" s="10">
        <f>VLOOKUP($A62,[2]Hoja2!$A$9:$AA$83,27,0)</f>
        <v>2026.57</v>
      </c>
    </row>
    <row r="63" spans="1:7" ht="12" customHeight="1" x14ac:dyDescent="0.25">
      <c r="A63" s="6" t="s">
        <v>120</v>
      </c>
      <c r="B63" s="10" t="s">
        <v>121</v>
      </c>
      <c r="C63" s="3" t="s">
        <v>46</v>
      </c>
      <c r="D63" s="3" t="s">
        <v>154</v>
      </c>
      <c r="E63" s="10">
        <f>VLOOKUP($A63,[2]Hoja2!$A$9:$AA$83,7,0)</f>
        <v>11893.78</v>
      </c>
      <c r="F63" s="10">
        <f>VLOOKUP($A63,[2]Hoja2!$A$9:$AA$83,26,0)</f>
        <v>2259.92</v>
      </c>
      <c r="G63" s="10">
        <f>VLOOKUP($A63,[2]Hoja2!$A$9:$AA$83,27,0)</f>
        <v>9633.86</v>
      </c>
    </row>
    <row r="64" spans="1:7" ht="12" customHeight="1" x14ac:dyDescent="0.25">
      <c r="A64" s="6" t="s">
        <v>91</v>
      </c>
      <c r="B64" s="10" t="s">
        <v>92</v>
      </c>
      <c r="C64" s="3" t="s">
        <v>43</v>
      </c>
      <c r="D64" s="3" t="s">
        <v>154</v>
      </c>
      <c r="E64" s="10">
        <f>VLOOKUP($A64,[2]Hoja2!$A$9:$AA$83,7,0)</f>
        <v>6166.42</v>
      </c>
      <c r="F64" s="10">
        <f>VLOOKUP($A64,[2]Hoja2!$A$9:$AA$83,26,0)</f>
        <v>1973.19</v>
      </c>
      <c r="G64" s="10">
        <f>VLOOKUP($A64,[2]Hoja2!$A$9:$AA$83,27,0)</f>
        <v>4193.2299999999996</v>
      </c>
    </row>
    <row r="65" spans="1:7" ht="12" customHeight="1" x14ac:dyDescent="0.25">
      <c r="A65" s="6" t="s">
        <v>93</v>
      </c>
      <c r="B65" s="10" t="s">
        <v>94</v>
      </c>
      <c r="C65" s="3" t="s">
        <v>66</v>
      </c>
      <c r="D65" s="3" t="s">
        <v>154</v>
      </c>
      <c r="E65" s="10">
        <f>VLOOKUP($A65,[2]Hoja2!$A$9:$AA$83,7,0)</f>
        <v>2125.5</v>
      </c>
      <c r="F65" s="10">
        <f>VLOOKUP($A65,[2]Hoja2!$A$9:$AA$83,26,0)</f>
        <v>-65.47</v>
      </c>
      <c r="G65" s="10">
        <f>VLOOKUP($A65,[2]Hoja2!$A$9:$AA$83,27,0)</f>
        <v>2190.9699999999998</v>
      </c>
    </row>
    <row r="66" spans="1:7" ht="12" customHeight="1" x14ac:dyDescent="0.25">
      <c r="A66" s="6" t="s">
        <v>13</v>
      </c>
      <c r="B66" s="10" t="str">
        <f>VLOOKUP(A66,[1]Hoja2!$A$13:$AF$47,2,0)</f>
        <v>Rojas Lopez Miguel Angel</v>
      </c>
      <c r="C66" s="3" t="s">
        <v>43</v>
      </c>
      <c r="D66" s="3" t="s">
        <v>154</v>
      </c>
      <c r="E66" s="10">
        <f>VLOOKUP($A66,[2]Hoja2!$A$9:$AA$83,7,0)</f>
        <v>6359.1</v>
      </c>
      <c r="F66" s="10">
        <f>VLOOKUP($A66,[2]Hoja2!$A$9:$AA$83,26,0)</f>
        <v>2835.08</v>
      </c>
      <c r="G66" s="10">
        <f>VLOOKUP($A66,[2]Hoja2!$A$9:$AA$83,27,0)</f>
        <v>3524.02</v>
      </c>
    </row>
    <row r="67" spans="1:7" ht="12" customHeight="1" x14ac:dyDescent="0.25">
      <c r="A67" s="6" t="s">
        <v>17</v>
      </c>
      <c r="B67" s="10" t="str">
        <f>VLOOKUP(A67,[1]Hoja2!$A$13:$AF$47,2,0)</f>
        <v>Romero Romero Ingrid</v>
      </c>
      <c r="C67" s="3" t="s">
        <v>43</v>
      </c>
      <c r="D67" s="3" t="s">
        <v>154</v>
      </c>
      <c r="E67" s="10">
        <f>VLOOKUP($A67,[2]Hoja2!$A$9:$AA$83,7,0)</f>
        <v>7752</v>
      </c>
      <c r="F67" s="10">
        <f>VLOOKUP($A67,[2]Hoja2!$A$9:$AA$83,26,0)</f>
        <v>3036.6</v>
      </c>
      <c r="G67" s="10">
        <f>VLOOKUP($A67,[2]Hoja2!$A$9:$AA$83,27,0)</f>
        <v>4715.3999999999996</v>
      </c>
    </row>
    <row r="68" spans="1:7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154</v>
      </c>
      <c r="E68" s="10">
        <f>VLOOKUP($A68,[2]Hoja2!$A$9:$AA$83,7,0)</f>
        <v>2125.5</v>
      </c>
      <c r="F68" s="10">
        <f>VLOOKUP($A68,[2]Hoja2!$A$9:$AA$83,26,0)</f>
        <v>-65.47</v>
      </c>
      <c r="G68" s="10">
        <f>VLOOKUP($A68,[2]Hoja2!$A$9:$AA$83,27,0)</f>
        <v>2190.9699999999998</v>
      </c>
    </row>
    <row r="69" spans="1:7" ht="12" customHeight="1" x14ac:dyDescent="0.25">
      <c r="A69" s="6" t="s">
        <v>95</v>
      </c>
      <c r="B69" s="10" t="s">
        <v>96</v>
      </c>
      <c r="C69" s="3" t="s">
        <v>66</v>
      </c>
      <c r="D69" s="3" t="s">
        <v>154</v>
      </c>
      <c r="E69" s="10">
        <f>VLOOKUP($A69,[2]Hoja2!$A$9:$AA$83,7,0)</f>
        <v>2125.5</v>
      </c>
      <c r="F69" s="10">
        <f>VLOOKUP($A69,[2]Hoja2!$A$9:$AA$83,26,0)</f>
        <v>-65.47</v>
      </c>
      <c r="G69" s="10">
        <f>VLOOKUP($A69,[2]Hoja2!$A$9:$AA$83,27,0)</f>
        <v>2190.9699999999998</v>
      </c>
    </row>
    <row r="70" spans="1:7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154</v>
      </c>
      <c r="E70" s="10">
        <f>VLOOKUP($A70,[2]Hoja2!$A$9:$AA$83,7,0)</f>
        <v>3525.75</v>
      </c>
      <c r="F70" s="10">
        <f>VLOOKUP($A70,[2]Hoja2!$A$9:$AA$83,26,0)</f>
        <v>252.39</v>
      </c>
      <c r="G70" s="10">
        <f>VLOOKUP($A70,[2]Hoja2!$A$9:$AA$83,27,0)</f>
        <v>3273.36</v>
      </c>
    </row>
    <row r="71" spans="1:7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154</v>
      </c>
      <c r="E71" s="10">
        <f>VLOOKUP($A71,[2]Hoja2!$A$9:$AA$83,7,0)</f>
        <v>7875</v>
      </c>
      <c r="F71" s="10">
        <f>VLOOKUP($A71,[2]Hoja2!$A$9:$AA$83,26,0)</f>
        <v>2199</v>
      </c>
      <c r="G71" s="10">
        <f>VLOOKUP($A71,[2]Hoja2!$A$9:$AA$83,27,0)</f>
        <v>5676</v>
      </c>
    </row>
    <row r="72" spans="1:7" ht="12" customHeight="1" x14ac:dyDescent="0.25">
      <c r="A72" s="6" t="s">
        <v>142</v>
      </c>
      <c r="B72" s="10" t="s">
        <v>143</v>
      </c>
      <c r="C72" s="3" t="s">
        <v>48</v>
      </c>
      <c r="D72" s="3" t="s">
        <v>154</v>
      </c>
      <c r="E72" s="10">
        <f>VLOOKUP($A72,[2]Hoja2!$A$9:$AA$83,7,0)</f>
        <v>10000</v>
      </c>
      <c r="F72" s="10">
        <f>VLOOKUP($A72,[2]Hoja2!$A$9:$AA$83,26,0)</f>
        <v>1779.04</v>
      </c>
      <c r="G72" s="10">
        <f>VLOOKUP($A72,[2]Hoja2!$A$9:$AA$83,27,0)</f>
        <v>8220.9599999999991</v>
      </c>
    </row>
    <row r="73" spans="1:7" ht="23.45" customHeight="1" x14ac:dyDescent="0.25">
      <c r="B73" s="7" t="s">
        <v>41</v>
      </c>
      <c r="C73" s="1" t="s">
        <v>0</v>
      </c>
      <c r="D73" s="1" t="s">
        <v>1</v>
      </c>
      <c r="E73" s="2" t="s">
        <v>2</v>
      </c>
      <c r="F73" s="2" t="s">
        <v>3</v>
      </c>
      <c r="G73" s="1" t="s">
        <v>4</v>
      </c>
    </row>
    <row r="74" spans="1:7" ht="10.5" customHeight="1" x14ac:dyDescent="0.25">
      <c r="A74" s="6" t="s">
        <v>25</v>
      </c>
      <c r="B74" s="10" t="str">
        <f>VLOOKUP(A74,[1]Hoja2!$A$13:$AF$47,2,0)</f>
        <v>Rodriguez Rodriguez Jose Luis</v>
      </c>
      <c r="C74" s="3" t="s">
        <v>56</v>
      </c>
      <c r="D74" s="3" t="s">
        <v>154</v>
      </c>
      <c r="E74" s="10">
        <f>VLOOKUP($A74,[2]Hoja2!$A$9:$AA$83,7,0)</f>
        <v>2361.75</v>
      </c>
      <c r="F74" s="10">
        <f>VLOOKUP($A74,[2]Hoja2!$A$9:$AA$83,26,0)</f>
        <v>42.92</v>
      </c>
      <c r="G74" s="10">
        <f>VLOOKUP($A74,[2]Hoja2!$A$9:$AA$83,27,0)</f>
        <v>2318.83</v>
      </c>
    </row>
    <row r="75" spans="1:7" ht="10.5" customHeight="1" x14ac:dyDescent="0.25">
      <c r="A75" s="6" t="s">
        <v>131</v>
      </c>
      <c r="B75" s="10" t="s">
        <v>132</v>
      </c>
      <c r="C75" s="3" t="s">
        <v>56</v>
      </c>
      <c r="D75" s="3" t="s">
        <v>154</v>
      </c>
      <c r="E75" s="10">
        <f>VLOOKUP($A75,[2]Hoja2!$A$9:$AA$83,7,0)</f>
        <v>4000</v>
      </c>
      <c r="F75" s="10">
        <f>VLOOKUP($A75,[2]Hoja2!$A$9:$AA$83,26,0)</f>
        <v>421.79</v>
      </c>
      <c r="G75" s="10">
        <f>VLOOKUP($A75,[2]Hoja2!$A$9:$AA$83,27,0)</f>
        <v>3578.21</v>
      </c>
    </row>
    <row r="76" spans="1:7" ht="10.5" customHeight="1" x14ac:dyDescent="0.25">
      <c r="A76" s="6" t="s">
        <v>133</v>
      </c>
      <c r="B76" s="10" t="s">
        <v>134</v>
      </c>
      <c r="C76" s="3" t="s">
        <v>56</v>
      </c>
      <c r="D76" s="3" t="s">
        <v>154</v>
      </c>
      <c r="E76" s="10">
        <f>VLOOKUP($A76,[2]Hoja2!$A$9:$AA$83,7,0)</f>
        <v>4000</v>
      </c>
      <c r="F76" s="10">
        <f>VLOOKUP($A76,[2]Hoja2!$A$9:$AA$83,26,0)</f>
        <v>421.79</v>
      </c>
      <c r="G76" s="10">
        <f>VLOOKUP($A76,[2]Hoja2!$A$9:$AA$83,27,0)</f>
        <v>3578.21</v>
      </c>
    </row>
    <row r="77" spans="1:7" ht="10.5" customHeight="1" x14ac:dyDescent="0.25">
      <c r="A77" s="6" t="s">
        <v>136</v>
      </c>
      <c r="B77" s="10" t="s">
        <v>137</v>
      </c>
      <c r="C77" s="3" t="s">
        <v>56</v>
      </c>
      <c r="D77" s="3" t="s">
        <v>154</v>
      </c>
      <c r="E77" s="10">
        <f>VLOOKUP($A77,[2]Hoja2!$A$9:$AA$83,7,0)</f>
        <v>3189</v>
      </c>
      <c r="F77" s="10">
        <f>VLOOKUP($A77,[2]Hoja2!$A$9:$AA$83,26,0)</f>
        <v>188.1</v>
      </c>
      <c r="G77" s="10">
        <f>VLOOKUP($A77,[2]Hoja2!$A$9:$AA$83,27,0)</f>
        <v>3000.9</v>
      </c>
    </row>
    <row r="78" spans="1:7" ht="10.5" customHeight="1" x14ac:dyDescent="0.25">
      <c r="A78" s="13" t="s">
        <v>140</v>
      </c>
      <c r="B78" s="10" t="s">
        <v>141</v>
      </c>
      <c r="C78" s="3" t="s">
        <v>56</v>
      </c>
      <c r="D78" s="3" t="s">
        <v>154</v>
      </c>
      <c r="E78" s="10">
        <f>VLOOKUP($A78,[2]Hoja2!$A$9:$AA$83,7,0)</f>
        <v>3159</v>
      </c>
      <c r="F78" s="10">
        <f>VLOOKUP($A78,[2]Hoja2!$A$9:$AA$83,26,0)</f>
        <v>180.19</v>
      </c>
      <c r="G78" s="10">
        <f>VLOOKUP($A78,[2]Hoja2!$A$9:$AA$83,27,0)</f>
        <v>2978.81</v>
      </c>
    </row>
    <row r="79" spans="1:7" ht="12" customHeight="1" x14ac:dyDescent="0.25">
      <c r="A79" s="6" t="s">
        <v>126</v>
      </c>
      <c r="B79" s="10" t="s">
        <v>127</v>
      </c>
      <c r="C79" s="3" t="s">
        <v>128</v>
      </c>
      <c r="D79" s="3" t="s">
        <v>154</v>
      </c>
      <c r="E79" s="10">
        <f>VLOOKUP($A79,[2]Hoja2!$A$9:$AA$83,7,0)</f>
        <v>2169</v>
      </c>
      <c r="F79" s="10">
        <f>VLOOKUP($A79,[2]Hoja2!$A$9:$AA$83,26,0)</f>
        <v>-62.69</v>
      </c>
      <c r="G79" s="10">
        <f>VLOOKUP($A79,[2]Hoja2!$A$9:$AA$83,27,0)</f>
        <v>2231.69</v>
      </c>
    </row>
    <row r="80" spans="1:7" ht="10.5" customHeight="1" x14ac:dyDescent="0.25">
      <c r="A80" s="6" t="s">
        <v>34</v>
      </c>
      <c r="B80" s="10" t="str">
        <f>VLOOKUP(A80,[1]Hoja2!$A$13:$AF$47,2,0)</f>
        <v>Bravo Garcia Andrea Nallely</v>
      </c>
      <c r="C80" s="3" t="s">
        <v>57</v>
      </c>
      <c r="D80" s="3" t="s">
        <v>154</v>
      </c>
      <c r="E80" s="10">
        <f>VLOOKUP($A80,[2]Hoja2!$A$9:$AA$83,7,0)</f>
        <v>3150</v>
      </c>
      <c r="F80" s="10">
        <f>VLOOKUP($A80,[2]Hoja2!$A$9:$AA$83,26,0)</f>
        <v>179.01</v>
      </c>
      <c r="G80" s="10">
        <f>VLOOKUP($A80,[2]Hoja2!$A$9:$AA$83,27,0)</f>
        <v>2970.99</v>
      </c>
    </row>
    <row r="81" spans="1:7" ht="10.5" customHeight="1" x14ac:dyDescent="0.25">
      <c r="A81" s="6" t="s">
        <v>58</v>
      </c>
      <c r="B81" s="10" t="s">
        <v>59</v>
      </c>
      <c r="C81" s="3" t="s">
        <v>60</v>
      </c>
      <c r="D81" s="3" t="s">
        <v>154</v>
      </c>
      <c r="E81" s="10">
        <f>VLOOKUP($A81,[2]Hoja2!$A$9:$AA$83,7,0)</f>
        <v>8301.4699999999993</v>
      </c>
      <c r="F81" s="10">
        <f>VLOOKUP($A81,[2]Hoja2!$A$9:$AA$83,26,0)</f>
        <v>1369.89</v>
      </c>
      <c r="G81" s="10">
        <f>VLOOKUP($A81,[2]Hoja2!$A$9:$AA$83,27,0)</f>
        <v>6931.58</v>
      </c>
    </row>
    <row r="82" spans="1:7" ht="10.5" customHeight="1" x14ac:dyDescent="0.25">
      <c r="A82" s="6" t="s">
        <v>62</v>
      </c>
      <c r="B82" s="10" t="s">
        <v>63</v>
      </c>
      <c r="C82" s="3" t="s">
        <v>61</v>
      </c>
      <c r="D82" s="3" t="s">
        <v>154</v>
      </c>
      <c r="E82" s="10">
        <f>VLOOKUP($A82,[2]Hoja2!$A$9:$AA$83,7,0)</f>
        <v>2125.5</v>
      </c>
      <c r="F82" s="10">
        <f>VLOOKUP($A82,[2]Hoja2!$A$9:$AA$83,26,0)</f>
        <v>-65.47</v>
      </c>
      <c r="G82" s="10">
        <f>VLOOKUP($A82,[2]Hoja2!$A$9:$AA$83,27,0)</f>
        <v>2190.9699999999998</v>
      </c>
    </row>
    <row r="84" spans="1:7" x14ac:dyDescent="0.25">
      <c r="E84">
        <f>SUM(E7:E72)+SUM(E74:E82)</f>
        <v>408827.78999999992</v>
      </c>
      <c r="F84">
        <f>SUM(F7:F72)+SUM(F74:F82)</f>
        <v>75244.990000000005</v>
      </c>
      <c r="G84">
        <f>SUM(G7:G72)+SUM(G74:G82)</f>
        <v>333582.79999999993</v>
      </c>
    </row>
    <row r="85" spans="1:7" x14ac:dyDescent="0.25">
      <c r="E85" s="12">
        <v>408827.79</v>
      </c>
      <c r="F85">
        <v>75244.990000000005</v>
      </c>
      <c r="G85">
        <v>333582.8</v>
      </c>
    </row>
    <row r="86" spans="1:7" x14ac:dyDescent="0.25">
      <c r="E86">
        <f>+E84-E85</f>
        <v>0</v>
      </c>
      <c r="F86">
        <f t="shared" ref="F86:G86" si="0">+F84-F85</f>
        <v>0</v>
      </c>
      <c r="G86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A73" workbookViewId="0">
      <selection activeCell="F86" sqref="F86:G86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4" t="s">
        <v>5</v>
      </c>
      <c r="C1" s="14"/>
      <c r="D1" s="14"/>
      <c r="E1" s="14"/>
      <c r="F1" s="14"/>
      <c r="G1" s="14"/>
    </row>
    <row r="2" spans="1:11" x14ac:dyDescent="0.25">
      <c r="B2" s="14" t="s">
        <v>6</v>
      </c>
      <c r="C2" s="14"/>
      <c r="D2" s="14"/>
      <c r="E2" s="14"/>
      <c r="F2" s="14"/>
      <c r="G2" s="14"/>
      <c r="H2" s="4"/>
    </row>
    <row r="3" spans="1:11" x14ac:dyDescent="0.25">
      <c r="B3" s="14"/>
      <c r="C3" s="14"/>
      <c r="D3" s="14"/>
      <c r="E3" s="14"/>
      <c r="F3" s="14"/>
      <c r="G3" s="14"/>
    </row>
    <row r="4" spans="1:11" x14ac:dyDescent="0.25">
      <c r="B4" s="14" t="s">
        <v>155</v>
      </c>
      <c r="C4" s="14"/>
      <c r="D4" s="14"/>
      <c r="E4" s="14"/>
      <c r="F4" s="14"/>
      <c r="G4" s="14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156</v>
      </c>
      <c r="E7" s="10">
        <f>VLOOKUP($A7,[3]Hoja2!$A$9:$AA$90,6,0)</f>
        <v>3215.25</v>
      </c>
      <c r="F7" s="10">
        <f>VLOOKUP($A7,[3]Hoja2!$A$9:$AA$90,26,0)</f>
        <v>1728.51</v>
      </c>
      <c r="G7" s="10">
        <f>VLOOKUP($A7,[3]Hoja2!$A$9:$AA$90,27,0)</f>
        <v>1486.74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156</v>
      </c>
      <c r="E8" s="10">
        <f>VLOOKUP($A8,[3]Hoja2!$A$9:$AA$90,6,0)</f>
        <v>6472.12</v>
      </c>
      <c r="F8" s="10">
        <f>VLOOKUP($A8,[3]Hoja2!$A$9:$AA$90,26,0)</f>
        <v>1978.85</v>
      </c>
      <c r="G8" s="10">
        <f>VLOOKUP($A8,[3]Hoja2!$A$9:$AA$90,27,0)</f>
        <v>4493.2700000000004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156</v>
      </c>
      <c r="E9" s="10">
        <f>VLOOKUP($A9,[3]Hoja2!$A$9:$AA$90,6,0)</f>
        <v>4584</v>
      </c>
      <c r="F9" s="10">
        <f>VLOOKUP($A9,[3]Hoja2!$A$9:$AA$90,26,0)</f>
        <v>499.22</v>
      </c>
      <c r="G9" s="10">
        <f>VLOOKUP($A9,[3]Hoja2!$A$9:$AA$90,27,0)</f>
        <v>4084.78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156</v>
      </c>
      <c r="E10" s="10">
        <f>VLOOKUP($A10,[3]Hoja2!$A$9:$AA$90,6,0)</f>
        <v>3192</v>
      </c>
      <c r="F10" s="10">
        <f>VLOOKUP($A10,[3]Hoja2!$A$9:$AA$90,26,0)</f>
        <v>174.66</v>
      </c>
      <c r="G10" s="10">
        <f>VLOOKUP($A10,[3]Hoja2!$A$9:$AA$90,27,0)</f>
        <v>3017.34</v>
      </c>
      <c r="K10" s="9"/>
    </row>
    <row r="11" spans="1:11" ht="12" customHeight="1" x14ac:dyDescent="0.25">
      <c r="A11" s="6" t="s">
        <v>67</v>
      </c>
      <c r="B11" s="10" t="s">
        <v>68</v>
      </c>
      <c r="C11" s="3" t="s">
        <v>42</v>
      </c>
      <c r="D11" s="3" t="s">
        <v>156</v>
      </c>
      <c r="E11" s="10">
        <f>VLOOKUP($A11,[3]Hoja2!$A$9:$AA$90,6,0)</f>
        <v>6807.31</v>
      </c>
      <c r="F11" s="10">
        <f>VLOOKUP($A11,[3]Hoja2!$A$9:$AA$90,26,0)</f>
        <v>937.05</v>
      </c>
      <c r="G11" s="10">
        <f>VLOOKUP($A11,[3]Hoja2!$A$9:$AA$90,27,0)</f>
        <v>5870.26</v>
      </c>
      <c r="K11" s="9"/>
    </row>
    <row r="12" spans="1:11" ht="12" customHeight="1" x14ac:dyDescent="0.25">
      <c r="A12" s="6" t="s">
        <v>69</v>
      </c>
      <c r="B12" s="10" t="s">
        <v>70</v>
      </c>
      <c r="C12" s="3" t="s">
        <v>45</v>
      </c>
      <c r="D12" s="3" t="s">
        <v>156</v>
      </c>
      <c r="E12" s="10">
        <f>VLOOKUP($A12,[3]Hoja2!$A$9:$AA$90,6,0)</f>
        <v>10000</v>
      </c>
      <c r="F12" s="10">
        <f>VLOOKUP($A12,[3]Hoja2!$A$9:$AA$90,26,0)</f>
        <v>1717.76</v>
      </c>
      <c r="G12" s="10">
        <f>VLOOKUP($A12,[3]Hoja2!$A$9:$AA$90,27,0)</f>
        <v>8282.24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156</v>
      </c>
      <c r="E13" s="10">
        <f>VLOOKUP($A13,[3]Hoja2!$A$9:$AA$90,6,0)</f>
        <v>2593.5</v>
      </c>
      <c r="F13" s="10">
        <f>VLOOKUP($A13,[3]Hoja2!$A$9:$AA$90,26,0)</f>
        <v>62.65</v>
      </c>
      <c r="G13" s="10">
        <f>VLOOKUP($A13,[3]Hoja2!$A$9:$AA$90,27,0)</f>
        <v>2530.85</v>
      </c>
      <c r="K13" s="9"/>
    </row>
    <row r="14" spans="1:11" ht="9.75" customHeight="1" x14ac:dyDescent="0.25">
      <c r="A14" s="6" t="s">
        <v>129</v>
      </c>
      <c r="B14" s="10" t="s">
        <v>130</v>
      </c>
      <c r="C14" s="3" t="s">
        <v>55</v>
      </c>
      <c r="D14" s="3" t="s">
        <v>156</v>
      </c>
      <c r="E14" s="10">
        <f>VLOOKUP($A14,[3]Hoja2!$A$9:$AA$90,6,0)</f>
        <v>4352.55</v>
      </c>
      <c r="F14" s="10">
        <f>VLOOKUP($A14,[3]Hoja2!$A$9:$AA$90,26,0)</f>
        <v>1455.91</v>
      </c>
      <c r="G14" s="10">
        <f>VLOOKUP($A14,[3]Hoja2!$A$9:$AA$90,27,0)</f>
        <v>2896.64</v>
      </c>
    </row>
    <row r="15" spans="1:11" ht="12" customHeight="1" x14ac:dyDescent="0.25">
      <c r="A15" s="6" t="s">
        <v>9</v>
      </c>
      <c r="B15" s="10" t="str">
        <f>VLOOKUP(A15,[1]Hoja2!$A$13:$AF$47,2,0)</f>
        <v>Carbajal Ruvalcaba Ma.  De Jesús</v>
      </c>
      <c r="C15" s="3" t="s">
        <v>43</v>
      </c>
      <c r="D15" s="3" t="s">
        <v>156</v>
      </c>
      <c r="E15" s="10">
        <f>VLOOKUP($A15,[3]Hoja2!$A$9:$AA$90,6,0)</f>
        <v>3112.2</v>
      </c>
      <c r="F15" s="10">
        <f>VLOOKUP($A15,[3]Hoja2!$A$9:$AA$90,26,0)</f>
        <v>149.53</v>
      </c>
      <c r="G15" s="10">
        <f>VLOOKUP($A15,[3]Hoja2!$A$9:$AA$90,27,0)</f>
        <v>2962.67</v>
      </c>
      <c r="K15" s="9"/>
    </row>
    <row r="16" spans="1:11" ht="12" customHeight="1" x14ac:dyDescent="0.25">
      <c r="A16" s="6" t="s">
        <v>23</v>
      </c>
      <c r="B16" s="10" t="str">
        <f>VLOOKUP(A16,[1]Hoja2!$A$13:$AF$47,2,0)</f>
        <v>Carrillo Carrillo Sandra Luz</v>
      </c>
      <c r="C16" s="3" t="s">
        <v>152</v>
      </c>
      <c r="D16" s="3" t="s">
        <v>156</v>
      </c>
      <c r="E16" s="10">
        <f>VLOOKUP($A16,[3]Hoja2!$A$9:$AA$90,6,0)</f>
        <v>3959.1</v>
      </c>
      <c r="F16" s="10">
        <f>VLOOKUP($A16,[3]Hoja2!$A$9:$AA$90,26,0)</f>
        <v>406.95</v>
      </c>
      <c r="G16" s="10">
        <f>VLOOKUP($A16,[3]Hoja2!$A$9:$AA$90,27,0)</f>
        <v>3552.15</v>
      </c>
      <c r="K16" s="9"/>
    </row>
    <row r="17" spans="1:11" ht="12" customHeight="1" x14ac:dyDescent="0.25">
      <c r="A17" s="6" t="s">
        <v>97</v>
      </c>
      <c r="B17" s="10" t="s">
        <v>98</v>
      </c>
      <c r="C17" s="3" t="s">
        <v>99</v>
      </c>
      <c r="D17" s="3" t="s">
        <v>156</v>
      </c>
      <c r="E17" s="10">
        <f>VLOOKUP($A17,[3]Hoja2!$A$9:$AA$90,6,0)</f>
        <v>4069.85</v>
      </c>
      <c r="F17" s="10">
        <f>VLOOKUP($A17,[3]Hoja2!$A$9:$AA$90,26,0)</f>
        <v>417.42</v>
      </c>
      <c r="G17" s="10">
        <f>VLOOKUP($A17,[3]Hoja2!$A$9:$AA$90,27,0)</f>
        <v>3652.43</v>
      </c>
      <c r="K17" s="9"/>
    </row>
    <row r="18" spans="1:11" ht="12" customHeight="1" x14ac:dyDescent="0.25">
      <c r="A18" s="6" t="s">
        <v>71</v>
      </c>
      <c r="B18" s="10" t="s">
        <v>72</v>
      </c>
      <c r="C18" s="3" t="s">
        <v>45</v>
      </c>
      <c r="D18" s="3" t="s">
        <v>156</v>
      </c>
      <c r="E18" s="10">
        <f>VLOOKUP($A18,[3]Hoja2!$A$9:$AA$90,6,0)</f>
        <v>4352.55</v>
      </c>
      <c r="F18" s="10">
        <f>VLOOKUP($A18,[3]Hoja2!$A$9:$AA$90,26,0)</f>
        <v>457.34</v>
      </c>
      <c r="G18" s="10">
        <f>VLOOKUP($A18,[3]Hoja2!$A$9:$AA$90,27,0)</f>
        <v>3895.21</v>
      </c>
      <c r="K18" s="9"/>
    </row>
    <row r="19" spans="1:11" ht="12" customHeight="1" x14ac:dyDescent="0.25">
      <c r="A19" s="6" t="s">
        <v>100</v>
      </c>
      <c r="B19" s="10" t="s">
        <v>101</v>
      </c>
      <c r="C19" s="3" t="s">
        <v>99</v>
      </c>
      <c r="D19" s="3" t="s">
        <v>156</v>
      </c>
      <c r="E19" s="10">
        <f>VLOOKUP($A19,[3]Hoja2!$A$9:$AA$90,6,0)</f>
        <v>4069.85</v>
      </c>
      <c r="F19" s="10">
        <f>VLOOKUP($A19,[3]Hoja2!$A$9:$AA$90,26,0)</f>
        <v>417.42</v>
      </c>
      <c r="G19" s="10">
        <f>VLOOKUP($A19,[3]Hoja2!$A$9:$AA$90,27,0)</f>
        <v>3652.43</v>
      </c>
      <c r="K19" s="9"/>
    </row>
    <row r="20" spans="1:11" ht="12" customHeight="1" x14ac:dyDescent="0.25">
      <c r="A20" s="6" t="s">
        <v>10</v>
      </c>
      <c r="B20" s="10" t="str">
        <f>VLOOKUP(A20,[1]Hoja2!$A$13:$AF$47,2,0)</f>
        <v>Contreras García Lucila</v>
      </c>
      <c r="C20" s="3" t="s">
        <v>46</v>
      </c>
      <c r="D20" s="3" t="s">
        <v>156</v>
      </c>
      <c r="E20" s="10">
        <f>VLOOKUP($A20,[3]Hoja2!$A$9:$AA$90,6,0)</f>
        <v>7204.5</v>
      </c>
      <c r="F20" s="10">
        <f>VLOOKUP($A20,[3]Hoja2!$A$9:$AA$90,26,0)</f>
        <v>1043.29</v>
      </c>
      <c r="G20" s="10">
        <f>VLOOKUP($A20,[3]Hoja2!$A$9:$AA$90,27,0)</f>
        <v>6161.21</v>
      </c>
      <c r="K20" s="9"/>
    </row>
    <row r="21" spans="1:11" ht="12" customHeight="1" x14ac:dyDescent="0.25">
      <c r="A21" s="6" t="s">
        <v>105</v>
      </c>
      <c r="B21" s="10" t="s">
        <v>106</v>
      </c>
      <c r="C21" s="3" t="s">
        <v>43</v>
      </c>
      <c r="D21" s="3" t="s">
        <v>156</v>
      </c>
      <c r="E21" s="10">
        <f>VLOOKUP($A21,[3]Hoja2!$A$9:$AA$90,6,0)</f>
        <v>1700.4</v>
      </c>
      <c r="F21" s="10">
        <f>VLOOKUP($A21,[3]Hoja2!$A$9:$AA$90,26,0)</f>
        <v>-106.06</v>
      </c>
      <c r="G21" s="10">
        <f>VLOOKUP($A21,[3]Hoja2!$A$9:$AA$90,27,0)</f>
        <v>1806.46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156</v>
      </c>
      <c r="E22" s="10">
        <f>VLOOKUP($A22,[3]Hoja2!$A$9:$AA$90,6,0)</f>
        <v>5883.75</v>
      </c>
      <c r="F22" s="10">
        <f>VLOOKUP($A22,[3]Hoja2!$A$9:$AA$90,26,0)</f>
        <v>743.54</v>
      </c>
      <c r="G22" s="10">
        <f>VLOOKUP($A22,[3]Hoja2!$A$9:$AA$90,27,0)</f>
        <v>5140.21</v>
      </c>
      <c r="K22" s="9"/>
    </row>
    <row r="23" spans="1:11" ht="12" customHeight="1" x14ac:dyDescent="0.25">
      <c r="A23" s="6" t="s">
        <v>161</v>
      </c>
      <c r="B23" s="10" t="s">
        <v>162</v>
      </c>
      <c r="C23" s="3" t="s">
        <v>47</v>
      </c>
      <c r="D23" s="3" t="s">
        <v>156</v>
      </c>
      <c r="E23" s="10">
        <f>VLOOKUP($A23,[3]Hoja2!$A$9:$AA$90,6,0)</f>
        <v>8714.74</v>
      </c>
      <c r="F23" s="10">
        <f>VLOOKUP($A23,[3]Hoja2!$A$9:$AA$90,26,0)</f>
        <v>1302.21</v>
      </c>
      <c r="G23" s="10">
        <f>VLOOKUP($A23,[3]Hoja2!$A$9:$AA$90,27,0)</f>
        <v>7412.53</v>
      </c>
      <c r="K23" s="9"/>
    </row>
    <row r="24" spans="1:11" ht="12" customHeight="1" x14ac:dyDescent="0.25">
      <c r="A24" s="6" t="s">
        <v>32</v>
      </c>
      <c r="B24" s="10" t="str">
        <f>VLOOKUP(A24,[1]Hoja2!$A$13:$AF$47,2,0)</f>
        <v>Decena Hernandez Lizette</v>
      </c>
      <c r="C24" s="3" t="s">
        <v>135</v>
      </c>
      <c r="D24" s="3" t="s">
        <v>156</v>
      </c>
      <c r="E24" s="10">
        <f>VLOOKUP($A24,[3]Hoja2!$A$9:$AA$90,6,0)</f>
        <v>5223</v>
      </c>
      <c r="F24" s="10">
        <f>VLOOKUP($A24,[3]Hoja2!$A$9:$AA$90,26,0)</f>
        <v>2901.73</v>
      </c>
      <c r="G24" s="10">
        <f>VLOOKUP($A24,[3]Hoja2!$A$9:$AA$90,27,0)</f>
        <v>2321.27</v>
      </c>
      <c r="K24" s="9"/>
    </row>
    <row r="25" spans="1:11" ht="12" customHeight="1" x14ac:dyDescent="0.25">
      <c r="A25" s="6" t="s">
        <v>73</v>
      </c>
      <c r="B25" s="10" t="s">
        <v>74</v>
      </c>
      <c r="C25" s="3" t="s">
        <v>66</v>
      </c>
      <c r="D25" s="3" t="s">
        <v>156</v>
      </c>
      <c r="E25" s="10">
        <f>VLOOKUP($A25,[3]Hoja2!$A$9:$AA$90,6,0)</f>
        <v>2667.3</v>
      </c>
      <c r="F25" s="10">
        <f>VLOOKUP($A25,[3]Hoja2!$A$9:$AA$90,26,0)</f>
        <v>84.33</v>
      </c>
      <c r="G25" s="10">
        <f>VLOOKUP($A25,[3]Hoja2!$A$9:$AA$90,27,0)</f>
        <v>2582.9699999999998</v>
      </c>
      <c r="K25" s="9"/>
    </row>
    <row r="26" spans="1:11" ht="12" customHeight="1" x14ac:dyDescent="0.25">
      <c r="A26" s="6" t="s">
        <v>75</v>
      </c>
      <c r="B26" s="10" t="s">
        <v>76</v>
      </c>
      <c r="C26" s="3" t="s">
        <v>47</v>
      </c>
      <c r="D26" s="3" t="s">
        <v>156</v>
      </c>
      <c r="E26" s="10">
        <f>VLOOKUP($A26,[3]Hoja2!$A$9:$AA$90,6,0)</f>
        <v>7254.25</v>
      </c>
      <c r="F26" s="10">
        <f>VLOOKUP($A26,[3]Hoja2!$A$9:$AA$90,26,0)</f>
        <v>2449.27</v>
      </c>
      <c r="G26" s="10">
        <f>VLOOKUP($A26,[3]Hoja2!$A$9:$AA$90,27,0)</f>
        <v>4804.9799999999996</v>
      </c>
      <c r="K26" s="9"/>
    </row>
    <row r="27" spans="1:11" ht="12" customHeight="1" x14ac:dyDescent="0.25">
      <c r="A27" s="6" t="s">
        <v>116</v>
      </c>
      <c r="B27" s="10" t="s">
        <v>117</v>
      </c>
      <c r="C27" s="3" t="s">
        <v>47</v>
      </c>
      <c r="D27" s="3" t="s">
        <v>156</v>
      </c>
      <c r="E27" s="10">
        <f>VLOOKUP($A27,[3]Hoja2!$A$9:$AA$90,6,0)</f>
        <v>8714.74</v>
      </c>
      <c r="F27" s="10">
        <f>VLOOKUP($A27,[3]Hoja2!$A$9:$AA$90,26,0)</f>
        <v>1399.11</v>
      </c>
      <c r="G27" s="10">
        <f>VLOOKUP($A27,[3]Hoja2!$A$9:$AA$90,27,0)</f>
        <v>7315.63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156</v>
      </c>
      <c r="E28" s="10">
        <f>VLOOKUP($A28,[3]Hoja2!$A$9:$AA$90,6,0)</f>
        <v>2125.5</v>
      </c>
      <c r="F28" s="10">
        <f>VLOOKUP($A28,[3]Hoja2!$A$9:$AA$90,26,0)</f>
        <v>-66.930000000000007</v>
      </c>
      <c r="G28" s="10">
        <f>VLOOKUP($A28,[3]Hoja2!$A$9:$AA$90,27,0)</f>
        <v>2192.4299999999998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156</v>
      </c>
      <c r="E29" s="10">
        <f>VLOOKUP($A29,[3]Hoja2!$A$9:$AA$90,6,0)</f>
        <v>3774</v>
      </c>
      <c r="F29" s="10">
        <f>VLOOKUP($A29,[3]Hoja2!$A$9:$AA$90,26,0)</f>
        <v>1714.8</v>
      </c>
      <c r="G29" s="10">
        <f>VLOOKUP($A29,[3]Hoja2!$A$9:$AA$90,27,0)</f>
        <v>2059.1999999999998</v>
      </c>
      <c r="K29" s="9"/>
    </row>
    <row r="30" spans="1:11" ht="12" customHeight="1" x14ac:dyDescent="0.25">
      <c r="A30" s="6" t="s">
        <v>122</v>
      </c>
      <c r="B30" s="10" t="s">
        <v>123</v>
      </c>
      <c r="C30" s="3" t="s">
        <v>54</v>
      </c>
      <c r="D30" s="3" t="s">
        <v>156</v>
      </c>
      <c r="E30" s="10">
        <f>VLOOKUP($A30,[3]Hoja2!$A$9:$AA$90,6,0)</f>
        <v>23787.56</v>
      </c>
      <c r="F30" s="10">
        <f>VLOOKUP($A30,[3]Hoja2!$A$9:$AA$90,26,0)</f>
        <v>5107.37</v>
      </c>
      <c r="G30" s="10">
        <f>VLOOKUP($A30,[3]Hoja2!$A$9:$AA$90,27,0)</f>
        <v>18680.189999999999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156</v>
      </c>
      <c r="E31" s="10">
        <f>VLOOKUP($A31,[3]Hoja2!$A$9:$AA$90,6,0)</f>
        <v>3112.2</v>
      </c>
      <c r="F31" s="10">
        <f>VLOOKUP($A31,[3]Hoja2!$A$9:$AA$90,26,0)</f>
        <v>1250.81</v>
      </c>
      <c r="G31" s="10">
        <f>VLOOKUP($A31,[3]Hoja2!$A$9:$AA$90,27,0)</f>
        <v>1861.39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156</v>
      </c>
      <c r="E32" s="10">
        <f>VLOOKUP($A32,[3]Hoja2!$A$9:$AA$90,6,0)</f>
        <v>2125.5</v>
      </c>
      <c r="F32" s="10">
        <f>VLOOKUP($A32,[3]Hoja2!$A$9:$AA$90,26,0)</f>
        <v>-66.930000000000007</v>
      </c>
      <c r="G32" s="10">
        <f>VLOOKUP($A32,[3]Hoja2!$A$9:$AA$90,27,0)</f>
        <v>2192.4299999999998</v>
      </c>
      <c r="K32" s="9"/>
    </row>
    <row r="33" spans="1:11" ht="12" customHeight="1" x14ac:dyDescent="0.25">
      <c r="A33" s="6" t="s">
        <v>112</v>
      </c>
      <c r="B33" s="10" t="s">
        <v>113</v>
      </c>
      <c r="C33" s="3" t="s">
        <v>111</v>
      </c>
      <c r="D33" s="3" t="s">
        <v>156</v>
      </c>
      <c r="E33" s="10">
        <f>VLOOKUP($A33,[3]Hoja2!$A$9:$AA$90,6,0)</f>
        <v>4069.85</v>
      </c>
      <c r="F33" s="10">
        <f>VLOOKUP($A33,[3]Hoja2!$A$9:$AA$90,26,0)</f>
        <v>417.42</v>
      </c>
      <c r="G33" s="10">
        <f>VLOOKUP($A33,[3]Hoja2!$A$9:$AA$90,27,0)</f>
        <v>3652.43</v>
      </c>
      <c r="K33" s="9"/>
    </row>
    <row r="34" spans="1:11" ht="12" customHeight="1" x14ac:dyDescent="0.25">
      <c r="A34" s="6" t="s">
        <v>114</v>
      </c>
      <c r="B34" s="10" t="s">
        <v>115</v>
      </c>
      <c r="C34" s="3" t="s">
        <v>47</v>
      </c>
      <c r="D34" s="3" t="s">
        <v>156</v>
      </c>
      <c r="E34" s="10">
        <f>VLOOKUP($A34,[3]Hoja2!$A$9:$AA$90,6,0)</f>
        <v>8714.74</v>
      </c>
      <c r="F34" s="10">
        <f>VLOOKUP($A34,[3]Hoja2!$A$9:$AA$90,26,0)</f>
        <v>1399.11</v>
      </c>
      <c r="G34" s="10">
        <f>VLOOKUP($A34,[3]Hoja2!$A$9:$AA$90,27,0)</f>
        <v>7315.63</v>
      </c>
      <c r="K34" s="9"/>
    </row>
    <row r="35" spans="1:11" ht="12" customHeight="1" x14ac:dyDescent="0.25">
      <c r="A35" s="6" t="s">
        <v>124</v>
      </c>
      <c r="B35" s="10" t="s">
        <v>125</v>
      </c>
      <c r="C35" s="3" t="s">
        <v>45</v>
      </c>
      <c r="D35" s="3" t="s">
        <v>156</v>
      </c>
      <c r="E35" s="10">
        <f>VLOOKUP($A35,[3]Hoja2!$A$9:$AA$90,6,0)</f>
        <v>5555.37</v>
      </c>
      <c r="F35" s="10">
        <f>VLOOKUP($A35,[3]Hoja2!$A$9:$AA$90,26,0)</f>
        <v>671.5</v>
      </c>
      <c r="G35" s="10">
        <f>VLOOKUP($A35,[3]Hoja2!$A$9:$AA$90,27,0)</f>
        <v>4883.87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156</v>
      </c>
      <c r="E36" s="10">
        <f>VLOOKUP($A36,[3]Hoja2!$A$9:$AA$90,6,0)</f>
        <v>3192</v>
      </c>
      <c r="F36" s="10">
        <f>VLOOKUP($A36,[3]Hoja2!$A$9:$AA$90,26,0)</f>
        <v>1581.49</v>
      </c>
      <c r="G36" s="10">
        <f>VLOOKUP($A36,[3]Hoja2!$A$9:$AA$90,27,0)</f>
        <v>1610.51</v>
      </c>
      <c r="K36" s="9"/>
    </row>
    <row r="37" spans="1:11" ht="12" customHeight="1" x14ac:dyDescent="0.25">
      <c r="A37" s="6" t="s">
        <v>77</v>
      </c>
      <c r="B37" s="10" t="s">
        <v>78</v>
      </c>
      <c r="C37" s="3" t="s">
        <v>47</v>
      </c>
      <c r="D37" s="3" t="s">
        <v>156</v>
      </c>
      <c r="E37" s="10">
        <f>VLOOKUP($A37,[3]Hoja2!$A$9:$AA$90,6,0)</f>
        <v>11893.78</v>
      </c>
      <c r="F37" s="10">
        <f>VLOOKUP($A37,[3]Hoja2!$A$9:$AA$90,26,0)</f>
        <v>2187.04</v>
      </c>
      <c r="G37" s="10">
        <f>VLOOKUP($A37,[3]Hoja2!$A$9:$AA$90,27,0)</f>
        <v>9706.74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156</v>
      </c>
      <c r="E38" s="10">
        <f>VLOOKUP($A38,[3]Hoja2!$A$9:$AA$90,6,0)</f>
        <v>6403.75</v>
      </c>
      <c r="F38" s="10">
        <f>VLOOKUP($A38,[3]Hoja2!$A$9:$AA$90,26,0)</f>
        <v>850.92</v>
      </c>
      <c r="G38" s="10">
        <f>VLOOKUP($A38,[3]Hoja2!$A$9:$AA$90,27,0)</f>
        <v>5552.83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156</v>
      </c>
      <c r="E39" s="10">
        <f>VLOOKUP($A39,[3]Hoja2!$A$9:$AA$90,6,0)</f>
        <v>4584</v>
      </c>
      <c r="F39" s="10">
        <f>VLOOKUP($A39,[3]Hoja2!$A$9:$AA$90,26,0)</f>
        <v>494.97</v>
      </c>
      <c r="G39" s="10">
        <f>VLOOKUP($A39,[3]Hoja2!$A$9:$AA$90,27,0)</f>
        <v>4089.03</v>
      </c>
      <c r="K39" s="9"/>
    </row>
    <row r="40" spans="1:11" ht="12" customHeight="1" x14ac:dyDescent="0.25">
      <c r="A40" s="9" t="s">
        <v>150</v>
      </c>
      <c r="B40" s="10" t="s">
        <v>151</v>
      </c>
      <c r="C40" s="3" t="s">
        <v>43</v>
      </c>
      <c r="D40" s="3" t="s">
        <v>156</v>
      </c>
      <c r="E40" s="10">
        <f>VLOOKUP($A40,[3]Hoja2!$A$9:$AA$90,6,0)</f>
        <v>8683.4699999999993</v>
      </c>
      <c r="F40" s="10">
        <f>VLOOKUP($A40,[3]Hoja2!$A$9:$AA$90,26,0)</f>
        <v>1367.84</v>
      </c>
      <c r="G40" s="10">
        <f>VLOOKUP($A40,[3]Hoja2!$A$9:$AA$90,27,0)</f>
        <v>7315.63</v>
      </c>
      <c r="K40" s="9"/>
    </row>
    <row r="41" spans="1:11" ht="12" customHeight="1" x14ac:dyDescent="0.25">
      <c r="A41" s="6" t="s">
        <v>16</v>
      </c>
      <c r="B41" s="10" t="str">
        <f>VLOOKUP(A41,[1]Hoja2!$A$13:$AF$47,2,0)</f>
        <v>Huerta Gomez Elizabeth</v>
      </c>
      <c r="C41" s="3" t="s">
        <v>50</v>
      </c>
      <c r="D41" s="3" t="s">
        <v>156</v>
      </c>
      <c r="E41" s="10">
        <f>VLOOKUP($A41,[3]Hoja2!$A$9:$AA$90,6,0)</f>
        <v>6543.75</v>
      </c>
      <c r="F41" s="10">
        <f>VLOOKUP($A41,[3]Hoja2!$A$9:$AA$90,26,0)</f>
        <v>2972.71</v>
      </c>
      <c r="G41" s="10">
        <f>VLOOKUP($A41,[3]Hoja2!$A$9:$AA$90,27,0)</f>
        <v>3571.04</v>
      </c>
      <c r="K41" s="9"/>
    </row>
    <row r="42" spans="1:11" ht="12" customHeight="1" x14ac:dyDescent="0.25">
      <c r="A42" s="6" t="s">
        <v>79</v>
      </c>
      <c r="B42" s="10" t="s">
        <v>80</v>
      </c>
      <c r="C42" s="3" t="s">
        <v>53</v>
      </c>
      <c r="D42" s="3" t="s">
        <v>156</v>
      </c>
      <c r="E42" s="10">
        <f>VLOOKUP($A42,[3]Hoja2!$A$9:$AA$90,6,0)</f>
        <v>5555.37</v>
      </c>
      <c r="F42" s="10">
        <f>VLOOKUP($A42,[3]Hoja2!$A$9:$AA$90,26,0)</f>
        <v>671.47</v>
      </c>
      <c r="G42" s="10">
        <f>VLOOKUP($A42,[3]Hoja2!$A$9:$AA$90,27,0)</f>
        <v>4883.8999999999996</v>
      </c>
      <c r="K42" s="9"/>
    </row>
    <row r="43" spans="1:11" ht="12" customHeight="1" x14ac:dyDescent="0.25">
      <c r="A43" s="6" t="s">
        <v>109</v>
      </c>
      <c r="B43" s="10" t="s">
        <v>110</v>
      </c>
      <c r="C43" s="3" t="s">
        <v>43</v>
      </c>
      <c r="D43" s="3" t="s">
        <v>156</v>
      </c>
      <c r="E43" s="10">
        <f>VLOOKUP($A43,[3]Hoja2!$A$9:$AA$90,6,0)</f>
        <v>6498.48</v>
      </c>
      <c r="F43" s="10">
        <f>VLOOKUP($A43,[3]Hoja2!$A$9:$AA$90,26,0)</f>
        <v>797.36</v>
      </c>
      <c r="G43" s="10">
        <f>VLOOKUP($A43,[3]Hoja2!$A$9:$AA$90,27,0)</f>
        <v>5701.12</v>
      </c>
      <c r="K43" s="9"/>
    </row>
    <row r="44" spans="1:11" ht="12" customHeight="1" x14ac:dyDescent="0.25">
      <c r="A44" s="6" t="s">
        <v>81</v>
      </c>
      <c r="B44" s="10" t="s">
        <v>82</v>
      </c>
      <c r="C44" s="3" t="s">
        <v>54</v>
      </c>
      <c r="D44" s="3" t="s">
        <v>156</v>
      </c>
      <c r="E44" s="10">
        <f>VLOOKUP($A44,[3]Hoja2!$A$9:$AA$90,6,0)</f>
        <v>8714.74</v>
      </c>
      <c r="F44" s="10">
        <f>VLOOKUP($A44,[3]Hoja2!$A$9:$AA$90,26,0)</f>
        <v>1399.11</v>
      </c>
      <c r="G44" s="10">
        <f>VLOOKUP($A44,[3]Hoja2!$A$9:$AA$90,27,0)</f>
        <v>7315.63</v>
      </c>
      <c r="K44" s="9"/>
    </row>
    <row r="45" spans="1:11" ht="12" customHeight="1" x14ac:dyDescent="0.25">
      <c r="A45" s="6" t="s">
        <v>12</v>
      </c>
      <c r="B45" s="10" t="str">
        <f>VLOOKUP(A45,[1]Hoja2!$A$13:$AF$47,2,0)</f>
        <v>López Hueso Tayde Lucina</v>
      </c>
      <c r="C45" s="3" t="s">
        <v>51</v>
      </c>
      <c r="D45" s="3" t="s">
        <v>156</v>
      </c>
      <c r="E45" s="10">
        <f>VLOOKUP($A45,[3]Hoja2!$A$9:$AA$90,6,0)</f>
        <v>7204.5</v>
      </c>
      <c r="F45" s="10">
        <f>VLOOKUP($A45,[3]Hoja2!$A$9:$AA$90,26,0)</f>
        <v>3909.05</v>
      </c>
      <c r="G45" s="10">
        <f>VLOOKUP($A45,[3]Hoja2!$A$9:$AA$90,27,0)</f>
        <v>3295.45</v>
      </c>
      <c r="K45" s="9"/>
    </row>
    <row r="46" spans="1:11" ht="12" customHeight="1" x14ac:dyDescent="0.25">
      <c r="A46" s="6" t="s">
        <v>118</v>
      </c>
      <c r="B46" s="10" t="s">
        <v>119</v>
      </c>
      <c r="C46" s="3" t="s">
        <v>111</v>
      </c>
      <c r="D46" s="3" t="s">
        <v>156</v>
      </c>
      <c r="E46" s="10">
        <f>VLOOKUP($A46,[3]Hoja2!$A$9:$AA$90,6,0)</f>
        <v>4069.85</v>
      </c>
      <c r="F46" s="10">
        <f>VLOOKUP($A46,[3]Hoja2!$A$9:$AA$90,26,0)</f>
        <v>417.42</v>
      </c>
      <c r="G46" s="10">
        <f>VLOOKUP($A46,[3]Hoja2!$A$9:$AA$90,27,0)</f>
        <v>3652.43</v>
      </c>
      <c r="K46" s="9"/>
    </row>
    <row r="47" spans="1:11" ht="12" customHeight="1" x14ac:dyDescent="0.25">
      <c r="A47" s="9" t="s">
        <v>138</v>
      </c>
      <c r="B47" s="10" t="s">
        <v>139</v>
      </c>
      <c r="C47" s="3" t="s">
        <v>66</v>
      </c>
      <c r="D47" s="3" t="s">
        <v>156</v>
      </c>
      <c r="E47" s="10">
        <f>VLOOKUP($A47,[3]Hoja2!$A$9:$AA$90,6,0)</f>
        <v>4947.79</v>
      </c>
      <c r="F47" s="10">
        <f>VLOOKUP($A47,[3]Hoja2!$A$9:$AA$90,26,0)</f>
        <v>550.92999999999995</v>
      </c>
      <c r="G47" s="10">
        <f>VLOOKUP($A47,[3]Hoja2!$A$9:$AA$90,27,0)</f>
        <v>4396.8599999999997</v>
      </c>
      <c r="K47" s="9"/>
    </row>
    <row r="48" spans="1:11" ht="12" customHeight="1" x14ac:dyDescent="0.25">
      <c r="A48" s="6" t="s">
        <v>83</v>
      </c>
      <c r="B48" s="10" t="s">
        <v>84</v>
      </c>
      <c r="C48" s="3" t="s">
        <v>43</v>
      </c>
      <c r="D48" s="3" t="s">
        <v>156</v>
      </c>
      <c r="E48" s="10">
        <f>VLOOKUP($A48,[3]Hoja2!$A$9:$AA$90,6,0)</f>
        <v>7586.59</v>
      </c>
      <c r="F48" s="10">
        <f>VLOOKUP($A48,[3]Hoja2!$A$9:$AA$90,26,0)</f>
        <v>1046.76</v>
      </c>
      <c r="G48" s="10">
        <f>VLOOKUP($A48,[3]Hoja2!$A$9:$AA$90,27,0)</f>
        <v>6539.83</v>
      </c>
      <c r="K48" s="9"/>
    </row>
    <row r="49" spans="1:13" ht="12" customHeight="1" x14ac:dyDescent="0.25">
      <c r="A49" s="6" t="s">
        <v>38</v>
      </c>
      <c r="B49" s="10" t="str">
        <f>VLOOKUP(A49,[1]Hoja2!$A$13:$AF$47,2,0)</f>
        <v>Martinez Macias  Norma Irene</v>
      </c>
      <c r="C49" s="3" t="s">
        <v>44</v>
      </c>
      <c r="D49" s="3" t="s">
        <v>156</v>
      </c>
      <c r="E49" s="10">
        <f>VLOOKUP($A49,[3]Hoja2!$A$9:$AA$90,6,0)</f>
        <v>5772</v>
      </c>
      <c r="F49" s="10">
        <f>VLOOKUP($A49,[3]Hoja2!$A$9:$AA$90,26,0)</f>
        <v>719.93</v>
      </c>
      <c r="G49" s="10">
        <f>VLOOKUP($A49,[3]Hoja2!$A$9:$AA$90,27,0)</f>
        <v>5052.07</v>
      </c>
      <c r="K49" s="9"/>
    </row>
    <row r="50" spans="1:13" ht="12" customHeight="1" x14ac:dyDescent="0.25">
      <c r="A50" s="6" t="s">
        <v>33</v>
      </c>
      <c r="B50" s="10" t="str">
        <f>VLOOKUP(A50,[1]Hoja2!$A$13:$AF$47,2,0)</f>
        <v>Mata Avila Jesus</v>
      </c>
      <c r="C50" s="3" t="s">
        <v>52</v>
      </c>
      <c r="D50" s="3" t="s">
        <v>156</v>
      </c>
      <c r="E50" s="10">
        <f>VLOOKUP($A50,[3]Hoja2!$A$9:$AA$90,6,0)</f>
        <v>5137.5</v>
      </c>
      <c r="F50" s="10">
        <f>VLOOKUP($A50,[3]Hoja2!$A$9:$AA$90,26,0)</f>
        <v>1347.72</v>
      </c>
      <c r="G50" s="10">
        <f>VLOOKUP($A50,[3]Hoja2!$A$9:$AA$90,27,0)</f>
        <v>3789.78</v>
      </c>
      <c r="K50" s="9"/>
    </row>
    <row r="51" spans="1:13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156</v>
      </c>
      <c r="E51" s="10">
        <f>VLOOKUP($A51,[3]Hoja2!$A$9:$AA$90,6,0)</f>
        <v>4584</v>
      </c>
      <c r="F51" s="10">
        <f>VLOOKUP($A51,[3]Hoja2!$A$9:$AA$90,26,0)</f>
        <v>1088.54</v>
      </c>
      <c r="G51" s="10">
        <f>VLOOKUP($A51,[3]Hoja2!$A$9:$AA$90,27,0)</f>
        <v>3495.46</v>
      </c>
      <c r="K51" s="9"/>
    </row>
    <row r="52" spans="1:13" ht="12" customHeight="1" x14ac:dyDescent="0.25">
      <c r="A52" s="6" t="s">
        <v>85</v>
      </c>
      <c r="B52" s="10" t="s">
        <v>86</v>
      </c>
      <c r="C52" s="3" t="s">
        <v>43</v>
      </c>
      <c r="D52" s="3" t="s">
        <v>156</v>
      </c>
      <c r="E52" s="10">
        <f>VLOOKUP($A52,[3]Hoja2!$A$9:$AA$90,6,0)</f>
        <v>8714.74</v>
      </c>
      <c r="F52" s="10">
        <f>VLOOKUP($A52,[3]Hoja2!$A$9:$AA$90,26,0)</f>
        <v>1399.11</v>
      </c>
      <c r="G52" s="10">
        <f>VLOOKUP($A52,[3]Hoja2!$A$9:$AA$90,27,0)</f>
        <v>7315.63</v>
      </c>
      <c r="K52" s="9"/>
    </row>
    <row r="53" spans="1:13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156</v>
      </c>
      <c r="E53" s="10">
        <f>VLOOKUP($A53,[3]Hoja2!$A$9:$AA$90,6,0)</f>
        <v>5223</v>
      </c>
      <c r="F53" s="10">
        <f>VLOOKUP($A53,[3]Hoja2!$A$9:$AA$90,26,0)</f>
        <v>609.54999999999995</v>
      </c>
      <c r="G53" s="10">
        <f>VLOOKUP($A53,[3]Hoja2!$A$9:$AA$90,27,0)</f>
        <v>4613.45</v>
      </c>
      <c r="K53" s="9"/>
    </row>
    <row r="54" spans="1:13" ht="12" customHeight="1" x14ac:dyDescent="0.25">
      <c r="A54" s="9" t="s">
        <v>147</v>
      </c>
      <c r="B54" s="10" t="s">
        <v>148</v>
      </c>
      <c r="C54" s="3" t="s">
        <v>149</v>
      </c>
      <c r="D54" s="3" t="s">
        <v>156</v>
      </c>
      <c r="E54" s="10">
        <f>VLOOKUP($A54,[3]Hoja2!$A$9:$AA$90,6,0)</f>
        <v>10000</v>
      </c>
      <c r="F54" s="10">
        <f>VLOOKUP($A54,[3]Hoja2!$A$9:$AA$90,26,0)</f>
        <v>1740.28</v>
      </c>
      <c r="G54" s="10">
        <f>VLOOKUP($A54,[3]Hoja2!$A$9:$AA$90,27,0)</f>
        <v>8259.7199999999993</v>
      </c>
      <c r="K54" s="9"/>
    </row>
    <row r="55" spans="1:13" ht="12" customHeight="1" x14ac:dyDescent="0.25">
      <c r="A55" s="6" t="s">
        <v>15</v>
      </c>
      <c r="B55" s="10" t="str">
        <f>VLOOKUP(A55,[1]Hoja2!$A$13:$AF$47,2,0)</f>
        <v>Muciño Velazquez Erika Viviana</v>
      </c>
      <c r="C55" s="3" t="s">
        <v>53</v>
      </c>
      <c r="D55" s="3" t="s">
        <v>156</v>
      </c>
      <c r="E55" s="10">
        <f>VLOOKUP($A55,[3]Hoja2!$A$9:$AA$90,6,0)</f>
        <v>4900.3500000000004</v>
      </c>
      <c r="F55" s="10">
        <f>VLOOKUP($A55,[3]Hoja2!$A$9:$AA$90,26,0)</f>
        <v>547.54999999999995</v>
      </c>
      <c r="G55" s="10">
        <f>VLOOKUP($A55,[3]Hoja2!$A$9:$AA$90,27,0)</f>
        <v>4352.8</v>
      </c>
      <c r="K55" s="9"/>
    </row>
    <row r="56" spans="1:13" ht="12" customHeight="1" x14ac:dyDescent="0.25">
      <c r="A56" s="6" t="s">
        <v>29</v>
      </c>
      <c r="B56" s="10" t="str">
        <f>VLOOKUP(A56,[1]Hoja2!$A$13:$AF$47,2,0)</f>
        <v>Murguia Escobedo Sandra Buenaventura</v>
      </c>
      <c r="C56" s="3" t="s">
        <v>54</v>
      </c>
      <c r="D56" s="3" t="s">
        <v>156</v>
      </c>
      <c r="E56" s="10">
        <f>VLOOKUP($A56,[3]Hoja2!$A$9:$AA$90,6,0)</f>
        <v>3959.1</v>
      </c>
      <c r="F56" s="10">
        <f>VLOOKUP($A56,[3]Hoja2!$A$9:$AA$90,26,0)</f>
        <v>406.93</v>
      </c>
      <c r="G56" s="10">
        <f>VLOOKUP($A56,[3]Hoja2!$A$9:$AA$90,27,0)</f>
        <v>3552.17</v>
      </c>
      <c r="K56" s="9"/>
    </row>
    <row r="57" spans="1:13" ht="12" customHeight="1" x14ac:dyDescent="0.25">
      <c r="A57" s="6" t="s">
        <v>87</v>
      </c>
      <c r="B57" s="10" t="s">
        <v>88</v>
      </c>
      <c r="C57" s="3" t="s">
        <v>43</v>
      </c>
      <c r="D57" s="3" t="s">
        <v>156</v>
      </c>
      <c r="E57" s="10">
        <f>VLOOKUP($A57,[3]Hoja2!$A$9:$AA$90,6,0)</f>
        <v>4947.79</v>
      </c>
      <c r="F57" s="10">
        <f>VLOOKUP($A57,[3]Hoja2!$A$9:$AA$90,26,0)</f>
        <v>550.92999999999995</v>
      </c>
      <c r="G57" s="10">
        <f>VLOOKUP($A57,[3]Hoja2!$A$9:$AA$90,27,0)</f>
        <v>4396.8599999999997</v>
      </c>
      <c r="K57" s="9"/>
    </row>
    <row r="58" spans="1:13" ht="12" customHeight="1" x14ac:dyDescent="0.25">
      <c r="A58" s="6" t="s">
        <v>107</v>
      </c>
      <c r="B58" s="10" t="s">
        <v>108</v>
      </c>
      <c r="C58" s="3" t="s">
        <v>43</v>
      </c>
      <c r="D58" s="3" t="s">
        <v>156</v>
      </c>
      <c r="E58" s="10">
        <f>VLOOKUP($A58,[3]Hoja2!$A$9:$AA$90,6,0)</f>
        <v>1700.4</v>
      </c>
      <c r="F58" s="10">
        <f>VLOOKUP($A58,[3]Hoja2!$A$9:$AA$90,26,0)</f>
        <v>-106.06</v>
      </c>
      <c r="G58" s="10">
        <f>VLOOKUP($A58,[3]Hoja2!$A$9:$AA$90,27,0)</f>
        <v>1806.46</v>
      </c>
      <c r="K58" s="9"/>
      <c r="M58" s="9"/>
    </row>
    <row r="59" spans="1:13" ht="12" customHeight="1" x14ac:dyDescent="0.25">
      <c r="A59" s="6" t="s">
        <v>89</v>
      </c>
      <c r="B59" s="10" t="s">
        <v>90</v>
      </c>
      <c r="C59" s="3" t="s">
        <v>42</v>
      </c>
      <c r="D59" s="3" t="s">
        <v>156</v>
      </c>
      <c r="E59" s="10">
        <f>VLOOKUP($A59,[3]Hoja2!$A$9:$AA$90,6,0)</f>
        <v>6807.31</v>
      </c>
      <c r="F59" s="10">
        <f>VLOOKUP($A59,[3]Hoja2!$A$9:$AA$90,26,0)</f>
        <v>937.05</v>
      </c>
      <c r="G59" s="10">
        <f>VLOOKUP($A59,[3]Hoja2!$A$9:$AA$90,27,0)</f>
        <v>5870.26</v>
      </c>
      <c r="K59" s="9"/>
    </row>
    <row r="60" spans="1:13" ht="12" customHeight="1" x14ac:dyDescent="0.25">
      <c r="A60" s="6" t="s">
        <v>35</v>
      </c>
      <c r="B60" s="10" t="str">
        <f>VLOOKUP(A60,[1]Hoja2!$A$13:$AF$47,2,0)</f>
        <v>Partida Ceja Francisco Javier</v>
      </c>
      <c r="C60" s="3" t="s">
        <v>43</v>
      </c>
      <c r="D60" s="3" t="s">
        <v>156</v>
      </c>
      <c r="E60" s="10">
        <f>VLOOKUP($A60,[3]Hoja2!$A$9:$AA$90,6,0)</f>
        <v>9168</v>
      </c>
      <c r="F60" s="10">
        <f>VLOOKUP($A60,[3]Hoja2!$A$9:$AA$90,26,0)</f>
        <v>2365.91</v>
      </c>
      <c r="G60" s="10">
        <f>VLOOKUP($A60,[3]Hoja2!$A$9:$AA$90,27,0)</f>
        <v>6802.09</v>
      </c>
      <c r="K60" s="9"/>
    </row>
    <row r="61" spans="1:13" ht="12" customHeight="1" x14ac:dyDescent="0.25">
      <c r="A61" s="6" t="s">
        <v>22</v>
      </c>
      <c r="B61" s="10" t="str">
        <f>VLOOKUP(A61,[1]Hoja2!$A$13:$AF$47,2,0)</f>
        <v>Ramirez Gallegos Lorena</v>
      </c>
      <c r="C61" s="3" t="s">
        <v>43</v>
      </c>
      <c r="D61" s="3" t="s">
        <v>156</v>
      </c>
      <c r="E61" s="10">
        <f>VLOOKUP($A61,[3]Hoja2!$A$9:$AA$90,6,0)</f>
        <v>4275</v>
      </c>
      <c r="F61" s="10">
        <f>VLOOKUP($A61,[3]Hoja2!$A$9:$AA$90,26,0)</f>
        <v>2353.17</v>
      </c>
      <c r="G61" s="10">
        <f>VLOOKUP($A61,[3]Hoja2!$A$9:$AA$90,27,0)</f>
        <v>1921.83</v>
      </c>
      <c r="K61" s="9"/>
    </row>
    <row r="62" spans="1:13" ht="12" customHeight="1" x14ac:dyDescent="0.25">
      <c r="A62" s="6" t="s">
        <v>120</v>
      </c>
      <c r="B62" s="10" t="s">
        <v>121</v>
      </c>
      <c r="C62" s="3" t="s">
        <v>46</v>
      </c>
      <c r="D62" s="3" t="s">
        <v>156</v>
      </c>
      <c r="E62" s="10">
        <f>VLOOKUP($A62,[3]Hoja2!$A$9:$AA$90,6,0)</f>
        <v>11893.78</v>
      </c>
      <c r="F62" s="10">
        <f>VLOOKUP($A62,[3]Hoja2!$A$9:$AA$90,26,0)</f>
        <v>2187.04</v>
      </c>
      <c r="G62" s="10">
        <f>VLOOKUP($A62,[3]Hoja2!$A$9:$AA$90,27,0)</f>
        <v>9706.74</v>
      </c>
      <c r="K62" s="9"/>
    </row>
    <row r="63" spans="1:13" ht="12" customHeight="1" x14ac:dyDescent="0.25">
      <c r="A63" s="6" t="s">
        <v>91</v>
      </c>
      <c r="B63" s="10" t="s">
        <v>92</v>
      </c>
      <c r="C63" s="3" t="s">
        <v>43</v>
      </c>
      <c r="D63" s="3" t="s">
        <v>156</v>
      </c>
      <c r="E63" s="10">
        <f>VLOOKUP($A63,[3]Hoja2!$A$9:$AA$90,6,0)</f>
        <v>6166.42</v>
      </c>
      <c r="F63" s="10">
        <f>VLOOKUP($A63,[3]Hoja2!$A$9:$AA$90,26,0)</f>
        <v>2112.96</v>
      </c>
      <c r="G63" s="10">
        <f>VLOOKUP($A63,[3]Hoja2!$A$9:$AA$90,27,0)</f>
        <v>4053.46</v>
      </c>
      <c r="K63" s="9"/>
    </row>
    <row r="64" spans="1:13" ht="12" customHeight="1" x14ac:dyDescent="0.25">
      <c r="A64" s="6" t="s">
        <v>159</v>
      </c>
      <c r="B64" s="10" t="s">
        <v>160</v>
      </c>
      <c r="C64" s="3" t="s">
        <v>43</v>
      </c>
      <c r="D64" s="3" t="s">
        <v>156</v>
      </c>
      <c r="E64" s="10">
        <f>VLOOKUP($A64,[3]Hoja2!$A$9:$AA$90,6,0)</f>
        <v>3800</v>
      </c>
      <c r="F64" s="10">
        <f>VLOOKUP($A64,[3]Hoja2!$A$9:$AA$90,26,0)</f>
        <v>278.25</v>
      </c>
      <c r="G64" s="10">
        <f>VLOOKUP($A64,[3]Hoja2!$A$9:$AA$90,27,0)</f>
        <v>3521.75</v>
      </c>
      <c r="K64" s="9"/>
    </row>
    <row r="65" spans="1:13" ht="12" customHeight="1" x14ac:dyDescent="0.25">
      <c r="A65" s="6" t="s">
        <v>93</v>
      </c>
      <c r="B65" s="10" t="s">
        <v>94</v>
      </c>
      <c r="C65" s="3" t="s">
        <v>66</v>
      </c>
      <c r="D65" s="3" t="s">
        <v>156</v>
      </c>
      <c r="E65" s="10">
        <f>VLOOKUP($A65,[3]Hoja2!$A$9:$AA$90,6,0)</f>
        <v>2125.5</v>
      </c>
      <c r="F65" s="10">
        <f>VLOOKUP($A65,[3]Hoja2!$A$9:$AA$90,26,0)</f>
        <v>-66.930000000000007</v>
      </c>
      <c r="G65" s="10">
        <f>VLOOKUP($A65,[3]Hoja2!$A$9:$AA$90,27,0)</f>
        <v>2192.4299999999998</v>
      </c>
      <c r="K65" s="9"/>
    </row>
    <row r="66" spans="1:13" ht="12" customHeight="1" x14ac:dyDescent="0.25">
      <c r="A66" s="6" t="s">
        <v>13</v>
      </c>
      <c r="B66" s="10" t="str">
        <f>VLOOKUP(A66,[1]Hoja2!$A$13:$AF$47,2,0)</f>
        <v>Rojas Lopez Miguel Angel</v>
      </c>
      <c r="C66" s="3" t="s">
        <v>43</v>
      </c>
      <c r="D66" s="3" t="s">
        <v>156</v>
      </c>
      <c r="E66" s="10">
        <f>VLOOKUP($A66,[3]Hoja2!$A$9:$AA$90,6,0)</f>
        <v>6070.62</v>
      </c>
      <c r="F66" s="10">
        <f>VLOOKUP($A66,[3]Hoja2!$A$9:$AA$90,26,0)</f>
        <v>1218.8800000000001</v>
      </c>
      <c r="G66" s="10">
        <f>VLOOKUP($A66,[3]Hoja2!$A$9:$AA$90,27,0)</f>
        <v>4851.74</v>
      </c>
      <c r="K66" s="9"/>
    </row>
    <row r="67" spans="1:13" ht="12" customHeight="1" x14ac:dyDescent="0.25">
      <c r="A67" s="6" t="s">
        <v>17</v>
      </c>
      <c r="B67" s="10" t="str">
        <f>VLOOKUP(A67,[1]Hoja2!$A$13:$AF$47,2,0)</f>
        <v>Romero Romero Ingrid</v>
      </c>
      <c r="C67" s="3" t="s">
        <v>43</v>
      </c>
      <c r="D67" s="3" t="s">
        <v>156</v>
      </c>
      <c r="E67" s="10">
        <f>VLOOKUP($A67,[3]Hoja2!$A$9:$AA$90,6,0)</f>
        <v>7752</v>
      </c>
      <c r="F67" s="10">
        <f>VLOOKUP($A67,[3]Hoja2!$A$9:$AA$90,26,0)</f>
        <v>3176.21</v>
      </c>
      <c r="G67" s="10">
        <f>VLOOKUP($A67,[3]Hoja2!$A$9:$AA$90,27,0)</f>
        <v>4575.79</v>
      </c>
      <c r="K67" s="9"/>
      <c r="M67" s="9"/>
    </row>
    <row r="68" spans="1:13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156</v>
      </c>
      <c r="E68" s="10">
        <f>VLOOKUP($A68,[3]Hoja2!$A$9:$AA$90,6,0)</f>
        <v>2125.5</v>
      </c>
      <c r="F68" s="10">
        <f>VLOOKUP($A68,[3]Hoja2!$A$9:$AA$90,26,0)</f>
        <v>-66.930000000000007</v>
      </c>
      <c r="G68" s="10">
        <f>VLOOKUP($A68,[3]Hoja2!$A$9:$AA$90,27,0)</f>
        <v>2192.4299999999998</v>
      </c>
      <c r="K68" s="9"/>
      <c r="M68" s="9"/>
    </row>
    <row r="69" spans="1:13" ht="12" customHeight="1" x14ac:dyDescent="0.25">
      <c r="A69" s="6" t="s">
        <v>95</v>
      </c>
      <c r="B69" s="10" t="s">
        <v>96</v>
      </c>
      <c r="C69" s="3" t="s">
        <v>66</v>
      </c>
      <c r="D69" s="3" t="s">
        <v>156</v>
      </c>
      <c r="E69" s="10">
        <f>VLOOKUP($A69,[3]Hoja2!$A$9:$AA$90,6,0)</f>
        <v>2125.5</v>
      </c>
      <c r="F69" s="10">
        <f>VLOOKUP($A69,[3]Hoja2!$A$9:$AA$90,26,0)</f>
        <v>-66.930000000000007</v>
      </c>
      <c r="G69" s="10">
        <f>VLOOKUP($A69,[3]Hoja2!$A$9:$AA$90,27,0)</f>
        <v>2192.4299999999998</v>
      </c>
      <c r="K69" s="9"/>
    </row>
    <row r="70" spans="1:13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156</v>
      </c>
      <c r="E70" s="10">
        <f>VLOOKUP($A70,[3]Hoja2!$A$9:$AA$90,6,0)</f>
        <v>3525.75</v>
      </c>
      <c r="F70" s="10">
        <f>VLOOKUP($A70,[3]Hoja2!$A$9:$AA$90,26,0)</f>
        <v>238.53</v>
      </c>
      <c r="G70" s="10">
        <f>VLOOKUP($A70,[3]Hoja2!$A$9:$AA$90,27,0)</f>
        <v>3287.22</v>
      </c>
      <c r="K70" s="9"/>
    </row>
    <row r="71" spans="1:13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156</v>
      </c>
      <c r="E71" s="10">
        <f>VLOOKUP($A71,[3]Hoja2!$A$9:$AA$90,6,0)</f>
        <v>7875</v>
      </c>
      <c r="F71" s="10">
        <f>VLOOKUP($A71,[3]Hoja2!$A$9:$AA$90,26,0)</f>
        <v>2251.8000000000002</v>
      </c>
      <c r="G71" s="10">
        <f>VLOOKUP($A71,[3]Hoja2!$A$9:$AA$90,27,0)</f>
        <v>5623.2</v>
      </c>
      <c r="K71" s="9"/>
    </row>
    <row r="72" spans="1:13" ht="12" customHeight="1" x14ac:dyDescent="0.25">
      <c r="A72" s="6" t="s">
        <v>142</v>
      </c>
      <c r="B72" s="10" t="s">
        <v>143</v>
      </c>
      <c r="C72" s="3" t="s">
        <v>48</v>
      </c>
      <c r="D72" s="3" t="s">
        <v>156</v>
      </c>
      <c r="E72" s="10">
        <f>VLOOKUP($A72,[3]Hoja2!$A$9:$AA$90,6,0)</f>
        <v>10000</v>
      </c>
      <c r="F72" s="10">
        <f>VLOOKUP($A72,[3]Hoja2!$A$9:$AA$90,26,0)</f>
        <v>1706.16</v>
      </c>
      <c r="G72" s="10">
        <f>VLOOKUP($A72,[3]Hoja2!$A$9:$AA$90,27,0)</f>
        <v>8293.84</v>
      </c>
      <c r="K72" s="9"/>
    </row>
    <row r="73" spans="1:13" ht="12" customHeight="1" x14ac:dyDescent="0.25">
      <c r="A73" s="6" t="s">
        <v>158</v>
      </c>
      <c r="B73" s="10" t="s">
        <v>157</v>
      </c>
      <c r="C73" s="3" t="s">
        <v>42</v>
      </c>
      <c r="D73" s="3" t="s">
        <v>156</v>
      </c>
      <c r="E73" s="10">
        <f>VLOOKUP($A73,[3]Hoja2!$A$9:$AA$90,6,0)</f>
        <v>8714.74</v>
      </c>
      <c r="F73" s="10">
        <f>VLOOKUP($A73,[3]Hoja2!$A$9:$AA$90,26,0)</f>
        <v>1302.21</v>
      </c>
      <c r="G73" s="10">
        <f>VLOOKUP($A73,[3]Hoja2!$A$9:$AA$90,27,0)</f>
        <v>7412.53</v>
      </c>
      <c r="K73" s="9"/>
    </row>
    <row r="74" spans="1:13" ht="23.45" customHeight="1" x14ac:dyDescent="0.25">
      <c r="B74" s="7" t="s">
        <v>41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13" ht="7.9" customHeight="1" x14ac:dyDescent="0.25">
      <c r="A75" s="6" t="s">
        <v>25</v>
      </c>
      <c r="B75" s="10" t="str">
        <f>VLOOKUP(A75,[1]Hoja2!$A$13:$AF$47,2,0)</f>
        <v>Rodriguez Rodriguez Jose Luis</v>
      </c>
      <c r="C75" s="3" t="s">
        <v>56</v>
      </c>
      <c r="D75" s="3" t="s">
        <v>156</v>
      </c>
      <c r="E75" s="10">
        <f>VLOOKUP($A75,[3]Hoja2!$A$9:$AA$90,6,0)</f>
        <v>2361.75</v>
      </c>
      <c r="F75" s="10">
        <f>VLOOKUP($A75,[3]Hoja2!$A$9:$AA$90,26,0)</f>
        <v>41.46</v>
      </c>
      <c r="G75" s="10">
        <f>VLOOKUP($A75,[3]Hoja2!$A$9:$AA$90,27,0)</f>
        <v>2320.29</v>
      </c>
    </row>
    <row r="76" spans="1:13" ht="9" customHeight="1" x14ac:dyDescent="0.25">
      <c r="A76" s="6" t="s">
        <v>131</v>
      </c>
      <c r="B76" s="10" t="s">
        <v>132</v>
      </c>
      <c r="C76" s="3" t="s">
        <v>56</v>
      </c>
      <c r="D76" s="3" t="s">
        <v>156</v>
      </c>
      <c r="E76" s="10">
        <f>VLOOKUP($A76,[3]Hoja2!$A$9:$AA$90,6,0)</f>
        <v>4000</v>
      </c>
      <c r="F76" s="10">
        <f>VLOOKUP($A76,[3]Hoja2!$A$9:$AA$90,26,0)</f>
        <v>407.93</v>
      </c>
      <c r="G76" s="10">
        <f>VLOOKUP($A76,[3]Hoja2!$A$9:$AA$90,27,0)</f>
        <v>3592.07</v>
      </c>
    </row>
    <row r="77" spans="1:13" ht="7.7" customHeight="1" x14ac:dyDescent="0.25">
      <c r="A77" s="6" t="s">
        <v>133</v>
      </c>
      <c r="B77" s="10" t="s">
        <v>134</v>
      </c>
      <c r="C77" s="3" t="s">
        <v>56</v>
      </c>
      <c r="D77" s="3" t="s">
        <v>156</v>
      </c>
      <c r="E77" s="10">
        <f>VLOOKUP($A77,[3]Hoja2!$A$9:$AA$90,6,0)</f>
        <v>4000</v>
      </c>
      <c r="F77" s="10">
        <f>VLOOKUP($A77,[3]Hoja2!$A$9:$AA$90,26,0)</f>
        <v>407.93</v>
      </c>
      <c r="G77" s="10">
        <f>VLOOKUP($A77,[3]Hoja2!$A$9:$AA$90,27,0)</f>
        <v>3592.07</v>
      </c>
    </row>
    <row r="78" spans="1:13" ht="7.7" customHeight="1" x14ac:dyDescent="0.25">
      <c r="A78" s="6" t="s">
        <v>136</v>
      </c>
      <c r="B78" s="10" t="s">
        <v>137</v>
      </c>
      <c r="C78" s="3" t="s">
        <v>56</v>
      </c>
      <c r="D78" s="3" t="s">
        <v>156</v>
      </c>
      <c r="E78" s="10">
        <f>VLOOKUP($A78,[3]Hoja2!$A$9:$AA$90,6,0)</f>
        <v>3189</v>
      </c>
      <c r="F78" s="10">
        <f>VLOOKUP($A78,[3]Hoja2!$A$9:$AA$90,26,0)</f>
        <v>174.25</v>
      </c>
      <c r="G78" s="10">
        <f>VLOOKUP($A78,[3]Hoja2!$A$9:$AA$90,27,0)</f>
        <v>3014.75</v>
      </c>
    </row>
    <row r="79" spans="1:13" ht="7.7" customHeight="1" x14ac:dyDescent="0.25">
      <c r="A79" s="13" t="s">
        <v>140</v>
      </c>
      <c r="B79" s="10" t="s">
        <v>141</v>
      </c>
      <c r="C79" s="3" t="s">
        <v>56</v>
      </c>
      <c r="D79" s="3" t="s">
        <v>156</v>
      </c>
      <c r="E79" s="10">
        <f>VLOOKUP($A79,[3]Hoja2!$A$9:$AA$90,6,0)</f>
        <v>3159</v>
      </c>
      <c r="F79" s="10">
        <f>VLOOKUP($A79,[3]Hoja2!$A$9:$AA$90,26,0)</f>
        <v>166.33</v>
      </c>
      <c r="G79" s="10">
        <f>VLOOKUP($A79,[3]Hoja2!$A$9:$AA$90,27,0)</f>
        <v>2992.67</v>
      </c>
    </row>
    <row r="80" spans="1:13" ht="9" customHeight="1" x14ac:dyDescent="0.25">
      <c r="A80" s="6" t="s">
        <v>126</v>
      </c>
      <c r="B80" s="10" t="s">
        <v>127</v>
      </c>
      <c r="C80" s="3" t="s">
        <v>128</v>
      </c>
      <c r="D80" s="3" t="s">
        <v>156</v>
      </c>
      <c r="E80" s="10">
        <f>VLOOKUP($A80,[3]Hoja2!$A$9:$AA$90,6,0)</f>
        <v>2169</v>
      </c>
      <c r="F80" s="10">
        <f>VLOOKUP($A80,[3]Hoja2!$A$9:$AA$90,26,0)</f>
        <v>-64.14</v>
      </c>
      <c r="G80" s="10">
        <f>VLOOKUP($A80,[3]Hoja2!$A$9:$AA$90,27,0)</f>
        <v>2233.14</v>
      </c>
    </row>
    <row r="81" spans="1:7" ht="9" customHeight="1" x14ac:dyDescent="0.25">
      <c r="A81" s="6" t="s">
        <v>34</v>
      </c>
      <c r="B81" s="10" t="str">
        <f>VLOOKUP(A81,[1]Hoja2!$A$13:$AF$47,2,0)</f>
        <v>Bravo Garcia Andrea Nallely</v>
      </c>
      <c r="C81" s="3" t="s">
        <v>57</v>
      </c>
      <c r="D81" s="3" t="s">
        <v>156</v>
      </c>
      <c r="E81" s="10">
        <f>VLOOKUP($A81,[3]Hoja2!$A$9:$AA$90,6,0)</f>
        <v>3150</v>
      </c>
      <c r="F81" s="10">
        <f>VLOOKUP($A81,[3]Hoja2!$A$9:$AA$90,26,0)</f>
        <v>165.15</v>
      </c>
      <c r="G81" s="10">
        <f>VLOOKUP($A81,[3]Hoja2!$A$9:$AA$90,27,0)</f>
        <v>2984.85</v>
      </c>
    </row>
    <row r="82" spans="1:7" ht="9" customHeight="1" x14ac:dyDescent="0.25">
      <c r="A82" s="6" t="s">
        <v>58</v>
      </c>
      <c r="B82" s="10" t="s">
        <v>59</v>
      </c>
      <c r="C82" s="3" t="s">
        <v>60</v>
      </c>
      <c r="D82" s="3" t="s">
        <v>156</v>
      </c>
      <c r="E82" s="10">
        <f>VLOOKUP($A82,[3]Hoja2!$A$9:$AA$90,6,0)</f>
        <v>8301.4699999999993</v>
      </c>
      <c r="F82" s="10">
        <f>VLOOKUP($A82,[3]Hoja2!$A$9:$AA$90,26,0)</f>
        <v>1297</v>
      </c>
      <c r="G82" s="10">
        <f>VLOOKUP($A82,[3]Hoja2!$A$9:$AA$90,27,0)</f>
        <v>7004.47</v>
      </c>
    </row>
    <row r="83" spans="1:7" ht="9" customHeight="1" x14ac:dyDescent="0.25">
      <c r="A83" s="6" t="s">
        <v>62</v>
      </c>
      <c r="B83" s="10" t="s">
        <v>144</v>
      </c>
      <c r="C83" s="3" t="s">
        <v>61</v>
      </c>
      <c r="D83" s="3" t="s">
        <v>156</v>
      </c>
      <c r="E83" s="10">
        <f>VLOOKUP($A83,[3]Hoja2!$A$9:$AA$90,6,0)</f>
        <v>2125.5</v>
      </c>
      <c r="F83" s="10">
        <f>VLOOKUP($A83,[3]Hoja2!$A$9:$AA$90,26,0)</f>
        <v>-66.930000000000007</v>
      </c>
      <c r="G83" s="10">
        <f>VLOOKUP($A83,[3]Hoja2!$A$9:$AA$90,27,0)</f>
        <v>2192.4299999999998</v>
      </c>
    </row>
    <row r="85" spans="1:7" x14ac:dyDescent="0.25">
      <c r="E85">
        <f>SUM(E7:E84)</f>
        <v>427105.46999999991</v>
      </c>
      <c r="F85">
        <f>SUM(F7:F84)</f>
        <v>79655.750000000044</v>
      </c>
      <c r="G85">
        <f>SUM(G7:G84)</f>
        <v>347449.71999999986</v>
      </c>
    </row>
    <row r="86" spans="1:7" x14ac:dyDescent="0.25">
      <c r="E86">
        <v>427105.47</v>
      </c>
      <c r="F86">
        <v>79655.75</v>
      </c>
      <c r="G86">
        <v>347449.72</v>
      </c>
    </row>
    <row r="87" spans="1:7" x14ac:dyDescent="0.25">
      <c r="E87" s="11">
        <f>+E85-E86</f>
        <v>0</v>
      </c>
      <c r="F87" s="11">
        <f t="shared" ref="F87:G87" si="0">+F85-F86</f>
        <v>0</v>
      </c>
      <c r="G87" s="11">
        <f t="shared" si="0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Ene</vt:lpstr>
      <vt:lpstr>2da 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2021-02-03T17:58:02Z</dcterms:modified>
</cp:coreProperties>
</file>