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Dic" sheetId="1" r:id="rId1"/>
    <sheet name="2da Dic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2" i="2" l="1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G7" i="2"/>
  <c r="F7" i="2"/>
  <c r="E7" i="2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" i="1"/>
  <c r="G7" i="1" l="1"/>
  <c r="F7" i="1"/>
  <c r="B15" i="2" l="1"/>
  <c r="B71" i="1" l="1"/>
  <c r="B71" i="2" l="1"/>
  <c r="F84" i="2" l="1"/>
  <c r="F86" i="2" s="1"/>
  <c r="E84" i="2" l="1"/>
  <c r="E86" i="2" s="1"/>
  <c r="G84" i="2"/>
  <c r="G86" i="2" s="1"/>
  <c r="B80" i="2"/>
  <c r="B74" i="2"/>
  <c r="B80" i="1" l="1"/>
  <c r="B70" i="2" l="1"/>
  <c r="B68" i="2"/>
  <c r="B67" i="2"/>
  <c r="B66" i="2"/>
  <c r="B62" i="2"/>
  <c r="B61" i="2"/>
  <c r="B57" i="2"/>
  <c r="B56" i="2"/>
  <c r="B54" i="2"/>
  <c r="B52" i="2"/>
  <c r="B50" i="2"/>
  <c r="B49" i="2"/>
  <c r="B45" i="2"/>
  <c r="B41" i="2"/>
  <c r="B39" i="2"/>
  <c r="B38" i="2"/>
  <c r="B36" i="2"/>
  <c r="B32" i="2"/>
  <c r="B31" i="2"/>
  <c r="B29" i="2"/>
  <c r="B24" i="2"/>
  <c r="B23" i="2"/>
  <c r="B20" i="2"/>
  <c r="B16" i="2"/>
  <c r="B13" i="2"/>
  <c r="B10" i="2"/>
  <c r="B9" i="2"/>
  <c r="B8" i="2"/>
  <c r="B7" i="2"/>
  <c r="B74" i="1" l="1"/>
  <c r="B70" i="1" l="1"/>
  <c r="B68" i="1"/>
  <c r="B67" i="1"/>
  <c r="B66" i="1"/>
  <c r="B62" i="1"/>
  <c r="B61" i="1"/>
  <c r="B56" i="1"/>
  <c r="B55" i="1"/>
  <c r="B53" i="1"/>
  <c r="B51" i="1"/>
  <c r="B49" i="1"/>
  <c r="B48" i="1"/>
  <c r="B45" i="1"/>
  <c r="B41" i="1"/>
  <c r="B39" i="1"/>
  <c r="B38" i="1"/>
  <c r="B36" i="1"/>
  <c r="B32" i="1"/>
  <c r="B31" i="1"/>
  <c r="B29" i="1"/>
  <c r="B24" i="1"/>
  <c r="B23" i="1"/>
  <c r="B20" i="1"/>
  <c r="B16" i="1"/>
  <c r="B15" i="1"/>
  <c r="B13" i="1"/>
  <c r="B10" i="1"/>
  <c r="B9" i="1"/>
  <c r="B8" i="1"/>
  <c r="B7" i="1"/>
  <c r="F84" i="1" l="1"/>
  <c r="F86" i="1" s="1"/>
  <c r="G84" i="1"/>
  <c r="G86" i="1" s="1"/>
  <c r="E84" i="1"/>
  <c r="E86" i="1" s="1"/>
</calcChain>
</file>

<file path=xl/sharedStrings.xml><?xml version="1.0" encoding="utf-8"?>
<sst xmlns="http://schemas.openxmlformats.org/spreadsheetml/2006/main" count="566" uniqueCount="157">
  <si>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</si>
  <si>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</si>
  <si>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</si>
  <si>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</si>
  <si>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</si>
  <si>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</si>
  <si>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</si>
  <si>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</si>
  <si>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</si>
  <si>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</si>
  <si>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</si>
  <si>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</si>
  <si>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</si>
  <si>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</si>
  <si>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</si>
  <si>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</si>
  <si>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</si>
  <si>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</si>
  <si>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</si>
  <si>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</si>
  <si>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</si>
  <si>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</si>
  <si>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</si>
  <si>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</si>
  <si>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</si>
  <si>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</si>
  <si>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</si>
  <si>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</si>
  <si>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</si>
  <si>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</si>
  <si>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</si>
  <si>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</si>
  <si>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</si>
  <si>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</si>
  <si>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</si>
  <si>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</si>
  <si>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</si>
  <si>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</si>
  <si>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</si>
  <si>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</si>
  <si>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</si>
  <si>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</si>
  <si>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</si>
  <si>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</si>
  <si>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</si>
  <si>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</si>
  <si>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</si>
  <si>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</si>
  <si>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</si>
  <si>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</si>
  <si>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</si>
  <si>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</si>
  <si>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</si>
  <si>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</si>
  <si>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</si>
  <si>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</si>
  <si>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</si>
  <si>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</si>
  <si>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</si>
  <si>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</si>
  <si>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</si>
  <si>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</si>
  <si>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</si>
  <si>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</si>
  <si>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</si>
  <si>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</si>
  <si>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</si>
  <si>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</si>
  <si>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</si>
  <si>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</si>
  <si>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</si>
  <si>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</si>
  <si>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</si>
  <si>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</si>
  <si>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</si>
  <si>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</si>
  <si>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</si>
  <si>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</si>
  <si>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</si>
  <si>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</si>
  <si>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</si>
  <si>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</si>
  <si>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</si>
  <si>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</si>
  <si>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</si>
  <si>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</si>
  <si>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</si>
  <si>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</si>
  <si>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</si>
  <si>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</si>
  <si>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</si>
  <si>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</si>
  <si>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</si>
  <si>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</si>
  <si>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</si>
  <si>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</si>
  <si>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</si>
  <si>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</si>
  <si>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</si>
  <si>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</si>
  <si>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</si>
  <si>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</si>
  <si>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</si>
  <si>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</si>
  <si>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</si>
  <si>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</si>
  <si>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</si>
  <si>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</si>
  <si>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</si>
  <si>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</si>
  <si>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</si>
  <si>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</si>
  <si>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</si>
  <si>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</si>
  <si>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</si>
  <si>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</si>
  <si>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</si>
  <si>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</si>
  <si>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</si>
  <si>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</si>
  <si>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</si>
  <si>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</si>
  <si>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</si>
  <si>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</si>
  <si>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</si>
  <si>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</si>
  <si>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</si>
  <si>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</si>
  <si>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</si>
  <si>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</si>
  <si>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</si>
  <si>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</si>
  <si>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</si>
  <si>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</si>
  <si>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</si>
  <si>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</si>
  <si>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</si>
  <si>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</si>
  <si>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</si>
  <si>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</si>
  <si>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</si>
  <si>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</si>
  <si>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</si>
  <si>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</si>
  <si>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Becerra Iñiguez Agosto Ricardo</t>
  </si>
  <si>
    <t>00883</t>
  </si>
  <si>
    <t>Mata Ruvalcaba Perla Yolanda</t>
  </si>
  <si>
    <t>00884</t>
  </si>
  <si>
    <t>Montero Villanueva Xavier Marconi</t>
  </si>
  <si>
    <t>ORG MOVIMIENTO TERRITORIAL</t>
  </si>
  <si>
    <t>00885</t>
  </si>
  <si>
    <t>Homs Tirado Maria Elena</t>
  </si>
  <si>
    <t>OMPRI</t>
  </si>
  <si>
    <t>NOMINA DEL 1 AL 15 Diciembre  2020</t>
  </si>
  <si>
    <t>01 al 15 de Diciembre del 2020</t>
  </si>
  <si>
    <t>NOMINA DEL 16 al 31 de Diciembre 2020</t>
  </si>
  <si>
    <t>16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</si>
</sst>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Dic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Dic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1372.88</v>
          </cell>
          <cell r="F9">
            <v>0</v>
          </cell>
          <cell r="G9">
            <v>0</v>
          </cell>
          <cell r="H9">
            <v>7256.63</v>
          </cell>
          <cell r="I9">
            <v>0</v>
          </cell>
          <cell r="J9">
            <v>948.07</v>
          </cell>
          <cell r="K9">
            <v>0</v>
          </cell>
          <cell r="L9">
            <v>0</v>
          </cell>
          <cell r="M9">
            <v>0</v>
          </cell>
          <cell r="N9">
            <v>620</v>
          </cell>
          <cell r="O9">
            <v>620</v>
          </cell>
          <cell r="P9">
            <v>173.14</v>
          </cell>
          <cell r="Q9">
            <v>500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2241.21</v>
          </cell>
          <cell r="AB9">
            <v>5015.42</v>
          </cell>
          <cell r="AC9">
            <v>119.05</v>
          </cell>
          <cell r="AD9">
            <v>214.29</v>
          </cell>
          <cell r="AE9">
            <v>416.73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605.15</v>
          </cell>
          <cell r="F10">
            <v>0</v>
          </cell>
          <cell r="G10">
            <v>0</v>
          </cell>
          <cell r="H10">
            <v>3198.65</v>
          </cell>
          <cell r="I10">
            <v>0</v>
          </cell>
          <cell r="J10">
            <v>0</v>
          </cell>
          <cell r="K10">
            <v>0</v>
          </cell>
          <cell r="L10">
            <v>-160.30000000000001</v>
          </cell>
          <cell r="M10">
            <v>0</v>
          </cell>
          <cell r="N10">
            <v>160.84</v>
          </cell>
          <cell r="O10">
            <v>0.54</v>
          </cell>
          <cell r="P10">
            <v>71.209999999999994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71.75</v>
          </cell>
          <cell r="AB10">
            <v>3126.9</v>
          </cell>
          <cell r="AC10">
            <v>52.48</v>
          </cell>
          <cell r="AD10">
            <v>94.46</v>
          </cell>
          <cell r="AE10">
            <v>318.33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1681.05</v>
          </cell>
          <cell r="F11">
            <v>0</v>
          </cell>
          <cell r="G11">
            <v>0</v>
          </cell>
          <cell r="H11">
            <v>8885.5499999999993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900.66</v>
          </cell>
          <cell r="O11">
            <v>900.66</v>
          </cell>
          <cell r="P11">
            <v>215.51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1116.17</v>
          </cell>
          <cell r="AB11">
            <v>7769.38</v>
          </cell>
          <cell r="AC11">
            <v>145.77000000000001</v>
          </cell>
          <cell r="AD11">
            <v>262.39</v>
          </cell>
          <cell r="AE11">
            <v>460.24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1372.88</v>
          </cell>
          <cell r="F12">
            <v>0</v>
          </cell>
          <cell r="G12">
            <v>0</v>
          </cell>
          <cell r="H12">
            <v>7256.63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620</v>
          </cell>
          <cell r="O12">
            <v>620</v>
          </cell>
          <cell r="P12">
            <v>173.14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793.14</v>
          </cell>
          <cell r="AB12">
            <v>6463.49</v>
          </cell>
          <cell r="AC12">
            <v>119.05</v>
          </cell>
          <cell r="AD12">
            <v>214.29</v>
          </cell>
          <cell r="AE12">
            <v>416.73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1681.05</v>
          </cell>
          <cell r="F13">
            <v>0</v>
          </cell>
          <cell r="G13">
            <v>0</v>
          </cell>
          <cell r="H13">
            <v>8885.5499999999993</v>
          </cell>
          <cell r="I13">
            <v>0</v>
          </cell>
          <cell r="J13">
            <v>1894.87</v>
          </cell>
          <cell r="K13">
            <v>0</v>
          </cell>
          <cell r="L13">
            <v>0</v>
          </cell>
          <cell r="M13">
            <v>0</v>
          </cell>
          <cell r="N13">
            <v>900.66</v>
          </cell>
          <cell r="O13">
            <v>900.66</v>
          </cell>
          <cell r="P13">
            <v>215.51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3011.04</v>
          </cell>
          <cell r="AB13">
            <v>5874.51</v>
          </cell>
          <cell r="AC13">
            <v>145.77000000000001</v>
          </cell>
          <cell r="AD13">
            <v>262.38</v>
          </cell>
          <cell r="AE13">
            <v>460.24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923.79</v>
          </cell>
          <cell r="F14">
            <v>0</v>
          </cell>
          <cell r="G14">
            <v>0</v>
          </cell>
          <cell r="H14">
            <v>4882.8900000000003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309.42</v>
          </cell>
          <cell r="O14">
            <v>309.42</v>
          </cell>
          <cell r="P14">
            <v>111.39</v>
          </cell>
          <cell r="Q14">
            <v>2050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2470.81</v>
          </cell>
          <cell r="AB14">
            <v>2412.08</v>
          </cell>
          <cell r="AC14">
            <v>80.11</v>
          </cell>
          <cell r="AD14">
            <v>144.19</v>
          </cell>
          <cell r="AE14">
            <v>353.3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822.68</v>
          </cell>
          <cell r="F15">
            <v>0</v>
          </cell>
          <cell r="G15">
            <v>0</v>
          </cell>
          <cell r="H15">
            <v>4348.43</v>
          </cell>
          <cell r="I15">
            <v>0</v>
          </cell>
          <cell r="J15">
            <v>0</v>
          </cell>
          <cell r="K15">
            <v>0</v>
          </cell>
          <cell r="L15">
            <v>-107.37</v>
          </cell>
          <cell r="M15">
            <v>0</v>
          </cell>
          <cell r="N15">
            <v>262.27</v>
          </cell>
          <cell r="O15">
            <v>154.9</v>
          </cell>
          <cell r="P15">
            <v>97.49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252.39</v>
          </cell>
          <cell r="AB15">
            <v>4096.04</v>
          </cell>
          <cell r="AC15">
            <v>71.34</v>
          </cell>
          <cell r="AD15">
            <v>128.41</v>
          </cell>
          <cell r="AE15">
            <v>339.01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1143.4100000000001</v>
          </cell>
          <cell r="F16">
            <v>0</v>
          </cell>
          <cell r="G16">
            <v>0</v>
          </cell>
          <cell r="H16">
            <v>6043.76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444.72</v>
          </cell>
          <cell r="O16">
            <v>444.72</v>
          </cell>
          <cell r="P16">
            <v>141.58000000000001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586.29999999999995</v>
          </cell>
          <cell r="AB16">
            <v>5457.46</v>
          </cell>
          <cell r="AC16">
            <v>99.15</v>
          </cell>
          <cell r="AD16">
            <v>178.47</v>
          </cell>
          <cell r="AE16">
            <v>384.32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0</v>
          </cell>
          <cell r="E17">
            <v>1166.6500000000001</v>
          </cell>
          <cell r="F17">
            <v>1807.36</v>
          </cell>
          <cell r="G17">
            <v>0</v>
          </cell>
          <cell r="H17">
            <v>7973.96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815.82</v>
          </cell>
          <cell r="O17">
            <v>815.82</v>
          </cell>
          <cell r="P17">
            <v>193.32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1009.14</v>
          </cell>
          <cell r="AB17">
            <v>6964.82</v>
          </cell>
          <cell r="AC17">
            <v>131.78</v>
          </cell>
          <cell r="AD17">
            <v>237.2</v>
          </cell>
          <cell r="AE17">
            <v>437.45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495.36</v>
          </cell>
          <cell r="F18">
            <v>0</v>
          </cell>
          <cell r="G18">
            <v>0</v>
          </cell>
          <cell r="H18">
            <v>2618.31</v>
          </cell>
          <cell r="I18">
            <v>0</v>
          </cell>
          <cell r="J18">
            <v>0</v>
          </cell>
          <cell r="K18">
            <v>0</v>
          </cell>
          <cell r="L18">
            <v>-188.71</v>
          </cell>
          <cell r="M18">
            <v>-65.63</v>
          </cell>
          <cell r="N18">
            <v>123.08</v>
          </cell>
          <cell r="O18">
            <v>0</v>
          </cell>
          <cell r="P18">
            <v>58.29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-7.34</v>
          </cell>
          <cell r="AB18">
            <v>2625.65</v>
          </cell>
          <cell r="AC18">
            <v>42.95</v>
          </cell>
          <cell r="AD18">
            <v>77.319999999999993</v>
          </cell>
          <cell r="AE18">
            <v>308.8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1526.88</v>
          </cell>
          <cell r="F19">
            <v>0</v>
          </cell>
          <cell r="G19">
            <v>0</v>
          </cell>
          <cell r="H19">
            <v>8070.63</v>
          </cell>
          <cell r="I19">
            <v>0</v>
          </cell>
          <cell r="J19">
            <v>0</v>
          </cell>
          <cell r="K19">
            <v>1855.23</v>
          </cell>
          <cell r="L19">
            <v>0</v>
          </cell>
          <cell r="M19">
            <v>0</v>
          </cell>
          <cell r="N19">
            <v>759.53</v>
          </cell>
          <cell r="O19">
            <v>759.53</v>
          </cell>
          <cell r="P19">
            <v>194.32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2809.08</v>
          </cell>
          <cell r="AB19">
            <v>5261.55</v>
          </cell>
          <cell r="AC19">
            <v>132.4</v>
          </cell>
          <cell r="AD19">
            <v>238.32</v>
          </cell>
          <cell r="AE19">
            <v>438.47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1808.8</v>
          </cell>
          <cell r="F20">
            <v>0</v>
          </cell>
          <cell r="G20">
            <v>0</v>
          </cell>
          <cell r="H20">
            <v>9560.7999999999993</v>
          </cell>
          <cell r="I20">
            <v>0</v>
          </cell>
          <cell r="J20">
            <v>1712.84</v>
          </cell>
          <cell r="K20">
            <v>0</v>
          </cell>
          <cell r="L20">
            <v>0</v>
          </cell>
          <cell r="M20">
            <v>0</v>
          </cell>
          <cell r="N20">
            <v>1017.61</v>
          </cell>
          <cell r="O20">
            <v>1017.61</v>
          </cell>
          <cell r="P20">
            <v>233.08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2963.53</v>
          </cell>
          <cell r="AB20">
            <v>6597.27</v>
          </cell>
          <cell r="AC20">
            <v>156.85</v>
          </cell>
          <cell r="AD20">
            <v>282.33</v>
          </cell>
          <cell r="AE20">
            <v>478.29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431.27</v>
          </cell>
          <cell r="F21">
            <v>0</v>
          </cell>
          <cell r="G21">
            <v>0</v>
          </cell>
          <cell r="H21">
            <v>2279.5700000000002</v>
          </cell>
          <cell r="I21">
            <v>0</v>
          </cell>
          <cell r="J21">
            <v>0</v>
          </cell>
          <cell r="K21">
            <v>0</v>
          </cell>
          <cell r="L21">
            <v>-188.71</v>
          </cell>
          <cell r="M21">
            <v>-83.21</v>
          </cell>
          <cell r="N21">
            <v>105.5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-83.21</v>
          </cell>
          <cell r="AB21">
            <v>2362.7800000000002</v>
          </cell>
          <cell r="AC21">
            <v>50.75</v>
          </cell>
          <cell r="AD21">
            <v>91.36</v>
          </cell>
          <cell r="AE21">
            <v>316.60000000000002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1069.5999999999999</v>
          </cell>
          <cell r="F22">
            <v>0</v>
          </cell>
          <cell r="G22">
            <v>0</v>
          </cell>
          <cell r="H22">
            <v>5653.6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394.11</v>
          </cell>
          <cell r="O22">
            <v>394.11</v>
          </cell>
          <cell r="P22">
            <v>131.41999999999999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525.53</v>
          </cell>
          <cell r="AB22">
            <v>5128.07</v>
          </cell>
          <cell r="AC22">
            <v>92.75</v>
          </cell>
          <cell r="AD22">
            <v>166.95</v>
          </cell>
          <cell r="AE22">
            <v>373.89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431.27</v>
          </cell>
          <cell r="F23">
            <v>0</v>
          </cell>
          <cell r="G23">
            <v>0</v>
          </cell>
          <cell r="H23">
            <v>2279.5700000000002</v>
          </cell>
          <cell r="I23">
            <v>0</v>
          </cell>
          <cell r="J23">
            <v>0</v>
          </cell>
          <cell r="K23">
            <v>0</v>
          </cell>
          <cell r="L23">
            <v>-188.71</v>
          </cell>
          <cell r="M23">
            <v>-83.21</v>
          </cell>
          <cell r="N23">
            <v>105.5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-83.21</v>
          </cell>
          <cell r="AB23">
            <v>2362.7800000000002</v>
          </cell>
          <cell r="AC23">
            <v>50.75</v>
          </cell>
          <cell r="AD23">
            <v>91.36</v>
          </cell>
          <cell r="AE23">
            <v>316.60000000000002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0</v>
          </cell>
          <cell r="E24">
            <v>1372.88</v>
          </cell>
          <cell r="F24">
            <v>520</v>
          </cell>
          <cell r="G24">
            <v>0</v>
          </cell>
          <cell r="H24">
            <v>7776.63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729.62</v>
          </cell>
          <cell r="O24">
            <v>729.62</v>
          </cell>
          <cell r="P24">
            <v>187.34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916.96</v>
          </cell>
          <cell r="AB24">
            <v>6859.67</v>
          </cell>
          <cell r="AC24">
            <v>128</v>
          </cell>
          <cell r="AD24">
            <v>230.4</v>
          </cell>
          <cell r="AE24">
            <v>431.3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997.5</v>
          </cell>
          <cell r="F25">
            <v>0</v>
          </cell>
          <cell r="G25">
            <v>0</v>
          </cell>
          <cell r="H25">
            <v>5272.5</v>
          </cell>
          <cell r="I25">
            <v>0</v>
          </cell>
          <cell r="J25">
            <v>0</v>
          </cell>
          <cell r="K25">
            <v>1225.68</v>
          </cell>
          <cell r="L25">
            <v>0</v>
          </cell>
          <cell r="M25">
            <v>0</v>
          </cell>
          <cell r="N25">
            <v>344.67</v>
          </cell>
          <cell r="O25">
            <v>344.67</v>
          </cell>
          <cell r="P25">
            <v>121.53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1691.88</v>
          </cell>
          <cell r="AB25">
            <v>3580.62</v>
          </cell>
          <cell r="AC25">
            <v>86.5</v>
          </cell>
          <cell r="AD25">
            <v>155.69999999999999</v>
          </cell>
          <cell r="AE25">
            <v>363.72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923.79</v>
          </cell>
          <cell r="F26">
            <v>0</v>
          </cell>
          <cell r="G26">
            <v>0</v>
          </cell>
          <cell r="H26">
            <v>4882.8900000000003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309.42</v>
          </cell>
          <cell r="O26">
            <v>309.42</v>
          </cell>
          <cell r="P26">
            <v>111.39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420.81</v>
          </cell>
          <cell r="AB26">
            <v>4462.08</v>
          </cell>
          <cell r="AC26">
            <v>80.11</v>
          </cell>
          <cell r="AD26">
            <v>144.19</v>
          </cell>
          <cell r="AE26">
            <v>353.3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1069.5999999999999</v>
          </cell>
          <cell r="F27">
            <v>0</v>
          </cell>
          <cell r="G27">
            <v>0</v>
          </cell>
          <cell r="H27">
            <v>5653.6</v>
          </cell>
          <cell r="I27">
            <v>0</v>
          </cell>
          <cell r="J27">
            <v>477.83</v>
          </cell>
          <cell r="K27">
            <v>0</v>
          </cell>
          <cell r="L27">
            <v>0</v>
          </cell>
          <cell r="M27">
            <v>0</v>
          </cell>
          <cell r="N27">
            <v>394.11</v>
          </cell>
          <cell r="O27">
            <v>394.11</v>
          </cell>
          <cell r="P27">
            <v>131.44999999999999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1003.39</v>
          </cell>
          <cell r="AB27">
            <v>4650.21</v>
          </cell>
          <cell r="AC27">
            <v>92.75</v>
          </cell>
          <cell r="AD27">
            <v>166.95</v>
          </cell>
          <cell r="AE27">
            <v>373.89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551.07000000000005</v>
          </cell>
          <cell r="F28">
            <v>0</v>
          </cell>
          <cell r="G28">
            <v>0</v>
          </cell>
          <cell r="H28">
            <v>2912.82</v>
          </cell>
          <cell r="I28">
            <v>0</v>
          </cell>
          <cell r="J28">
            <v>0</v>
          </cell>
          <cell r="K28">
            <v>0</v>
          </cell>
          <cell r="L28">
            <v>-160.30000000000001</v>
          </cell>
          <cell r="M28">
            <v>-21.93</v>
          </cell>
          <cell r="N28">
            <v>138.36000000000001</v>
          </cell>
          <cell r="O28">
            <v>0</v>
          </cell>
          <cell r="P28">
            <v>64.849999999999994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42.92</v>
          </cell>
          <cell r="AB28">
            <v>2869.9</v>
          </cell>
          <cell r="AC28">
            <v>47.78</v>
          </cell>
          <cell r="AD28">
            <v>86</v>
          </cell>
          <cell r="AE28">
            <v>313.63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605.15</v>
          </cell>
          <cell r="F29">
            <v>0</v>
          </cell>
          <cell r="G29">
            <v>0</v>
          </cell>
          <cell r="H29">
            <v>3198.65</v>
          </cell>
          <cell r="I29">
            <v>0</v>
          </cell>
          <cell r="J29">
            <v>0</v>
          </cell>
          <cell r="K29">
            <v>926.06</v>
          </cell>
          <cell r="L29">
            <v>-160.30000000000001</v>
          </cell>
          <cell r="M29">
            <v>0</v>
          </cell>
          <cell r="N29">
            <v>160.84</v>
          </cell>
          <cell r="O29">
            <v>0.54</v>
          </cell>
          <cell r="P29">
            <v>71.209999999999994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997.81</v>
          </cell>
          <cell r="AB29">
            <v>2200.84</v>
          </cell>
          <cell r="AC29">
            <v>52.48</v>
          </cell>
          <cell r="AD29">
            <v>94.46</v>
          </cell>
          <cell r="AE29">
            <v>318.33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1837.5</v>
          </cell>
          <cell r="F30">
            <v>0</v>
          </cell>
          <cell r="G30">
            <v>0</v>
          </cell>
          <cell r="H30">
            <v>9712.5</v>
          </cell>
          <cell r="I30">
            <v>0</v>
          </cell>
          <cell r="J30">
            <v>873.49</v>
          </cell>
          <cell r="K30">
            <v>0</v>
          </cell>
          <cell r="L30">
            <v>0</v>
          </cell>
          <cell r="M30">
            <v>0</v>
          </cell>
          <cell r="N30">
            <v>1043.8800000000001</v>
          </cell>
          <cell r="O30">
            <v>1043.8800000000001</v>
          </cell>
          <cell r="P30">
            <v>237.02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2154.39</v>
          </cell>
          <cell r="AB30">
            <v>7558.11</v>
          </cell>
          <cell r="AC30">
            <v>159.34</v>
          </cell>
          <cell r="AD30">
            <v>286.82</v>
          </cell>
          <cell r="AE30">
            <v>482.35</v>
          </cell>
        </row>
        <row r="31">
          <cell r="A31" t="str">
            <v>00187</v>
          </cell>
          <cell r="B31" t="str">
            <v>Gallegos Negrete Rosa Elena</v>
          </cell>
          <cell r="C31">
            <v>2664</v>
          </cell>
          <cell r="D31">
            <v>666</v>
          </cell>
          <cell r="E31">
            <v>777</v>
          </cell>
          <cell r="F31">
            <v>0</v>
          </cell>
          <cell r="G31">
            <v>0</v>
          </cell>
          <cell r="H31">
            <v>4107</v>
          </cell>
          <cell r="I31">
            <v>0</v>
          </cell>
          <cell r="J31">
            <v>0</v>
          </cell>
          <cell r="K31">
            <v>919.77</v>
          </cell>
          <cell r="L31">
            <v>-145.38</v>
          </cell>
          <cell r="M31">
            <v>0</v>
          </cell>
          <cell r="N31">
            <v>168.51</v>
          </cell>
          <cell r="O31">
            <v>23.13</v>
          </cell>
          <cell r="P31">
            <v>73.150000000000006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1016.05</v>
          </cell>
          <cell r="AB31">
            <v>3090.95</v>
          </cell>
          <cell r="AC31">
            <v>53.9</v>
          </cell>
          <cell r="AD31">
            <v>97.02</v>
          </cell>
          <cell r="AE31">
            <v>266.58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923.79</v>
          </cell>
          <cell r="F32">
            <v>0</v>
          </cell>
          <cell r="G32">
            <v>0</v>
          </cell>
          <cell r="H32">
            <v>4882.8900000000003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309.42</v>
          </cell>
          <cell r="O32">
            <v>309.42</v>
          </cell>
          <cell r="P32">
            <v>111.37</v>
          </cell>
          <cell r="Q32">
            <v>500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920.79</v>
          </cell>
          <cell r="AB32">
            <v>3962.1</v>
          </cell>
          <cell r="AC32">
            <v>80.099999999999994</v>
          </cell>
          <cell r="AD32">
            <v>144.18</v>
          </cell>
          <cell r="AE32">
            <v>353.29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1218.7</v>
          </cell>
          <cell r="F33">
            <v>0</v>
          </cell>
          <cell r="G33">
            <v>0</v>
          </cell>
          <cell r="H33">
            <v>6441.7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501.6</v>
          </cell>
          <cell r="O33">
            <v>501.6</v>
          </cell>
          <cell r="P33">
            <v>151.94999999999999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653.54999999999995</v>
          </cell>
          <cell r="AB33">
            <v>5788.15</v>
          </cell>
          <cell r="AC33">
            <v>105.68</v>
          </cell>
          <cell r="AD33">
            <v>190.22</v>
          </cell>
          <cell r="AE33">
            <v>394.95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1069.5999999999999</v>
          </cell>
          <cell r="F34">
            <v>0</v>
          </cell>
          <cell r="G34">
            <v>0</v>
          </cell>
          <cell r="H34">
            <v>5653.6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394.11</v>
          </cell>
          <cell r="O34">
            <v>394.11</v>
          </cell>
          <cell r="P34">
            <v>135.66999999999999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529.78</v>
          </cell>
          <cell r="AB34">
            <v>5123.82</v>
          </cell>
          <cell r="AC34">
            <v>95.42</v>
          </cell>
          <cell r="AD34">
            <v>171.76</v>
          </cell>
          <cell r="AE34">
            <v>378.25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1218.7</v>
          </cell>
          <cell r="F35">
            <v>0</v>
          </cell>
          <cell r="G35">
            <v>0</v>
          </cell>
          <cell r="H35">
            <v>6441.7</v>
          </cell>
          <cell r="I35">
            <v>0</v>
          </cell>
          <cell r="J35">
            <v>0</v>
          </cell>
          <cell r="K35">
            <v>1987.8</v>
          </cell>
          <cell r="L35">
            <v>0</v>
          </cell>
          <cell r="M35">
            <v>0</v>
          </cell>
          <cell r="N35">
            <v>501.6</v>
          </cell>
          <cell r="O35">
            <v>501.6</v>
          </cell>
          <cell r="P35">
            <v>151.93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2641.33</v>
          </cell>
          <cell r="AB35">
            <v>3800.37</v>
          </cell>
          <cell r="AC35">
            <v>105.68</v>
          </cell>
          <cell r="AD35">
            <v>190.22</v>
          </cell>
          <cell r="AE35">
            <v>394.95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1198.75</v>
          </cell>
          <cell r="F36">
            <v>0</v>
          </cell>
          <cell r="G36">
            <v>0</v>
          </cell>
          <cell r="H36">
            <v>6336.25</v>
          </cell>
          <cell r="I36">
            <v>0</v>
          </cell>
          <cell r="J36">
            <v>619.4</v>
          </cell>
          <cell r="K36">
            <v>0</v>
          </cell>
          <cell r="L36">
            <v>0</v>
          </cell>
          <cell r="M36">
            <v>0</v>
          </cell>
          <cell r="N36">
            <v>486.28</v>
          </cell>
          <cell r="O36">
            <v>486.28</v>
          </cell>
          <cell r="P36">
            <v>149.21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1254.8900000000001</v>
          </cell>
          <cell r="AB36">
            <v>5081.3599999999997</v>
          </cell>
          <cell r="AC36">
            <v>103.95</v>
          </cell>
          <cell r="AD36">
            <v>187.11</v>
          </cell>
          <cell r="AE36">
            <v>392.13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0</v>
          </cell>
          <cell r="E37">
            <v>520.1</v>
          </cell>
          <cell r="F37">
            <v>921</v>
          </cell>
          <cell r="G37">
            <v>0</v>
          </cell>
          <cell r="H37">
            <v>3670.1</v>
          </cell>
          <cell r="I37">
            <v>0</v>
          </cell>
          <cell r="J37">
            <v>0</v>
          </cell>
          <cell r="K37">
            <v>0</v>
          </cell>
          <cell r="L37">
            <v>-125.1</v>
          </cell>
          <cell r="M37">
            <v>0</v>
          </cell>
          <cell r="N37">
            <v>221.39</v>
          </cell>
          <cell r="O37">
            <v>96.29</v>
          </cell>
          <cell r="P37">
            <v>82.38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178.67</v>
          </cell>
          <cell r="AB37">
            <v>3491.43</v>
          </cell>
          <cell r="AC37">
            <v>60.7</v>
          </cell>
          <cell r="AD37">
            <v>109.26</v>
          </cell>
          <cell r="AE37">
            <v>326.55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1069.5999999999999</v>
          </cell>
          <cell r="F38">
            <v>0</v>
          </cell>
          <cell r="G38">
            <v>0</v>
          </cell>
          <cell r="H38">
            <v>5653.6</v>
          </cell>
          <cell r="I38">
            <v>0</v>
          </cell>
          <cell r="J38">
            <v>0</v>
          </cell>
          <cell r="K38">
            <v>710.1</v>
          </cell>
          <cell r="L38">
            <v>0</v>
          </cell>
          <cell r="M38">
            <v>0</v>
          </cell>
          <cell r="N38">
            <v>394.11</v>
          </cell>
          <cell r="O38">
            <v>394.11</v>
          </cell>
          <cell r="P38">
            <v>135.54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1239.75</v>
          </cell>
          <cell r="AB38">
            <v>4413.8500000000004</v>
          </cell>
          <cell r="AC38">
            <v>95.34</v>
          </cell>
          <cell r="AD38">
            <v>171.61</v>
          </cell>
          <cell r="AE38">
            <v>378.1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0</v>
          </cell>
          <cell r="D39">
            <v>0</v>
          </cell>
          <cell r="E39">
            <v>605.15</v>
          </cell>
          <cell r="F39">
            <v>0</v>
          </cell>
          <cell r="G39">
            <v>0</v>
          </cell>
          <cell r="H39">
            <v>605.15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605.15</v>
          </cell>
          <cell r="AC39">
            <v>0</v>
          </cell>
          <cell r="AD39">
            <v>0</v>
          </cell>
          <cell r="AE39">
            <v>0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750.23</v>
          </cell>
          <cell r="F40">
            <v>0</v>
          </cell>
          <cell r="G40">
            <v>0</v>
          </cell>
          <cell r="H40">
            <v>3965.48</v>
          </cell>
          <cell r="I40">
            <v>0</v>
          </cell>
          <cell r="J40">
            <v>0</v>
          </cell>
          <cell r="K40">
            <v>1221.7</v>
          </cell>
          <cell r="L40">
            <v>-125.1</v>
          </cell>
          <cell r="M40">
            <v>0</v>
          </cell>
          <cell r="N40">
            <v>228.49</v>
          </cell>
          <cell r="O40">
            <v>103.39</v>
          </cell>
          <cell r="P40">
            <v>88.31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1413.4</v>
          </cell>
          <cell r="AB40">
            <v>2552.08</v>
          </cell>
          <cell r="AC40">
            <v>65.069999999999993</v>
          </cell>
          <cell r="AD40">
            <v>117.12</v>
          </cell>
          <cell r="AE40">
            <v>330.92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1346.8</v>
          </cell>
          <cell r="F41">
            <v>0</v>
          </cell>
          <cell r="G41">
            <v>0</v>
          </cell>
          <cell r="H41">
            <v>7118.8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599.98</v>
          </cell>
          <cell r="O41">
            <v>599.98</v>
          </cell>
          <cell r="P41">
            <v>169.56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769.54</v>
          </cell>
          <cell r="AB41">
            <v>6349.26</v>
          </cell>
          <cell r="AC41">
            <v>116.79</v>
          </cell>
          <cell r="AD41">
            <v>210.22</v>
          </cell>
          <cell r="AE41">
            <v>413.04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744.8</v>
          </cell>
          <cell r="F42">
            <v>0</v>
          </cell>
          <cell r="G42">
            <v>0</v>
          </cell>
          <cell r="H42">
            <v>3936.8</v>
          </cell>
          <cell r="I42">
            <v>0</v>
          </cell>
          <cell r="J42">
            <v>0</v>
          </cell>
          <cell r="K42">
            <v>1230.17</v>
          </cell>
          <cell r="L42">
            <v>-125.1</v>
          </cell>
          <cell r="M42">
            <v>0</v>
          </cell>
          <cell r="N42">
            <v>225.96</v>
          </cell>
          <cell r="O42">
            <v>100.86</v>
          </cell>
          <cell r="P42">
            <v>87.66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1418.69</v>
          </cell>
          <cell r="AB42">
            <v>2518.11</v>
          </cell>
          <cell r="AC42">
            <v>64.58</v>
          </cell>
          <cell r="AD42">
            <v>116.25</v>
          </cell>
          <cell r="AE42">
            <v>330.43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744.8</v>
          </cell>
          <cell r="F43">
            <v>0</v>
          </cell>
          <cell r="G43">
            <v>0</v>
          </cell>
          <cell r="H43">
            <v>3936.8</v>
          </cell>
          <cell r="I43">
            <v>0</v>
          </cell>
          <cell r="J43">
            <v>0</v>
          </cell>
          <cell r="K43">
            <v>0</v>
          </cell>
          <cell r="L43">
            <v>-125.1</v>
          </cell>
          <cell r="M43">
            <v>0</v>
          </cell>
          <cell r="N43">
            <v>225.96</v>
          </cell>
          <cell r="O43">
            <v>100.86</v>
          </cell>
          <cell r="P43">
            <v>87.66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188.52</v>
          </cell>
          <cell r="AB43">
            <v>3748.28</v>
          </cell>
          <cell r="AC43">
            <v>64.59</v>
          </cell>
          <cell r="AD43">
            <v>116.25</v>
          </cell>
          <cell r="AE43">
            <v>330.43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0</v>
          </cell>
          <cell r="E44">
            <v>1166.6500000000001</v>
          </cell>
          <cell r="F44">
            <v>1807.36</v>
          </cell>
          <cell r="G44">
            <v>0</v>
          </cell>
          <cell r="H44">
            <v>7973.96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815.82</v>
          </cell>
          <cell r="O44">
            <v>815.82</v>
          </cell>
          <cell r="P44">
            <v>193.32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1009.14</v>
          </cell>
          <cell r="AB44">
            <v>6964.82</v>
          </cell>
          <cell r="AC44">
            <v>131.78</v>
          </cell>
          <cell r="AD44">
            <v>237.2</v>
          </cell>
          <cell r="AE44">
            <v>437.45</v>
          </cell>
        </row>
        <row r="45">
          <cell r="A45" t="str">
            <v>00838</v>
          </cell>
          <cell r="B45" t="str">
            <v>Hernandez García Ramiro</v>
          </cell>
          <cell r="C45">
            <v>7125</v>
          </cell>
          <cell r="D45">
            <v>0</v>
          </cell>
          <cell r="E45">
            <v>1662.5</v>
          </cell>
          <cell r="F45">
            <v>4768.78</v>
          </cell>
          <cell r="G45">
            <v>0</v>
          </cell>
          <cell r="H45">
            <v>13556.28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1902.29</v>
          </cell>
          <cell r="O45">
            <v>1902.29</v>
          </cell>
          <cell r="P45">
            <v>329.92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2232.21</v>
          </cell>
          <cell r="AB45">
            <v>11324.07</v>
          </cell>
          <cell r="AC45">
            <v>217.92</v>
          </cell>
          <cell r="AD45">
            <v>392.25</v>
          </cell>
          <cell r="AE45">
            <v>577.74</v>
          </cell>
        </row>
        <row r="46">
          <cell r="A46" t="str">
            <v>00839</v>
          </cell>
          <cell r="B46" t="str">
            <v>Reyes Granada Araceli Janeth</v>
          </cell>
          <cell r="C46">
            <v>4500</v>
          </cell>
          <cell r="D46">
            <v>0</v>
          </cell>
          <cell r="E46">
            <v>1050</v>
          </cell>
          <cell r="F46">
            <v>1666.42</v>
          </cell>
          <cell r="G46">
            <v>0</v>
          </cell>
          <cell r="H46">
            <v>7216.42</v>
          </cell>
          <cell r="I46">
            <v>0</v>
          </cell>
          <cell r="J46">
            <v>1087.1199999999999</v>
          </cell>
          <cell r="K46">
            <v>0</v>
          </cell>
          <cell r="L46">
            <v>0</v>
          </cell>
          <cell r="M46">
            <v>0</v>
          </cell>
          <cell r="N46">
            <v>678.93</v>
          </cell>
          <cell r="O46">
            <v>678.93</v>
          </cell>
          <cell r="P46">
            <v>177.63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1943.68</v>
          </cell>
          <cell r="AB46">
            <v>5272.74</v>
          </cell>
          <cell r="AC46">
            <v>121.88</v>
          </cell>
          <cell r="AD46">
            <v>219.38</v>
          </cell>
          <cell r="AE46">
            <v>421.33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0</v>
          </cell>
          <cell r="E47">
            <v>875</v>
          </cell>
          <cell r="F47">
            <v>1197.79</v>
          </cell>
          <cell r="G47">
            <v>0</v>
          </cell>
          <cell r="H47">
            <v>5822.79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452.31</v>
          </cell>
          <cell r="O47">
            <v>452.31</v>
          </cell>
          <cell r="P47">
            <v>144.88999999999999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597.20000000000005</v>
          </cell>
          <cell r="AB47">
            <v>5225.59</v>
          </cell>
          <cell r="AC47">
            <v>101.24</v>
          </cell>
          <cell r="AD47">
            <v>182.23</v>
          </cell>
          <cell r="AE47">
            <v>387.72</v>
          </cell>
        </row>
        <row r="48">
          <cell r="A48" t="str">
            <v>00842</v>
          </cell>
          <cell r="B48" t="str">
            <v>Mendez Salcedo Jorge Alberto</v>
          </cell>
          <cell r="C48">
            <v>5220</v>
          </cell>
          <cell r="D48">
            <v>0</v>
          </cell>
          <cell r="E48">
            <v>1218</v>
          </cell>
          <cell r="F48">
            <v>3494.74</v>
          </cell>
          <cell r="G48">
            <v>0</v>
          </cell>
          <cell r="H48">
            <v>9932.74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1223.25</v>
          </cell>
          <cell r="O48">
            <v>1223.25</v>
          </cell>
          <cell r="P48">
            <v>244.55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1467.8</v>
          </cell>
          <cell r="AB48">
            <v>8464.94</v>
          </cell>
          <cell r="AC48">
            <v>164.08</v>
          </cell>
          <cell r="AD48">
            <v>295.33999999999997</v>
          </cell>
          <cell r="AE48">
            <v>490.06</v>
          </cell>
        </row>
        <row r="49">
          <cell r="A49" t="str">
            <v>00843</v>
          </cell>
          <cell r="B49" t="str">
            <v>Dominguez Vazquez Fernando</v>
          </cell>
          <cell r="C49">
            <v>3000</v>
          </cell>
          <cell r="D49">
            <v>0</v>
          </cell>
          <cell r="E49">
            <v>700</v>
          </cell>
          <cell r="F49">
            <v>1352.55</v>
          </cell>
          <cell r="G49">
            <v>0</v>
          </cell>
          <cell r="H49">
            <v>5052.55</v>
          </cell>
          <cell r="I49">
            <v>0</v>
          </cell>
          <cell r="J49">
            <v>1265.3599999999999</v>
          </cell>
          <cell r="K49">
            <v>0</v>
          </cell>
          <cell r="L49">
            <v>0</v>
          </cell>
          <cell r="M49">
            <v>0</v>
          </cell>
          <cell r="N49">
            <v>357.08</v>
          </cell>
          <cell r="O49">
            <v>357.08</v>
          </cell>
          <cell r="P49">
            <v>120.83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1743.27</v>
          </cell>
          <cell r="AB49">
            <v>3309.28</v>
          </cell>
          <cell r="AC49">
            <v>86.06</v>
          </cell>
          <cell r="AD49">
            <v>154.91</v>
          </cell>
          <cell r="AE49">
            <v>363.01</v>
          </cell>
        </row>
        <row r="50">
          <cell r="A50" t="str">
            <v>00844</v>
          </cell>
          <cell r="B50" t="str">
            <v>Leon Guzman Maribel</v>
          </cell>
          <cell r="C50">
            <v>5220</v>
          </cell>
          <cell r="D50">
            <v>0</v>
          </cell>
          <cell r="E50">
            <v>1218</v>
          </cell>
          <cell r="F50">
            <v>3494.74</v>
          </cell>
          <cell r="G50">
            <v>0</v>
          </cell>
          <cell r="H50">
            <v>9932.74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1223.25</v>
          </cell>
          <cell r="O50">
            <v>1223.25</v>
          </cell>
          <cell r="P50">
            <v>244.55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1467.8</v>
          </cell>
          <cell r="AB50">
            <v>8464.94</v>
          </cell>
          <cell r="AC50">
            <v>164.08</v>
          </cell>
          <cell r="AD50">
            <v>295.33999999999997</v>
          </cell>
          <cell r="AE50">
            <v>490.06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1848.3</v>
          </cell>
          <cell r="D51">
            <v>0</v>
          </cell>
          <cell r="E51">
            <v>431.27</v>
          </cell>
          <cell r="F51">
            <v>0</v>
          </cell>
          <cell r="G51">
            <v>0</v>
          </cell>
          <cell r="H51">
            <v>2279.5700000000002</v>
          </cell>
          <cell r="I51">
            <v>0</v>
          </cell>
          <cell r="J51">
            <v>0</v>
          </cell>
          <cell r="K51">
            <v>0</v>
          </cell>
          <cell r="L51">
            <v>-188.71</v>
          </cell>
          <cell r="M51">
            <v>-83.21</v>
          </cell>
          <cell r="N51">
            <v>105.5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-83.21</v>
          </cell>
          <cell r="AB51">
            <v>2362.7800000000002</v>
          </cell>
          <cell r="AC51">
            <v>50.75</v>
          </cell>
          <cell r="AD51">
            <v>91.36</v>
          </cell>
          <cell r="AE51">
            <v>316.60000000000002</v>
          </cell>
        </row>
        <row r="52">
          <cell r="A52" t="str">
            <v>00846</v>
          </cell>
          <cell r="B52" t="str">
            <v>Rodriguez Ramirez Magdaleno</v>
          </cell>
          <cell r="C52">
            <v>1848.3</v>
          </cell>
          <cell r="D52">
            <v>0</v>
          </cell>
          <cell r="E52">
            <v>431.27</v>
          </cell>
          <cell r="F52">
            <v>0</v>
          </cell>
          <cell r="G52">
            <v>0</v>
          </cell>
          <cell r="H52">
            <v>2279.5700000000002</v>
          </cell>
          <cell r="I52">
            <v>0</v>
          </cell>
          <cell r="J52">
            <v>0</v>
          </cell>
          <cell r="K52">
            <v>0</v>
          </cell>
          <cell r="L52">
            <v>-188.71</v>
          </cell>
          <cell r="M52">
            <v>-83.21</v>
          </cell>
          <cell r="N52">
            <v>105.5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-83.21</v>
          </cell>
          <cell r="AB52">
            <v>2362.7800000000002</v>
          </cell>
          <cell r="AC52">
            <v>50.75</v>
          </cell>
          <cell r="AD52">
            <v>91.36</v>
          </cell>
          <cell r="AE52">
            <v>316.60000000000002</v>
          </cell>
        </row>
        <row r="53">
          <cell r="A53" t="str">
            <v>00848</v>
          </cell>
          <cell r="B53" t="str">
            <v>Rivas Padilla Margarita</v>
          </cell>
          <cell r="C53">
            <v>4999.95</v>
          </cell>
          <cell r="D53">
            <v>0</v>
          </cell>
          <cell r="E53">
            <v>1166.6500000000001</v>
          </cell>
          <cell r="F53">
            <v>3301.52</v>
          </cell>
          <cell r="G53">
            <v>0</v>
          </cell>
          <cell r="H53">
            <v>9468.1200000000008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1134.98</v>
          </cell>
          <cell r="O53">
            <v>1134.98</v>
          </cell>
          <cell r="P53">
            <v>233.45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1368.43</v>
          </cell>
          <cell r="AB53">
            <v>8099.69</v>
          </cell>
          <cell r="AC53">
            <v>157.08000000000001</v>
          </cell>
          <cell r="AD53">
            <v>282.74</v>
          </cell>
          <cell r="AE53">
            <v>478.66</v>
          </cell>
        </row>
        <row r="54">
          <cell r="A54" t="str">
            <v>00849</v>
          </cell>
          <cell r="B54" t="str">
            <v>Chavira Vargas Jose Trinidad</v>
          </cell>
          <cell r="C54">
            <v>3300</v>
          </cell>
          <cell r="D54">
            <v>0</v>
          </cell>
          <cell r="E54">
            <v>770</v>
          </cell>
          <cell r="F54">
            <v>1052.55</v>
          </cell>
          <cell r="G54">
            <v>0</v>
          </cell>
          <cell r="H54">
            <v>5122.55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357.08</v>
          </cell>
          <cell r="O54">
            <v>357.08</v>
          </cell>
          <cell r="P54">
            <v>118.51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475.59</v>
          </cell>
          <cell r="AB54">
            <v>4646.96</v>
          </cell>
          <cell r="AC54">
            <v>84.6</v>
          </cell>
          <cell r="AD54">
            <v>152.27000000000001</v>
          </cell>
          <cell r="AE54">
            <v>360.62</v>
          </cell>
        </row>
        <row r="55">
          <cell r="A55" t="str">
            <v>00850</v>
          </cell>
          <cell r="B55" t="str">
            <v>Becerra Iñiguez Julio Ricardo</v>
          </cell>
          <cell r="C55">
            <v>1848.3</v>
          </cell>
          <cell r="D55">
            <v>0</v>
          </cell>
          <cell r="E55">
            <v>431.27</v>
          </cell>
          <cell r="F55">
            <v>0</v>
          </cell>
          <cell r="G55">
            <v>0</v>
          </cell>
          <cell r="H55">
            <v>2279.5700000000002</v>
          </cell>
          <cell r="I55">
            <v>0</v>
          </cell>
          <cell r="J55">
            <v>0</v>
          </cell>
          <cell r="K55">
            <v>0</v>
          </cell>
          <cell r="L55">
            <v>-188.71</v>
          </cell>
          <cell r="M55">
            <v>-83.21</v>
          </cell>
          <cell r="N55">
            <v>105.5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-83.21</v>
          </cell>
          <cell r="AB55">
            <v>2362.7800000000002</v>
          </cell>
          <cell r="AC55">
            <v>50.75</v>
          </cell>
          <cell r="AD55">
            <v>91.36</v>
          </cell>
          <cell r="AE55">
            <v>316.60000000000002</v>
          </cell>
        </row>
        <row r="56">
          <cell r="A56" t="str">
            <v>00853</v>
          </cell>
          <cell r="B56" t="str">
            <v>Ayala Rodriguez Eliazer</v>
          </cell>
          <cell r="C56">
            <v>6000</v>
          </cell>
          <cell r="D56">
            <v>0</v>
          </cell>
          <cell r="E56">
            <v>1400</v>
          </cell>
          <cell r="F56">
            <v>4000</v>
          </cell>
          <cell r="G56">
            <v>0</v>
          </cell>
          <cell r="H56">
            <v>11400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1497.78</v>
          </cell>
          <cell r="O56">
            <v>1497.78</v>
          </cell>
          <cell r="P56">
            <v>279.05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1776.83</v>
          </cell>
          <cell r="AB56">
            <v>9623.17</v>
          </cell>
          <cell r="AC56">
            <v>185.84</v>
          </cell>
          <cell r="AD56">
            <v>334.52</v>
          </cell>
          <cell r="AE56">
            <v>525.51</v>
          </cell>
        </row>
        <row r="57">
          <cell r="A57" t="str">
            <v>00855</v>
          </cell>
          <cell r="B57" t="str">
            <v>Luna Medrano Cesar Alejandro</v>
          </cell>
          <cell r="C57">
            <v>3750</v>
          </cell>
          <cell r="D57">
            <v>0</v>
          </cell>
          <cell r="E57">
            <v>875</v>
          </cell>
          <cell r="F57">
            <v>1197.79</v>
          </cell>
          <cell r="G57">
            <v>0</v>
          </cell>
          <cell r="H57">
            <v>5822.79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452.31</v>
          </cell>
          <cell r="O57">
            <v>452.31</v>
          </cell>
          <cell r="P57">
            <v>136.85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589.16</v>
          </cell>
          <cell r="AB57">
            <v>5233.63</v>
          </cell>
          <cell r="AC57">
            <v>96.16</v>
          </cell>
          <cell r="AD57">
            <v>173.09</v>
          </cell>
          <cell r="AE57">
            <v>379.45</v>
          </cell>
        </row>
        <row r="58">
          <cell r="A58" t="str">
            <v>00856</v>
          </cell>
          <cell r="B58" t="str">
            <v>Iñiguez Ibarra Gustavo</v>
          </cell>
          <cell r="C58">
            <v>4995</v>
          </cell>
          <cell r="D58">
            <v>0</v>
          </cell>
          <cell r="E58">
            <v>1165.5</v>
          </cell>
          <cell r="F58">
            <v>560.37</v>
          </cell>
          <cell r="G58">
            <v>0</v>
          </cell>
          <cell r="H58">
            <v>6720.87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561.16</v>
          </cell>
          <cell r="O58">
            <v>561.16</v>
          </cell>
          <cell r="P58">
            <v>159.91999999999999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721.08</v>
          </cell>
          <cell r="AB58">
            <v>5999.79</v>
          </cell>
          <cell r="AC58">
            <v>110.71</v>
          </cell>
          <cell r="AD58">
            <v>199.28</v>
          </cell>
          <cell r="AE58">
            <v>403.14</v>
          </cell>
        </row>
        <row r="59">
          <cell r="A59" t="str">
            <v>00857</v>
          </cell>
          <cell r="B59" t="str">
            <v>Delgado Valenzuela Roberto</v>
          </cell>
          <cell r="C59">
            <v>2667.3</v>
          </cell>
          <cell r="D59">
            <v>0</v>
          </cell>
          <cell r="E59">
            <v>622.37</v>
          </cell>
          <cell r="F59">
            <v>0</v>
          </cell>
          <cell r="G59">
            <v>0</v>
          </cell>
          <cell r="H59">
            <v>3289.67</v>
          </cell>
          <cell r="I59">
            <v>0</v>
          </cell>
          <cell r="J59">
            <v>0</v>
          </cell>
          <cell r="K59">
            <v>0</v>
          </cell>
          <cell r="L59">
            <v>-145.38</v>
          </cell>
          <cell r="M59">
            <v>0</v>
          </cell>
          <cell r="N59">
            <v>168.87</v>
          </cell>
          <cell r="O59">
            <v>23.49</v>
          </cell>
          <cell r="P59">
            <v>73.25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96.74</v>
          </cell>
          <cell r="AB59">
            <v>3192.93</v>
          </cell>
          <cell r="AC59">
            <v>53.97</v>
          </cell>
          <cell r="AD59">
            <v>97.15</v>
          </cell>
          <cell r="AE59">
            <v>319.82</v>
          </cell>
        </row>
        <row r="60">
          <cell r="A60" t="str">
            <v>00858</v>
          </cell>
          <cell r="B60" t="str">
            <v>Chavez Mora Jesus Armando</v>
          </cell>
          <cell r="C60">
            <v>3000</v>
          </cell>
          <cell r="D60">
            <v>0</v>
          </cell>
          <cell r="E60">
            <v>700</v>
          </cell>
          <cell r="F60">
            <v>1069.8499999999999</v>
          </cell>
          <cell r="G60">
            <v>0</v>
          </cell>
          <cell r="H60">
            <v>4769.8500000000004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321.47000000000003</v>
          </cell>
          <cell r="O60">
            <v>321.47000000000003</v>
          </cell>
          <cell r="P60">
            <v>109.35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430.82</v>
          </cell>
          <cell r="AB60">
            <v>4339.03</v>
          </cell>
          <cell r="AC60">
            <v>78.819999999999993</v>
          </cell>
          <cell r="AD60">
            <v>141.87</v>
          </cell>
          <cell r="AE60">
            <v>351.21</v>
          </cell>
        </row>
        <row r="61">
          <cell r="A61" t="str">
            <v>00859</v>
          </cell>
          <cell r="B61" t="str">
            <v>Cisneros Gabriel Juan Fernando</v>
          </cell>
          <cell r="C61">
            <v>3000</v>
          </cell>
          <cell r="D61">
            <v>0</v>
          </cell>
          <cell r="E61">
            <v>700</v>
          </cell>
          <cell r="F61">
            <v>1069.8499999999999</v>
          </cell>
          <cell r="G61">
            <v>0</v>
          </cell>
          <cell r="H61">
            <v>4769.8500000000004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321.47000000000003</v>
          </cell>
          <cell r="O61">
            <v>321.47000000000003</v>
          </cell>
          <cell r="P61">
            <v>109.35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430.82</v>
          </cell>
          <cell r="AB61">
            <v>4339.03</v>
          </cell>
          <cell r="AC61">
            <v>78.819999999999993</v>
          </cell>
          <cell r="AD61">
            <v>141.87</v>
          </cell>
          <cell r="AE61">
            <v>351.21</v>
          </cell>
        </row>
        <row r="62">
          <cell r="A62" t="str">
            <v>00860</v>
          </cell>
          <cell r="B62" t="str">
            <v>De La Torre Gonzalez Juan Carlos</v>
          </cell>
          <cell r="C62">
            <v>5220</v>
          </cell>
          <cell r="D62">
            <v>0</v>
          </cell>
          <cell r="E62">
            <v>1218</v>
          </cell>
          <cell r="F62">
            <v>3494.74</v>
          </cell>
          <cell r="G62">
            <v>0</v>
          </cell>
          <cell r="H62">
            <v>9932.74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1223.25</v>
          </cell>
          <cell r="O62">
            <v>1223.25</v>
          </cell>
          <cell r="P62">
            <v>244.55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1467.8</v>
          </cell>
          <cell r="AB62">
            <v>8464.94</v>
          </cell>
          <cell r="AC62">
            <v>164.08</v>
          </cell>
          <cell r="AD62">
            <v>295.33999999999997</v>
          </cell>
          <cell r="AE62">
            <v>490.06</v>
          </cell>
        </row>
        <row r="63">
          <cell r="A63" t="str">
            <v>00861</v>
          </cell>
          <cell r="B63" t="str">
            <v>Cuellar Hernandez Rocio Elizabeth</v>
          </cell>
          <cell r="C63">
            <v>1478.64</v>
          </cell>
          <cell r="D63">
            <v>0</v>
          </cell>
          <cell r="E63">
            <v>431.27</v>
          </cell>
          <cell r="F63">
            <v>0</v>
          </cell>
          <cell r="G63">
            <v>0</v>
          </cell>
          <cell r="H63">
            <v>1909.91</v>
          </cell>
          <cell r="I63">
            <v>0</v>
          </cell>
          <cell r="J63">
            <v>0</v>
          </cell>
          <cell r="K63">
            <v>0</v>
          </cell>
          <cell r="L63">
            <v>-200.63</v>
          </cell>
          <cell r="M63">
            <v>-118.79</v>
          </cell>
          <cell r="N63">
            <v>81.849999999999994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-118.79</v>
          </cell>
          <cell r="AB63">
            <v>2028.7</v>
          </cell>
          <cell r="AC63">
            <v>40.6</v>
          </cell>
          <cell r="AD63">
            <v>73.09</v>
          </cell>
          <cell r="AE63">
            <v>316.60000000000002</v>
          </cell>
        </row>
        <row r="64">
          <cell r="A64" t="str">
            <v>00862</v>
          </cell>
          <cell r="B64" t="str">
            <v>Ortiz Gallardo Yuri Ernestina</v>
          </cell>
          <cell r="C64">
            <v>1478.64</v>
          </cell>
          <cell r="D64">
            <v>0</v>
          </cell>
          <cell r="E64">
            <v>431.27</v>
          </cell>
          <cell r="F64">
            <v>0</v>
          </cell>
          <cell r="G64">
            <v>0</v>
          </cell>
          <cell r="H64">
            <v>1909.91</v>
          </cell>
          <cell r="I64">
            <v>0</v>
          </cell>
          <cell r="J64">
            <v>0</v>
          </cell>
          <cell r="K64">
            <v>0</v>
          </cell>
          <cell r="L64">
            <v>-200.63</v>
          </cell>
          <cell r="M64">
            <v>-118.79</v>
          </cell>
          <cell r="N64">
            <v>81.849999999999994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-118.79</v>
          </cell>
          <cell r="AB64">
            <v>2028.7</v>
          </cell>
          <cell r="AC64">
            <v>40.6</v>
          </cell>
          <cell r="AD64">
            <v>73.09</v>
          </cell>
          <cell r="AE64">
            <v>316.60000000000002</v>
          </cell>
        </row>
        <row r="65">
          <cell r="A65" t="str">
            <v>00863</v>
          </cell>
          <cell r="B65" t="str">
            <v>Larios Calvario Manuel</v>
          </cell>
          <cell r="C65">
            <v>3499.95</v>
          </cell>
          <cell r="D65">
            <v>0</v>
          </cell>
          <cell r="E65">
            <v>816.66</v>
          </cell>
          <cell r="F65">
            <v>738.21</v>
          </cell>
          <cell r="G65">
            <v>0</v>
          </cell>
          <cell r="H65">
            <v>5054.82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339.78</v>
          </cell>
          <cell r="O65">
            <v>339.78</v>
          </cell>
          <cell r="P65">
            <v>116.8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456.58</v>
          </cell>
          <cell r="AB65">
            <v>4598.24</v>
          </cell>
          <cell r="AC65">
            <v>83.52</v>
          </cell>
          <cell r="AD65">
            <v>150.34</v>
          </cell>
          <cell r="AE65">
            <v>358.86</v>
          </cell>
        </row>
        <row r="66">
          <cell r="A66" t="str">
            <v>00864</v>
          </cell>
          <cell r="B66" t="str">
            <v>Gonzalez Ramirez Miriam Noemi</v>
          </cell>
          <cell r="C66">
            <v>3000</v>
          </cell>
          <cell r="D66">
            <v>0</v>
          </cell>
          <cell r="E66">
            <v>700</v>
          </cell>
          <cell r="F66">
            <v>1069.8499999999999</v>
          </cell>
          <cell r="G66">
            <v>0</v>
          </cell>
          <cell r="H66">
            <v>4769.8500000000004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321.47000000000003</v>
          </cell>
          <cell r="O66">
            <v>321.47000000000003</v>
          </cell>
          <cell r="P66">
            <v>109.35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430.82</v>
          </cell>
          <cell r="AB66">
            <v>4339.03</v>
          </cell>
          <cell r="AC66">
            <v>78.819999999999993</v>
          </cell>
          <cell r="AD66">
            <v>141.87</v>
          </cell>
          <cell r="AE66">
            <v>351.21</v>
          </cell>
        </row>
        <row r="67">
          <cell r="A67" t="str">
            <v>00865</v>
          </cell>
          <cell r="B67" t="str">
            <v>Guerrero Torres Edgar Emmanuel</v>
          </cell>
          <cell r="C67">
            <v>5220</v>
          </cell>
          <cell r="D67">
            <v>0</v>
          </cell>
          <cell r="E67">
            <v>1218</v>
          </cell>
          <cell r="F67">
            <v>3494.74</v>
          </cell>
          <cell r="G67">
            <v>0</v>
          </cell>
          <cell r="H67">
            <v>9932.74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1223.25</v>
          </cell>
          <cell r="O67">
            <v>1223.25</v>
          </cell>
          <cell r="P67">
            <v>244.55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1467.8</v>
          </cell>
          <cell r="AB67">
            <v>8464.94</v>
          </cell>
          <cell r="AC67">
            <v>164.08</v>
          </cell>
          <cell r="AD67">
            <v>295.33999999999997</v>
          </cell>
          <cell r="AE67">
            <v>490.06</v>
          </cell>
        </row>
        <row r="68">
          <cell r="A68" t="str">
            <v>00866</v>
          </cell>
          <cell r="B68" t="str">
            <v>Enriquez Sierra Juan Pablo</v>
          </cell>
          <cell r="C68">
            <v>5220</v>
          </cell>
          <cell r="D68">
            <v>0</v>
          </cell>
          <cell r="E68">
            <v>1218</v>
          </cell>
          <cell r="F68">
            <v>3494.74</v>
          </cell>
          <cell r="G68">
            <v>0</v>
          </cell>
          <cell r="H68">
            <v>9932.74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1223.25</v>
          </cell>
          <cell r="O68">
            <v>1223.25</v>
          </cell>
          <cell r="P68">
            <v>244.55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1467.8</v>
          </cell>
          <cell r="AB68">
            <v>8464.94</v>
          </cell>
          <cell r="AC68">
            <v>164.08</v>
          </cell>
          <cell r="AD68">
            <v>295.33999999999997</v>
          </cell>
          <cell r="AE68">
            <v>490.06</v>
          </cell>
        </row>
        <row r="69">
          <cell r="A69" t="str">
            <v>00868</v>
          </cell>
          <cell r="B69" t="str">
            <v>Lopez Samano Claudia</v>
          </cell>
          <cell r="C69">
            <v>3000</v>
          </cell>
          <cell r="D69">
            <v>0</v>
          </cell>
          <cell r="E69">
            <v>700</v>
          </cell>
          <cell r="F69">
            <v>1069.8499999999999</v>
          </cell>
          <cell r="G69">
            <v>0</v>
          </cell>
          <cell r="H69">
            <v>4769.8500000000004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321.47000000000003</v>
          </cell>
          <cell r="O69">
            <v>321.47000000000003</v>
          </cell>
          <cell r="P69">
            <v>109.35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430.82</v>
          </cell>
          <cell r="AB69">
            <v>4339.03</v>
          </cell>
          <cell r="AC69">
            <v>78.819999999999993</v>
          </cell>
          <cell r="AD69">
            <v>141.87</v>
          </cell>
          <cell r="AE69">
            <v>351.21</v>
          </cell>
        </row>
        <row r="70">
          <cell r="A70" t="str">
            <v>00869</v>
          </cell>
          <cell r="B70" t="str">
            <v>Resendiz Mora Martha Dolores</v>
          </cell>
          <cell r="C70">
            <v>7125</v>
          </cell>
          <cell r="D70">
            <v>0</v>
          </cell>
          <cell r="E70">
            <v>1662.5</v>
          </cell>
          <cell r="F70">
            <v>4768.78</v>
          </cell>
          <cell r="G70">
            <v>0</v>
          </cell>
          <cell r="H70">
            <v>13556.28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1902.29</v>
          </cell>
          <cell r="O70">
            <v>1902.29</v>
          </cell>
          <cell r="P70">
            <v>329.92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2232.21</v>
          </cell>
          <cell r="AB70">
            <v>11324.07</v>
          </cell>
          <cell r="AC70">
            <v>217.92</v>
          </cell>
          <cell r="AD70">
            <v>392.25</v>
          </cell>
          <cell r="AE70">
            <v>577.74</v>
          </cell>
        </row>
        <row r="71">
          <cell r="A71" t="str">
            <v>00870</v>
          </cell>
          <cell r="B71" t="str">
            <v>Gil Medina Miriam Elyada</v>
          </cell>
          <cell r="C71">
            <v>0</v>
          </cell>
          <cell r="D71">
            <v>0</v>
          </cell>
          <cell r="E71">
            <v>1662.5</v>
          </cell>
          <cell r="F71">
            <v>0</v>
          </cell>
          <cell r="G71">
            <v>0</v>
          </cell>
          <cell r="H71">
            <v>1662.5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1662.5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00871</v>
          </cell>
          <cell r="B72" t="str">
            <v>Gonzalez Vizcaino Maria Lucia</v>
          </cell>
          <cell r="C72">
            <v>4999.95</v>
          </cell>
          <cell r="D72">
            <v>0</v>
          </cell>
          <cell r="E72">
            <v>1166.6500000000001</v>
          </cell>
          <cell r="F72">
            <v>555.41999999999996</v>
          </cell>
          <cell r="G72">
            <v>0</v>
          </cell>
          <cell r="H72">
            <v>6722.02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561.16</v>
          </cell>
          <cell r="O72">
            <v>561.16</v>
          </cell>
          <cell r="P72">
            <v>159.94999999999999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721.11</v>
          </cell>
          <cell r="AB72">
            <v>6000.91</v>
          </cell>
          <cell r="AC72">
            <v>110.73</v>
          </cell>
          <cell r="AD72">
            <v>199.31</v>
          </cell>
          <cell r="AE72">
            <v>403.17</v>
          </cell>
        </row>
        <row r="73">
          <cell r="A73" t="str">
            <v>00873</v>
          </cell>
          <cell r="B73" t="str">
            <v>Gonzalez Real  Blanca Lucero</v>
          </cell>
          <cell r="C73">
            <v>1848.3</v>
          </cell>
          <cell r="D73">
            <v>0</v>
          </cell>
          <cell r="E73">
            <v>431.27</v>
          </cell>
          <cell r="F73">
            <v>297</v>
          </cell>
          <cell r="G73">
            <v>0</v>
          </cell>
          <cell r="H73">
            <v>2576.5700000000002</v>
          </cell>
          <cell r="I73">
            <v>0</v>
          </cell>
          <cell r="J73">
            <v>0</v>
          </cell>
          <cell r="K73">
            <v>0</v>
          </cell>
          <cell r="L73">
            <v>-188.71</v>
          </cell>
          <cell r="M73">
            <v>-64.2</v>
          </cell>
          <cell r="N73">
            <v>124.51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-64.2</v>
          </cell>
          <cell r="AB73">
            <v>2640.77</v>
          </cell>
          <cell r="AC73">
            <v>57.69</v>
          </cell>
          <cell r="AD73">
            <v>103.84</v>
          </cell>
          <cell r="AE73">
            <v>323.54000000000002</v>
          </cell>
        </row>
        <row r="74">
          <cell r="A74" t="str">
            <v>00874</v>
          </cell>
          <cell r="B74" t="str">
            <v>Camiruaga Lopez Monica Del Carmen</v>
          </cell>
          <cell r="C74">
            <v>3000</v>
          </cell>
          <cell r="D74">
            <v>0</v>
          </cell>
          <cell r="E74">
            <v>700</v>
          </cell>
          <cell r="F74">
            <v>1352.55</v>
          </cell>
          <cell r="G74">
            <v>0</v>
          </cell>
          <cell r="H74">
            <v>5052.55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357.08</v>
          </cell>
          <cell r="O74">
            <v>357.08</v>
          </cell>
          <cell r="P74">
            <v>116.94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474.02</v>
          </cell>
          <cell r="AB74">
            <v>4578.53</v>
          </cell>
          <cell r="AC74">
            <v>83.61</v>
          </cell>
          <cell r="AD74">
            <v>150.49</v>
          </cell>
          <cell r="AE74">
            <v>359</v>
          </cell>
        </row>
        <row r="75">
          <cell r="A75" t="str">
            <v>00875</v>
          </cell>
          <cell r="B75" t="str">
            <v>Sanchez Parrilla Daniel Trinidad</v>
          </cell>
          <cell r="C75">
            <v>3000</v>
          </cell>
          <cell r="D75">
            <v>0</v>
          </cell>
          <cell r="E75">
            <v>700</v>
          </cell>
          <cell r="F75">
            <v>1000</v>
          </cell>
          <cell r="G75">
            <v>0</v>
          </cell>
          <cell r="H75">
            <v>4700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313.87</v>
          </cell>
          <cell r="O75">
            <v>313.87</v>
          </cell>
          <cell r="P75">
            <v>107.48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421.35</v>
          </cell>
          <cell r="AB75">
            <v>4278.6499999999996</v>
          </cell>
          <cell r="AC75">
            <v>77.64</v>
          </cell>
          <cell r="AD75">
            <v>139.75</v>
          </cell>
          <cell r="AE75">
            <v>349.27</v>
          </cell>
        </row>
        <row r="76">
          <cell r="A76" t="str">
            <v>00876</v>
          </cell>
          <cell r="B76" t="str">
            <v>Perez Palacios Jorge Antonio</v>
          </cell>
          <cell r="C76">
            <v>3000</v>
          </cell>
          <cell r="D76">
            <v>0</v>
          </cell>
          <cell r="E76">
            <v>700</v>
          </cell>
          <cell r="F76">
            <v>1000</v>
          </cell>
          <cell r="G76">
            <v>0</v>
          </cell>
          <cell r="H76">
            <v>4700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313.87</v>
          </cell>
          <cell r="O76">
            <v>313.87</v>
          </cell>
          <cell r="P76">
            <v>107.48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421.35</v>
          </cell>
          <cell r="AB76">
            <v>4278.6499999999996</v>
          </cell>
          <cell r="AC76">
            <v>77.64</v>
          </cell>
          <cell r="AD76">
            <v>139.75</v>
          </cell>
          <cell r="AE76">
            <v>349.27</v>
          </cell>
        </row>
        <row r="77">
          <cell r="A77" t="str">
            <v>00878</v>
          </cell>
          <cell r="B77" t="str">
            <v>Tovar Covarrubias Brianda Jackeline</v>
          </cell>
          <cell r="C77">
            <v>3189</v>
          </cell>
          <cell r="D77">
            <v>0</v>
          </cell>
          <cell r="E77">
            <v>744.1</v>
          </cell>
          <cell r="F77">
            <v>0</v>
          </cell>
          <cell r="G77">
            <v>0</v>
          </cell>
          <cell r="H77">
            <v>3933.1</v>
          </cell>
          <cell r="I77">
            <v>0</v>
          </cell>
          <cell r="J77">
            <v>0</v>
          </cell>
          <cell r="K77">
            <v>0</v>
          </cell>
          <cell r="L77">
            <v>-125.1</v>
          </cell>
          <cell r="M77">
            <v>0</v>
          </cell>
          <cell r="N77">
            <v>225.63</v>
          </cell>
          <cell r="O77">
            <v>100.53</v>
          </cell>
          <cell r="P77">
            <v>87.57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188.1</v>
          </cell>
          <cell r="AB77">
            <v>3745</v>
          </cell>
          <cell r="AC77">
            <v>64.52</v>
          </cell>
          <cell r="AD77">
            <v>116.14</v>
          </cell>
          <cell r="AE77">
            <v>330.37</v>
          </cell>
        </row>
        <row r="78">
          <cell r="A78" t="str">
            <v>00879</v>
          </cell>
          <cell r="B78" t="str">
            <v>Santana Aguilar Maria Felix</v>
          </cell>
          <cell r="C78">
            <v>3750</v>
          </cell>
          <cell r="D78">
            <v>0</v>
          </cell>
          <cell r="E78">
            <v>875</v>
          </cell>
          <cell r="F78">
            <v>1197.79</v>
          </cell>
          <cell r="G78">
            <v>0</v>
          </cell>
          <cell r="H78">
            <v>5822.79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452.31</v>
          </cell>
          <cell r="O78">
            <v>452.31</v>
          </cell>
          <cell r="P78">
            <v>136.85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589.16</v>
          </cell>
          <cell r="AB78">
            <v>5233.63</v>
          </cell>
          <cell r="AC78">
            <v>96.16</v>
          </cell>
          <cell r="AD78">
            <v>173.09</v>
          </cell>
          <cell r="AE78">
            <v>379.45</v>
          </cell>
        </row>
        <row r="79">
          <cell r="A79" t="str">
            <v>00880</v>
          </cell>
          <cell r="B79" t="str">
            <v>Macias Lopez Roberto</v>
          </cell>
          <cell r="C79">
            <v>2229</v>
          </cell>
          <cell r="D79">
            <v>0</v>
          </cell>
          <cell r="E79">
            <v>520.1</v>
          </cell>
          <cell r="F79">
            <v>930</v>
          </cell>
          <cell r="G79">
            <v>0</v>
          </cell>
          <cell r="H79">
            <v>3679.1</v>
          </cell>
          <cell r="I79">
            <v>0</v>
          </cell>
          <cell r="J79">
            <v>0</v>
          </cell>
          <cell r="K79">
            <v>0</v>
          </cell>
          <cell r="L79">
            <v>-125.1</v>
          </cell>
          <cell r="M79">
            <v>0</v>
          </cell>
          <cell r="N79">
            <v>222.37</v>
          </cell>
          <cell r="O79">
            <v>97.27</v>
          </cell>
          <cell r="P79">
            <v>82.58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179.85</v>
          </cell>
          <cell r="AB79">
            <v>3499.25</v>
          </cell>
          <cell r="AC79">
            <v>60.85</v>
          </cell>
          <cell r="AD79">
            <v>109.53</v>
          </cell>
          <cell r="AE79">
            <v>326.7</v>
          </cell>
        </row>
        <row r="80">
          <cell r="A80" t="str">
            <v>00881</v>
          </cell>
          <cell r="B80" t="str">
            <v>Vazquez Ochoa Ismael Isaac</v>
          </cell>
          <cell r="C80">
            <v>4999.95</v>
          </cell>
          <cell r="D80">
            <v>0</v>
          </cell>
          <cell r="E80">
            <v>0</v>
          </cell>
          <cell r="F80">
            <v>5000.05</v>
          </cell>
          <cell r="G80">
            <v>0</v>
          </cell>
          <cell r="H80">
            <v>10000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1497.78</v>
          </cell>
          <cell r="O80">
            <v>1497.78</v>
          </cell>
          <cell r="P80">
            <v>279.05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1776.83</v>
          </cell>
          <cell r="AB80">
            <v>8223.17</v>
          </cell>
          <cell r="AC80">
            <v>185.84</v>
          </cell>
          <cell r="AD80">
            <v>334.52</v>
          </cell>
          <cell r="AE80">
            <v>525.51</v>
          </cell>
        </row>
        <row r="81">
          <cell r="A81" t="str">
            <v>00883</v>
          </cell>
          <cell r="B81" t="str">
            <v>Mata Ruvalcaba Perla Yolanda</v>
          </cell>
          <cell r="C81">
            <v>4999.95</v>
          </cell>
          <cell r="D81">
            <v>0</v>
          </cell>
          <cell r="E81">
            <v>0</v>
          </cell>
          <cell r="F81">
            <v>3714.79</v>
          </cell>
          <cell r="G81">
            <v>0</v>
          </cell>
          <cell r="H81">
            <v>8714.74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1223.25</v>
          </cell>
          <cell r="O81">
            <v>1223.25</v>
          </cell>
          <cell r="P81">
            <v>144.79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1368.04</v>
          </cell>
          <cell r="AB81">
            <v>7346.7</v>
          </cell>
          <cell r="AC81">
            <v>101.17</v>
          </cell>
          <cell r="AD81">
            <v>182.1</v>
          </cell>
          <cell r="AE81">
            <v>387.6</v>
          </cell>
        </row>
        <row r="82">
          <cell r="A82" t="str">
            <v>00884</v>
          </cell>
          <cell r="B82" t="str">
            <v>Montero Villanueva Xavier Marconi</v>
          </cell>
          <cell r="C82">
            <v>4999.95</v>
          </cell>
          <cell r="D82">
            <v>0</v>
          </cell>
          <cell r="E82">
            <v>0</v>
          </cell>
          <cell r="F82">
            <v>5000.05</v>
          </cell>
          <cell r="G82">
            <v>0</v>
          </cell>
          <cell r="H82">
            <v>10000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1497.78</v>
          </cell>
          <cell r="O82">
            <v>1497.78</v>
          </cell>
          <cell r="P82">
            <v>144.79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1642.57</v>
          </cell>
          <cell r="AB82">
            <v>8357.43</v>
          </cell>
          <cell r="AC82">
            <v>101.17</v>
          </cell>
          <cell r="AD82">
            <v>182.1</v>
          </cell>
          <cell r="AE82">
            <v>387.6</v>
          </cell>
        </row>
        <row r="83">
          <cell r="A83" t="str">
            <v>00885</v>
          </cell>
          <cell r="B83" t="str">
            <v>Homs Tirado Maria Elena</v>
          </cell>
          <cell r="C83">
            <v>5220</v>
          </cell>
          <cell r="D83">
            <v>0</v>
          </cell>
          <cell r="E83">
            <v>0</v>
          </cell>
          <cell r="F83">
            <v>3494.74</v>
          </cell>
          <cell r="G83">
            <v>0</v>
          </cell>
          <cell r="H83">
            <v>8714.74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1223.25</v>
          </cell>
          <cell r="O83">
            <v>1223.25</v>
          </cell>
          <cell r="P83">
            <v>151.84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1375.09</v>
          </cell>
          <cell r="AB83">
            <v>7339.65</v>
          </cell>
          <cell r="AC83">
            <v>105.62</v>
          </cell>
          <cell r="AD83">
            <v>190.11</v>
          </cell>
          <cell r="AE83">
            <v>394.85</v>
          </cell>
        </row>
        <row r="86">
          <cell r="C86" t="str">
            <v xml:space="preserve">  =============</v>
          </cell>
          <cell r="D86" t="str">
            <v xml:space="preserve">  =============</v>
          </cell>
          <cell r="E86" t="str">
            <v xml:space="preserve">  =============</v>
          </cell>
          <cell r="F86" t="str">
            <v xml:space="preserve">  =============</v>
          </cell>
          <cell r="G86" t="str">
            <v xml:space="preserve">  =============</v>
          </cell>
          <cell r="H86" t="str">
            <v xml:space="preserve">  =============</v>
          </cell>
          <cell r="I86" t="str">
            <v xml:space="preserve">  =============</v>
          </cell>
          <cell r="J86" t="str">
            <v xml:space="preserve">  =============</v>
          </cell>
          <cell r="K86" t="str">
            <v xml:space="preserve">  =============</v>
          </cell>
          <cell r="L86" t="str">
            <v xml:space="preserve">  =============</v>
          </cell>
          <cell r="M86" t="str">
            <v xml:space="preserve">  =============</v>
          </cell>
          <cell r="N86" t="str">
            <v xml:space="preserve">  =============</v>
          </cell>
          <cell r="O86" t="str">
            <v xml:space="preserve">  =============</v>
          </cell>
          <cell r="P86" t="str">
            <v xml:space="preserve">  =============</v>
          </cell>
          <cell r="Q86" t="str">
            <v xml:space="preserve">  =============</v>
          </cell>
          <cell r="R86" t="str">
            <v xml:space="preserve">  =============</v>
          </cell>
          <cell r="S86" t="str">
            <v xml:space="preserve">  =============</v>
          </cell>
          <cell r="T86" t="str">
            <v xml:space="preserve">  =============</v>
          </cell>
          <cell r="U86" t="str">
            <v xml:space="preserve">  =============</v>
          </cell>
          <cell r="V86" t="str">
            <v xml:space="preserve">  =============</v>
          </cell>
          <cell r="W86" t="str">
            <v xml:space="preserve">  =============</v>
          </cell>
          <cell r="X86" t="str">
            <v xml:space="preserve">  =============</v>
          </cell>
          <cell r="Y86" t="str">
            <v xml:space="preserve">  =============</v>
          </cell>
          <cell r="Z86" t="str">
            <v xml:space="preserve">  =============</v>
          </cell>
          <cell r="AA86" t="str">
            <v xml:space="preserve">  =============</v>
          </cell>
          <cell r="AB86" t="str">
            <v xml:space="preserve">  =============</v>
          </cell>
          <cell r="AC86" t="str">
            <v xml:space="preserve">  =============</v>
          </cell>
          <cell r="AD86" t="str">
            <v xml:space="preserve">  =============</v>
          </cell>
          <cell r="AE86" t="str">
            <v xml:space="preserve">  =============</v>
          </cell>
        </row>
        <row r="87">
          <cell r="A87" t="str">
            <v>Total Gral.</v>
          </cell>
          <cell r="B87" t="str">
            <v xml:space="preserve"> </v>
          </cell>
          <cell r="C87">
            <v>302911.83</v>
          </cell>
          <cell r="D87">
            <v>666</v>
          </cell>
          <cell r="E87">
            <v>68557.03</v>
          </cell>
          <cell r="F87">
            <v>74955.97</v>
          </cell>
          <cell r="G87">
            <v>0</v>
          </cell>
          <cell r="H87">
            <v>447090.83</v>
          </cell>
          <cell r="I87">
            <v>0</v>
          </cell>
          <cell r="J87">
            <v>8878.98</v>
          </cell>
          <cell r="K87">
            <v>10076.51</v>
          </cell>
          <cell r="L87">
            <v>-3351.86</v>
          </cell>
          <cell r="M87">
            <v>-805.39</v>
          </cell>
          <cell r="N87">
            <v>41433.9</v>
          </cell>
          <cell r="O87">
            <v>38887.42</v>
          </cell>
          <cell r="P87">
            <v>9952.39</v>
          </cell>
          <cell r="Q87">
            <v>3050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70039.91</v>
          </cell>
          <cell r="AB87">
            <v>377050.92</v>
          </cell>
          <cell r="AC87">
            <v>7290.16</v>
          </cell>
          <cell r="AD87">
            <v>13122.24</v>
          </cell>
          <cell r="AE87">
            <v>28290.66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1961.25</v>
          </cell>
          <cell r="D9">
            <v>3922.5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1011.27</v>
          </cell>
          <cell r="J9">
            <v>0</v>
          </cell>
          <cell r="K9">
            <v>0</v>
          </cell>
          <cell r="L9">
            <v>0</v>
          </cell>
          <cell r="M9">
            <v>620</v>
          </cell>
          <cell r="N9">
            <v>620</v>
          </cell>
          <cell r="O9">
            <v>173.14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1804.41</v>
          </cell>
          <cell r="AA9">
            <v>4079.34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  <cell r="AF9">
            <v>117.67</v>
          </cell>
          <cell r="AG9">
            <v>3401.4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1037.4000000000001</v>
          </cell>
          <cell r="D10">
            <v>1729</v>
          </cell>
          <cell r="E10">
            <v>0</v>
          </cell>
          <cell r="F10">
            <v>0</v>
          </cell>
          <cell r="G10">
            <v>2766.4</v>
          </cell>
          <cell r="H10">
            <v>0</v>
          </cell>
          <cell r="I10">
            <v>0</v>
          </cell>
          <cell r="J10">
            <v>0</v>
          </cell>
          <cell r="K10">
            <v>-134.33000000000001</v>
          </cell>
          <cell r="L10">
            <v>0</v>
          </cell>
          <cell r="M10">
            <v>179.65</v>
          </cell>
          <cell r="N10">
            <v>45.32</v>
          </cell>
          <cell r="O10">
            <v>71.209999999999994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116.53</v>
          </cell>
          <cell r="AA10">
            <v>2649.87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  <cell r="AF10">
            <v>55.33</v>
          </cell>
          <cell r="AG10">
            <v>1499.33</v>
          </cell>
        </row>
        <row r="11">
          <cell r="A11" t="str">
            <v>00005</v>
          </cell>
          <cell r="B11" t="str">
            <v>Contreras García Lucila</v>
          </cell>
          <cell r="C11">
            <v>2401.5</v>
          </cell>
          <cell r="D11">
            <v>4803</v>
          </cell>
          <cell r="E11">
            <v>0</v>
          </cell>
          <cell r="F11">
            <v>0</v>
          </cell>
          <cell r="G11">
            <v>7204.5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900.66</v>
          </cell>
          <cell r="N11">
            <v>900.66</v>
          </cell>
          <cell r="O11">
            <v>215.51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136.05000000000001</v>
          </cell>
          <cell r="AC11">
            <v>244.9</v>
          </cell>
          <cell r="AD11">
            <v>460.24</v>
          </cell>
          <cell r="AE11">
            <v>155.49</v>
          </cell>
          <cell r="AF11">
            <v>144.09</v>
          </cell>
          <cell r="AG11">
            <v>3887.24</v>
          </cell>
        </row>
        <row r="12">
          <cell r="A12" t="str">
            <v>00007</v>
          </cell>
          <cell r="B12" t="str">
            <v>De León Corona Jane Vanessa</v>
          </cell>
          <cell r="C12">
            <v>1961.25</v>
          </cell>
          <cell r="D12">
            <v>3922.5</v>
          </cell>
          <cell r="E12">
            <v>0</v>
          </cell>
          <cell r="F12">
            <v>0</v>
          </cell>
          <cell r="G12">
            <v>5883.75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620</v>
          </cell>
          <cell r="N12">
            <v>620</v>
          </cell>
          <cell r="O12">
            <v>173.14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111.11</v>
          </cell>
          <cell r="AC12">
            <v>200</v>
          </cell>
          <cell r="AD12">
            <v>416.73</v>
          </cell>
          <cell r="AE12">
            <v>126.99</v>
          </cell>
          <cell r="AF12">
            <v>117.67</v>
          </cell>
          <cell r="AG12">
            <v>3174.64</v>
          </cell>
        </row>
        <row r="13">
          <cell r="A13" t="str">
            <v>00015</v>
          </cell>
          <cell r="B13" t="str">
            <v>López Hueso Tayde Lucina</v>
          </cell>
          <cell r="C13">
            <v>2401.5</v>
          </cell>
          <cell r="D13">
            <v>4803</v>
          </cell>
          <cell r="E13">
            <v>0</v>
          </cell>
          <cell r="F13">
            <v>0</v>
          </cell>
          <cell r="G13">
            <v>7204.5</v>
          </cell>
          <cell r="H13">
            <v>0</v>
          </cell>
          <cell r="I13">
            <v>1894.87</v>
          </cell>
          <cell r="J13">
            <v>0</v>
          </cell>
          <cell r="K13">
            <v>0</v>
          </cell>
          <cell r="L13">
            <v>0</v>
          </cell>
          <cell r="M13">
            <v>900.66</v>
          </cell>
          <cell r="N13">
            <v>900.66</v>
          </cell>
          <cell r="O13">
            <v>215.51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3011.04</v>
          </cell>
          <cell r="AA13">
            <v>4193.46</v>
          </cell>
          <cell r="AB13">
            <v>136.05000000000001</v>
          </cell>
          <cell r="AC13">
            <v>244.89</v>
          </cell>
          <cell r="AD13">
            <v>460.24</v>
          </cell>
          <cell r="AE13">
            <v>155.49</v>
          </cell>
          <cell r="AF13">
            <v>144.09</v>
          </cell>
          <cell r="AG13">
            <v>3887.17</v>
          </cell>
        </row>
        <row r="14">
          <cell r="A14" t="str">
            <v>00021</v>
          </cell>
          <cell r="B14" t="str">
            <v>Rojas Lopez Miguel Angel</v>
          </cell>
          <cell r="C14">
            <v>1319.7</v>
          </cell>
          <cell r="D14">
            <v>2639.4</v>
          </cell>
          <cell r="E14">
            <v>0</v>
          </cell>
          <cell r="F14">
            <v>0</v>
          </cell>
          <cell r="G14">
            <v>3959.1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309.42</v>
          </cell>
          <cell r="N14">
            <v>309.42</v>
          </cell>
          <cell r="O14">
            <v>111.39</v>
          </cell>
          <cell r="P14">
            <v>1000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1420.81</v>
          </cell>
          <cell r="AA14">
            <v>2538.29</v>
          </cell>
          <cell r="AB14">
            <v>74.77</v>
          </cell>
          <cell r="AC14">
            <v>134.58000000000001</v>
          </cell>
          <cell r="AD14">
            <v>353.3</v>
          </cell>
          <cell r="AE14">
            <v>85.45</v>
          </cell>
          <cell r="AF14">
            <v>79.180000000000007</v>
          </cell>
          <cell r="AG14">
            <v>2136.19</v>
          </cell>
        </row>
        <row r="15">
          <cell r="A15" t="str">
            <v>00023</v>
          </cell>
          <cell r="B15" t="str">
            <v>Santoyo Ramos María Guadalupe</v>
          </cell>
          <cell r="C15">
            <v>1175.25</v>
          </cell>
          <cell r="D15">
            <v>2350.5</v>
          </cell>
          <cell r="E15">
            <v>0</v>
          </cell>
          <cell r="F15">
            <v>0</v>
          </cell>
          <cell r="G15">
            <v>3525.75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262.27</v>
          </cell>
          <cell r="N15">
            <v>154.9</v>
          </cell>
          <cell r="O15">
            <v>97.49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66.58</v>
          </cell>
          <cell r="AC15">
            <v>119.85</v>
          </cell>
          <cell r="AD15">
            <v>339.01</v>
          </cell>
          <cell r="AE15">
            <v>76.09</v>
          </cell>
          <cell r="AF15">
            <v>70.52</v>
          </cell>
          <cell r="AG15">
            <v>1902.32</v>
          </cell>
        </row>
        <row r="16">
          <cell r="A16" t="str">
            <v>00042</v>
          </cell>
          <cell r="B16" t="str">
            <v>Muciño Velazquez Erika Viviana</v>
          </cell>
          <cell r="C16">
            <v>1633.45</v>
          </cell>
          <cell r="D16">
            <v>3266.9</v>
          </cell>
          <cell r="E16">
            <v>0</v>
          </cell>
          <cell r="F16">
            <v>0</v>
          </cell>
          <cell r="G16">
            <v>4900.3500000000004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444.72</v>
          </cell>
          <cell r="N16">
            <v>444.72</v>
          </cell>
          <cell r="O16">
            <v>141.58000000000001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92.54</v>
          </cell>
          <cell r="AC16">
            <v>166.57</v>
          </cell>
          <cell r="AD16">
            <v>384.32</v>
          </cell>
          <cell r="AE16">
            <v>105.76</v>
          </cell>
          <cell r="AF16">
            <v>98.01</v>
          </cell>
          <cell r="AG16">
            <v>2644.04</v>
          </cell>
        </row>
        <row r="17">
          <cell r="A17" t="str">
            <v>00061</v>
          </cell>
          <cell r="B17" t="str">
            <v>Arreola Castañeda Alberto</v>
          </cell>
          <cell r="C17">
            <v>1666.65</v>
          </cell>
          <cell r="D17">
            <v>3333.3</v>
          </cell>
          <cell r="E17">
            <v>1807.36</v>
          </cell>
          <cell r="F17">
            <v>0</v>
          </cell>
          <cell r="G17">
            <v>6807.31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815.82</v>
          </cell>
          <cell r="N17">
            <v>815.82</v>
          </cell>
          <cell r="O17">
            <v>193.32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1009.14</v>
          </cell>
          <cell r="AA17">
            <v>5798.17</v>
          </cell>
          <cell r="AB17">
            <v>122.99</v>
          </cell>
          <cell r="AC17">
            <v>221.38</v>
          </cell>
          <cell r="AD17">
            <v>437.45</v>
          </cell>
          <cell r="AE17">
            <v>140.56</v>
          </cell>
          <cell r="AF17">
            <v>136.15</v>
          </cell>
          <cell r="AG17">
            <v>3514</v>
          </cell>
        </row>
        <row r="18">
          <cell r="A18" t="str">
            <v>00067</v>
          </cell>
          <cell r="B18" t="str">
            <v>Flores Diaz Maria De La Luz</v>
          </cell>
          <cell r="C18">
            <v>707.65</v>
          </cell>
          <cell r="D18">
            <v>1415.3</v>
          </cell>
          <cell r="E18">
            <v>0</v>
          </cell>
          <cell r="F18">
            <v>0</v>
          </cell>
          <cell r="G18">
            <v>2122.9499999999998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-65.63</v>
          </cell>
          <cell r="M18">
            <v>123.08</v>
          </cell>
          <cell r="N18">
            <v>0</v>
          </cell>
          <cell r="O18">
            <v>58.29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40.090000000000003</v>
          </cell>
          <cell r="AC18">
            <v>72.16</v>
          </cell>
          <cell r="AD18">
            <v>308.8</v>
          </cell>
          <cell r="AE18">
            <v>45.82</v>
          </cell>
          <cell r="AF18">
            <v>42.46</v>
          </cell>
          <cell r="AG18">
            <v>1145.46</v>
          </cell>
        </row>
        <row r="19">
          <cell r="A19" t="str">
            <v>00071</v>
          </cell>
          <cell r="B19" t="str">
            <v>Huerta Gomez Elizabeth</v>
          </cell>
          <cell r="C19">
            <v>2181.25</v>
          </cell>
          <cell r="D19">
            <v>4362.5</v>
          </cell>
          <cell r="E19">
            <v>0</v>
          </cell>
          <cell r="F19">
            <v>0</v>
          </cell>
          <cell r="G19">
            <v>6543.75</v>
          </cell>
          <cell r="H19">
            <v>0</v>
          </cell>
          <cell r="I19">
            <v>0</v>
          </cell>
          <cell r="J19">
            <v>1855.23</v>
          </cell>
          <cell r="K19">
            <v>0</v>
          </cell>
          <cell r="L19">
            <v>0</v>
          </cell>
          <cell r="M19">
            <v>759.53</v>
          </cell>
          <cell r="N19">
            <v>759.53</v>
          </cell>
          <cell r="O19">
            <v>194.32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2809.08</v>
          </cell>
          <cell r="AA19">
            <v>3734.67</v>
          </cell>
          <cell r="AB19">
            <v>123.58</v>
          </cell>
          <cell r="AC19">
            <v>222.44</v>
          </cell>
          <cell r="AD19">
            <v>438.47</v>
          </cell>
          <cell r="AE19">
            <v>141.22999999999999</v>
          </cell>
          <cell r="AF19">
            <v>130.88</v>
          </cell>
          <cell r="AG19">
            <v>3530.73</v>
          </cell>
        </row>
        <row r="20">
          <cell r="A20" t="str">
            <v>00080</v>
          </cell>
          <cell r="B20" t="str">
            <v>Romero Romero Ingrid</v>
          </cell>
          <cell r="C20">
            <v>2584</v>
          </cell>
          <cell r="D20">
            <v>5168</v>
          </cell>
          <cell r="E20">
            <v>0</v>
          </cell>
          <cell r="F20">
            <v>0</v>
          </cell>
          <cell r="G20">
            <v>7752</v>
          </cell>
          <cell r="H20">
            <v>0</v>
          </cell>
          <cell r="I20">
            <v>1712.84</v>
          </cell>
          <cell r="J20">
            <v>0</v>
          </cell>
          <cell r="K20">
            <v>0</v>
          </cell>
          <cell r="L20">
            <v>0</v>
          </cell>
          <cell r="M20">
            <v>1017.61</v>
          </cell>
          <cell r="N20">
            <v>1017.61</v>
          </cell>
          <cell r="O20">
            <v>233.08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2963.53</v>
          </cell>
          <cell r="AA20">
            <v>4788.47</v>
          </cell>
          <cell r="AB20">
            <v>146.38999999999999</v>
          </cell>
          <cell r="AC20">
            <v>263.51</v>
          </cell>
          <cell r="AD20">
            <v>478.29</v>
          </cell>
          <cell r="AE20">
            <v>167.31</v>
          </cell>
          <cell r="AF20">
            <v>155.04</v>
          </cell>
          <cell r="AG20">
            <v>4182.6400000000003</v>
          </cell>
        </row>
        <row r="21">
          <cell r="A21" t="str">
            <v>00091</v>
          </cell>
          <cell r="B21" t="str">
            <v>Gonzalez Hernandez Javier</v>
          </cell>
          <cell r="C21">
            <v>616.1</v>
          </cell>
          <cell r="D21">
            <v>1232.2</v>
          </cell>
          <cell r="E21">
            <v>0</v>
          </cell>
          <cell r="F21">
            <v>0</v>
          </cell>
          <cell r="G21">
            <v>1848.3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-83.21</v>
          </cell>
          <cell r="M21">
            <v>105.5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47.37</v>
          </cell>
          <cell r="AC21">
            <v>85.27</v>
          </cell>
          <cell r="AD21">
            <v>316.60000000000002</v>
          </cell>
          <cell r="AE21">
            <v>39.89</v>
          </cell>
          <cell r="AF21">
            <v>36.97</v>
          </cell>
          <cell r="AG21">
            <v>997.29</v>
          </cell>
        </row>
        <row r="22">
          <cell r="A22" t="str">
            <v>00093</v>
          </cell>
          <cell r="B22" t="str">
            <v>Hernandez Virgen Veronica</v>
          </cell>
          <cell r="C22">
            <v>1528</v>
          </cell>
          <cell r="D22">
            <v>3056</v>
          </cell>
          <cell r="E22">
            <v>0</v>
          </cell>
          <cell r="F22">
            <v>0</v>
          </cell>
          <cell r="G22">
            <v>4584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394.11</v>
          </cell>
          <cell r="N22">
            <v>394.11</v>
          </cell>
          <cell r="O22">
            <v>131.41999999999999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86.57</v>
          </cell>
          <cell r="AC22">
            <v>155.82</v>
          </cell>
          <cell r="AD22">
            <v>373.89</v>
          </cell>
          <cell r="AE22">
            <v>98.93</v>
          </cell>
          <cell r="AF22">
            <v>91.68</v>
          </cell>
          <cell r="AG22">
            <v>2473.31</v>
          </cell>
        </row>
        <row r="23">
          <cell r="A23" t="str">
            <v>00096</v>
          </cell>
          <cell r="B23" t="str">
            <v>Sanchez Sanchez Micaela</v>
          </cell>
          <cell r="C23">
            <v>616.1</v>
          </cell>
          <cell r="D23">
            <v>1232.2</v>
          </cell>
          <cell r="E23">
            <v>0</v>
          </cell>
          <cell r="F23">
            <v>0</v>
          </cell>
          <cell r="G23">
            <v>1848.3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-83.21</v>
          </cell>
          <cell r="M23">
            <v>105.5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47.37</v>
          </cell>
          <cell r="AC23">
            <v>85.27</v>
          </cell>
          <cell r="AD23">
            <v>316.60000000000002</v>
          </cell>
          <cell r="AE23">
            <v>39.89</v>
          </cell>
          <cell r="AF23">
            <v>36.97</v>
          </cell>
          <cell r="AG23">
            <v>997.29</v>
          </cell>
        </row>
        <row r="24">
          <cell r="A24" t="str">
            <v>00113</v>
          </cell>
          <cell r="B24" t="str">
            <v>Hernandez Murillo Jose Adrian</v>
          </cell>
          <cell r="C24">
            <v>1961.25</v>
          </cell>
          <cell r="D24">
            <v>3922.5</v>
          </cell>
          <cell r="E24">
            <v>520</v>
          </cell>
          <cell r="F24">
            <v>0</v>
          </cell>
          <cell r="G24">
            <v>6403.75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729.62</v>
          </cell>
          <cell r="N24">
            <v>729.62</v>
          </cell>
          <cell r="O24">
            <v>187.34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119.47</v>
          </cell>
          <cell r="AC24">
            <v>215.04</v>
          </cell>
          <cell r="AD24">
            <v>431.3</v>
          </cell>
          <cell r="AE24">
            <v>136.53</v>
          </cell>
          <cell r="AF24">
            <v>128.07</v>
          </cell>
          <cell r="AG24">
            <v>3413.34</v>
          </cell>
        </row>
        <row r="25">
          <cell r="A25" t="str">
            <v>00118</v>
          </cell>
          <cell r="B25" t="str">
            <v>Ramirez Gallegos Lorena</v>
          </cell>
          <cell r="C25">
            <v>1425</v>
          </cell>
          <cell r="D25">
            <v>2850</v>
          </cell>
          <cell r="E25">
            <v>0</v>
          </cell>
          <cell r="F25">
            <v>0</v>
          </cell>
          <cell r="G25">
            <v>4275</v>
          </cell>
          <cell r="H25">
            <v>0</v>
          </cell>
          <cell r="I25">
            <v>0</v>
          </cell>
          <cell r="J25">
            <v>1225.68</v>
          </cell>
          <cell r="K25">
            <v>0</v>
          </cell>
          <cell r="L25">
            <v>0</v>
          </cell>
          <cell r="M25">
            <v>344.67</v>
          </cell>
          <cell r="N25">
            <v>344.67</v>
          </cell>
          <cell r="O25">
            <v>121.53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1691.88</v>
          </cell>
          <cell r="AA25">
            <v>2583.12</v>
          </cell>
          <cell r="AB25">
            <v>80.73</v>
          </cell>
          <cell r="AC25">
            <v>145.32</v>
          </cell>
          <cell r="AD25">
            <v>363.72</v>
          </cell>
          <cell r="AE25">
            <v>92.27</v>
          </cell>
          <cell r="AF25">
            <v>85.5</v>
          </cell>
          <cell r="AG25">
            <v>2306.64</v>
          </cell>
        </row>
        <row r="26">
          <cell r="A26" t="str">
            <v>00156</v>
          </cell>
          <cell r="B26" t="str">
            <v>Carrillo Carrillo Sandra Luz</v>
          </cell>
          <cell r="C26">
            <v>1319.7</v>
          </cell>
          <cell r="D26">
            <v>2639.4</v>
          </cell>
          <cell r="E26">
            <v>0</v>
          </cell>
          <cell r="F26">
            <v>0</v>
          </cell>
          <cell r="G26">
            <v>3959.1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309.42</v>
          </cell>
          <cell r="N26">
            <v>309.42</v>
          </cell>
          <cell r="O26">
            <v>111.39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74.77</v>
          </cell>
          <cell r="AC26">
            <v>134.58000000000001</v>
          </cell>
          <cell r="AD26">
            <v>353.3</v>
          </cell>
          <cell r="AE26">
            <v>85.45</v>
          </cell>
          <cell r="AF26">
            <v>79.180000000000007</v>
          </cell>
          <cell r="AG26">
            <v>2136.19</v>
          </cell>
        </row>
        <row r="27">
          <cell r="A27" t="str">
            <v>00158</v>
          </cell>
          <cell r="B27" t="str">
            <v>Melendez Quezada Owen Mario</v>
          </cell>
          <cell r="C27">
            <v>1528</v>
          </cell>
          <cell r="D27">
            <v>3056</v>
          </cell>
          <cell r="E27">
            <v>0</v>
          </cell>
          <cell r="F27">
            <v>0</v>
          </cell>
          <cell r="G27">
            <v>4584</v>
          </cell>
          <cell r="H27">
            <v>0</v>
          </cell>
          <cell r="I27">
            <v>477.83</v>
          </cell>
          <cell r="J27">
            <v>0</v>
          </cell>
          <cell r="K27">
            <v>0</v>
          </cell>
          <cell r="L27">
            <v>0</v>
          </cell>
          <cell r="M27">
            <v>394.11</v>
          </cell>
          <cell r="N27">
            <v>394.11</v>
          </cell>
          <cell r="O27">
            <v>131.44999999999999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1003.39</v>
          </cell>
          <cell r="AA27">
            <v>3580.61</v>
          </cell>
          <cell r="AB27">
            <v>86.57</v>
          </cell>
          <cell r="AC27">
            <v>155.82</v>
          </cell>
          <cell r="AD27">
            <v>373.89</v>
          </cell>
          <cell r="AE27">
            <v>98.93</v>
          </cell>
          <cell r="AF27">
            <v>91.68</v>
          </cell>
          <cell r="AG27">
            <v>2473.34</v>
          </cell>
        </row>
        <row r="28">
          <cell r="A28" t="str">
            <v>00164</v>
          </cell>
          <cell r="B28" t="str">
            <v>Rodriguez Rodriguez Jose Luis</v>
          </cell>
          <cell r="C28">
            <v>787.25</v>
          </cell>
          <cell r="D28">
            <v>1574.5</v>
          </cell>
          <cell r="E28">
            <v>0</v>
          </cell>
          <cell r="F28">
            <v>0</v>
          </cell>
          <cell r="G28">
            <v>2361.75</v>
          </cell>
          <cell r="H28">
            <v>0</v>
          </cell>
          <cell r="I28">
            <v>0</v>
          </cell>
          <cell r="J28">
            <v>0</v>
          </cell>
          <cell r="K28">
            <v>-160.30000000000001</v>
          </cell>
          <cell r="L28">
            <v>-21.93</v>
          </cell>
          <cell r="M28">
            <v>138.36000000000001</v>
          </cell>
          <cell r="N28">
            <v>0</v>
          </cell>
          <cell r="O28">
            <v>64.849999999999994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44.59</v>
          </cell>
          <cell r="AC28">
            <v>80.27</v>
          </cell>
          <cell r="AD28">
            <v>313.63</v>
          </cell>
          <cell r="AE28">
            <v>50.97</v>
          </cell>
          <cell r="AF28">
            <v>47.23</v>
          </cell>
          <cell r="AG28">
            <v>1274.1300000000001</v>
          </cell>
        </row>
        <row r="29">
          <cell r="A29" t="str">
            <v>00165</v>
          </cell>
          <cell r="B29" t="str">
            <v>Gomez Dueñas Roselia</v>
          </cell>
          <cell r="C29">
            <v>864.5</v>
          </cell>
          <cell r="D29">
            <v>1729</v>
          </cell>
          <cell r="E29">
            <v>0</v>
          </cell>
          <cell r="F29">
            <v>0</v>
          </cell>
          <cell r="G29">
            <v>2593.5</v>
          </cell>
          <cell r="H29">
            <v>0</v>
          </cell>
          <cell r="I29">
            <v>0</v>
          </cell>
          <cell r="J29">
            <v>926.06</v>
          </cell>
          <cell r="K29">
            <v>-160.30000000000001</v>
          </cell>
          <cell r="L29">
            <v>0</v>
          </cell>
          <cell r="M29">
            <v>160.84</v>
          </cell>
          <cell r="N29">
            <v>0.54</v>
          </cell>
          <cell r="O29">
            <v>71.209999999999994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997.81</v>
          </cell>
          <cell r="AA29">
            <v>1595.69</v>
          </cell>
          <cell r="AB29">
            <v>48.98</v>
          </cell>
          <cell r="AC29">
            <v>88.16</v>
          </cell>
          <cell r="AD29">
            <v>318.33</v>
          </cell>
          <cell r="AE29">
            <v>55.97</v>
          </cell>
          <cell r="AF29">
            <v>51.87</v>
          </cell>
          <cell r="AG29">
            <v>1399.37</v>
          </cell>
        </row>
        <row r="30">
          <cell r="A30" t="str">
            <v>00169</v>
          </cell>
          <cell r="B30" t="str">
            <v>Tovar Lopez Rogelio</v>
          </cell>
          <cell r="C30">
            <v>2625</v>
          </cell>
          <cell r="D30">
            <v>5250</v>
          </cell>
          <cell r="E30">
            <v>0</v>
          </cell>
          <cell r="F30">
            <v>0</v>
          </cell>
          <cell r="G30">
            <v>7875</v>
          </cell>
          <cell r="H30">
            <v>0</v>
          </cell>
          <cell r="I30">
            <v>873.49</v>
          </cell>
          <cell r="J30">
            <v>0</v>
          </cell>
          <cell r="K30">
            <v>0</v>
          </cell>
          <cell r="L30">
            <v>0</v>
          </cell>
          <cell r="M30">
            <v>1043.8800000000001</v>
          </cell>
          <cell r="N30">
            <v>1043.8800000000001</v>
          </cell>
          <cell r="O30">
            <v>237.02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2154.39</v>
          </cell>
          <cell r="AA30">
            <v>5720.61</v>
          </cell>
          <cell r="AB30">
            <v>148.72</v>
          </cell>
          <cell r="AC30">
            <v>267.7</v>
          </cell>
          <cell r="AD30">
            <v>482.35</v>
          </cell>
          <cell r="AE30">
            <v>169.97</v>
          </cell>
          <cell r="AF30">
            <v>157.5</v>
          </cell>
          <cell r="AG30">
            <v>4249.13</v>
          </cell>
        </row>
        <row r="31">
          <cell r="A31" t="str">
            <v>00187</v>
          </cell>
          <cell r="B31" t="str">
            <v>Gallegos Negrete Rosa Elena</v>
          </cell>
          <cell r="C31">
            <v>1110</v>
          </cell>
          <cell r="D31">
            <v>2220</v>
          </cell>
          <cell r="E31">
            <v>0</v>
          </cell>
          <cell r="F31">
            <v>0</v>
          </cell>
          <cell r="G31">
            <v>3330</v>
          </cell>
          <cell r="H31">
            <v>0</v>
          </cell>
          <cell r="I31">
            <v>0</v>
          </cell>
          <cell r="J31">
            <v>1149.72</v>
          </cell>
          <cell r="K31">
            <v>-125.1</v>
          </cell>
          <cell r="L31">
            <v>0</v>
          </cell>
          <cell r="M31">
            <v>240.97</v>
          </cell>
          <cell r="N31">
            <v>115.87</v>
          </cell>
          <cell r="O31">
            <v>73.150000000000006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1338.74</v>
          </cell>
          <cell r="AA31">
            <v>1991.26</v>
          </cell>
          <cell r="AB31">
            <v>62.88</v>
          </cell>
          <cell r="AC31">
            <v>113.19</v>
          </cell>
          <cell r="AD31">
            <v>333.22</v>
          </cell>
          <cell r="AE31">
            <v>71.86</v>
          </cell>
          <cell r="AF31">
            <v>66.599999999999994</v>
          </cell>
          <cell r="AG31">
            <v>1796.61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1319.7</v>
          </cell>
          <cell r="D32">
            <v>2639.4</v>
          </cell>
          <cell r="E32">
            <v>0</v>
          </cell>
          <cell r="F32">
            <v>0</v>
          </cell>
          <cell r="G32">
            <v>3959.1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309.42</v>
          </cell>
          <cell r="N32">
            <v>309.42</v>
          </cell>
          <cell r="O32">
            <v>111.37</v>
          </cell>
          <cell r="P32">
            <v>500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920.79</v>
          </cell>
          <cell r="AA32">
            <v>3038.31</v>
          </cell>
          <cell r="AB32">
            <v>74.760000000000005</v>
          </cell>
          <cell r="AC32">
            <v>134.57</v>
          </cell>
          <cell r="AD32">
            <v>353.29</v>
          </cell>
          <cell r="AE32">
            <v>85.44</v>
          </cell>
          <cell r="AF32">
            <v>79.180000000000007</v>
          </cell>
          <cell r="AG32">
            <v>2135.9899999999998</v>
          </cell>
        </row>
        <row r="33">
          <cell r="A33" t="str">
            <v>00199</v>
          </cell>
          <cell r="B33" t="str">
            <v>Meza Arana Mayra Gisela</v>
          </cell>
          <cell r="C33">
            <v>1741</v>
          </cell>
          <cell r="D33">
            <v>3482</v>
          </cell>
          <cell r="E33">
            <v>0</v>
          </cell>
          <cell r="F33">
            <v>0</v>
          </cell>
          <cell r="G33">
            <v>5223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501.6</v>
          </cell>
          <cell r="N33">
            <v>501.6</v>
          </cell>
          <cell r="O33">
            <v>151.94999999999999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98.63</v>
          </cell>
          <cell r="AC33">
            <v>177.54</v>
          </cell>
          <cell r="AD33">
            <v>394.95</v>
          </cell>
          <cell r="AE33">
            <v>112.73</v>
          </cell>
          <cell r="AF33">
            <v>104.46</v>
          </cell>
          <cell r="AG33">
            <v>2818.13</v>
          </cell>
        </row>
        <row r="34">
          <cell r="A34" t="str">
            <v>00202</v>
          </cell>
          <cell r="B34" t="str">
            <v>Arciniega Oropeza Alejandra Paola</v>
          </cell>
          <cell r="C34">
            <v>3056</v>
          </cell>
          <cell r="D34">
            <v>1528</v>
          </cell>
          <cell r="E34">
            <v>0</v>
          </cell>
          <cell r="F34">
            <v>0</v>
          </cell>
          <cell r="G34">
            <v>4584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394.11</v>
          </cell>
          <cell r="N34">
            <v>394.11</v>
          </cell>
          <cell r="O34">
            <v>135.66999999999999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89.06</v>
          </cell>
          <cell r="AC34">
            <v>160.31</v>
          </cell>
          <cell r="AD34">
            <v>378.25</v>
          </cell>
          <cell r="AE34">
            <v>101.79</v>
          </cell>
          <cell r="AF34">
            <v>91.68</v>
          </cell>
          <cell r="AG34">
            <v>2544.64</v>
          </cell>
        </row>
        <row r="35">
          <cell r="A35" t="str">
            <v>00216</v>
          </cell>
          <cell r="B35" t="str">
            <v>Decena Hernandez Lizette</v>
          </cell>
          <cell r="C35">
            <v>1741</v>
          </cell>
          <cell r="D35">
            <v>3482</v>
          </cell>
          <cell r="E35">
            <v>0</v>
          </cell>
          <cell r="F35">
            <v>0</v>
          </cell>
          <cell r="G35">
            <v>5223</v>
          </cell>
          <cell r="H35">
            <v>0</v>
          </cell>
          <cell r="I35">
            <v>0</v>
          </cell>
          <cell r="J35">
            <v>1987.8</v>
          </cell>
          <cell r="K35">
            <v>0</v>
          </cell>
          <cell r="L35">
            <v>0</v>
          </cell>
          <cell r="M35">
            <v>501.6</v>
          </cell>
          <cell r="N35">
            <v>501.6</v>
          </cell>
          <cell r="O35">
            <v>151.93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2641.33</v>
          </cell>
          <cell r="AA35">
            <v>2581.67</v>
          </cell>
          <cell r="AB35">
            <v>98.63</v>
          </cell>
          <cell r="AC35">
            <v>177.54</v>
          </cell>
          <cell r="AD35">
            <v>394.95</v>
          </cell>
          <cell r="AE35">
            <v>112.72</v>
          </cell>
          <cell r="AF35">
            <v>104.46</v>
          </cell>
          <cell r="AG35">
            <v>2818.03</v>
          </cell>
        </row>
        <row r="36">
          <cell r="A36" t="str">
            <v>00276</v>
          </cell>
          <cell r="B36" t="str">
            <v>Mata Avila Jesus</v>
          </cell>
          <cell r="C36">
            <v>1712.5</v>
          </cell>
          <cell r="D36">
            <v>3425</v>
          </cell>
          <cell r="E36">
            <v>0</v>
          </cell>
          <cell r="F36">
            <v>0</v>
          </cell>
          <cell r="G36">
            <v>5137.5</v>
          </cell>
          <cell r="H36">
            <v>0</v>
          </cell>
          <cell r="I36">
            <v>619.4</v>
          </cell>
          <cell r="J36">
            <v>0</v>
          </cell>
          <cell r="K36">
            <v>0</v>
          </cell>
          <cell r="L36">
            <v>0</v>
          </cell>
          <cell r="M36">
            <v>486.28</v>
          </cell>
          <cell r="N36">
            <v>486.28</v>
          </cell>
          <cell r="O36">
            <v>149.21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1254.8900000000001</v>
          </cell>
          <cell r="AA36">
            <v>3882.61</v>
          </cell>
          <cell r="AB36">
            <v>97.02</v>
          </cell>
          <cell r="AC36">
            <v>174.64</v>
          </cell>
          <cell r="AD36">
            <v>392.13</v>
          </cell>
          <cell r="AE36">
            <v>110.88</v>
          </cell>
          <cell r="AF36">
            <v>102.75</v>
          </cell>
          <cell r="AG36">
            <v>2772</v>
          </cell>
        </row>
        <row r="37">
          <cell r="A37" t="str">
            <v>00279</v>
          </cell>
          <cell r="B37" t="str">
            <v>Bravo Garcia Andrea Nallely</v>
          </cell>
          <cell r="C37">
            <v>743</v>
          </cell>
          <cell r="D37">
            <v>1486</v>
          </cell>
          <cell r="E37">
            <v>921</v>
          </cell>
          <cell r="F37">
            <v>0</v>
          </cell>
          <cell r="G37">
            <v>3150</v>
          </cell>
          <cell r="H37">
            <v>0</v>
          </cell>
          <cell r="I37">
            <v>0</v>
          </cell>
          <cell r="J37">
            <v>0</v>
          </cell>
          <cell r="K37">
            <v>-125.1</v>
          </cell>
          <cell r="L37">
            <v>0</v>
          </cell>
          <cell r="M37">
            <v>221.39</v>
          </cell>
          <cell r="N37">
            <v>96.29</v>
          </cell>
          <cell r="O37">
            <v>82.38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178.67</v>
          </cell>
          <cell r="AA37">
            <v>2971.33</v>
          </cell>
          <cell r="AB37">
            <v>56.65</v>
          </cell>
          <cell r="AC37">
            <v>101.97</v>
          </cell>
          <cell r="AD37">
            <v>326.55</v>
          </cell>
          <cell r="AE37">
            <v>64.739999999999995</v>
          </cell>
          <cell r="AF37">
            <v>63</v>
          </cell>
          <cell r="AG37">
            <v>1618.61</v>
          </cell>
        </row>
        <row r="38">
          <cell r="A38" t="str">
            <v>00451</v>
          </cell>
          <cell r="B38" t="str">
            <v>Partida Ceja Francisco Javier</v>
          </cell>
          <cell r="C38">
            <v>1528</v>
          </cell>
          <cell r="D38">
            <v>3056</v>
          </cell>
          <cell r="E38">
            <v>0</v>
          </cell>
          <cell r="F38">
            <v>0</v>
          </cell>
          <cell r="G38">
            <v>4584</v>
          </cell>
          <cell r="H38">
            <v>0</v>
          </cell>
          <cell r="I38">
            <v>0</v>
          </cell>
          <cell r="J38">
            <v>710.1</v>
          </cell>
          <cell r="K38">
            <v>0</v>
          </cell>
          <cell r="L38">
            <v>0</v>
          </cell>
          <cell r="M38">
            <v>394.11</v>
          </cell>
          <cell r="N38">
            <v>394.11</v>
          </cell>
          <cell r="O38">
            <v>135.54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1239.75</v>
          </cell>
          <cell r="AA38">
            <v>3344.25</v>
          </cell>
          <cell r="AB38">
            <v>88.98</v>
          </cell>
          <cell r="AC38">
            <v>160.16999999999999</v>
          </cell>
          <cell r="AD38">
            <v>378.1</v>
          </cell>
          <cell r="AE38">
            <v>101.69</v>
          </cell>
          <cell r="AF38">
            <v>91.68</v>
          </cell>
          <cell r="AG38">
            <v>2542.33</v>
          </cell>
        </row>
        <row r="39">
          <cell r="A39" t="str">
            <v>00517</v>
          </cell>
          <cell r="B39" t="str">
            <v>Alvarado Rojas Mayra Alejandra</v>
          </cell>
          <cell r="C39">
            <v>1071.75</v>
          </cell>
          <cell r="D39">
            <v>2143.5</v>
          </cell>
          <cell r="E39">
            <v>0</v>
          </cell>
          <cell r="F39">
            <v>0</v>
          </cell>
          <cell r="G39">
            <v>3215.25</v>
          </cell>
          <cell r="H39">
            <v>0</v>
          </cell>
          <cell r="I39">
            <v>0</v>
          </cell>
          <cell r="J39">
            <v>1221.7</v>
          </cell>
          <cell r="K39">
            <v>-125.1</v>
          </cell>
          <cell r="L39">
            <v>0</v>
          </cell>
          <cell r="M39">
            <v>228.49</v>
          </cell>
          <cell r="N39">
            <v>103.39</v>
          </cell>
          <cell r="O39">
            <v>88.31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1413.4</v>
          </cell>
          <cell r="AA39">
            <v>1801.85</v>
          </cell>
          <cell r="AB39">
            <v>60.73</v>
          </cell>
          <cell r="AC39">
            <v>109.31</v>
          </cell>
          <cell r="AD39">
            <v>330.92</v>
          </cell>
          <cell r="AE39">
            <v>69.400000000000006</v>
          </cell>
          <cell r="AF39">
            <v>64.31</v>
          </cell>
          <cell r="AG39">
            <v>1735.09</v>
          </cell>
        </row>
        <row r="40">
          <cell r="A40" t="str">
            <v>00743</v>
          </cell>
          <cell r="B40" t="str">
            <v>Martinez Macias  Norma Irene</v>
          </cell>
          <cell r="C40">
            <v>1924</v>
          </cell>
          <cell r="D40">
            <v>3848</v>
          </cell>
          <cell r="E40">
            <v>0</v>
          </cell>
          <cell r="F40">
            <v>0</v>
          </cell>
          <cell r="G40">
            <v>5772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599.98</v>
          </cell>
          <cell r="N40">
            <v>599.98</v>
          </cell>
          <cell r="O40">
            <v>169.56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769.54</v>
          </cell>
          <cell r="AA40">
            <v>5002.46</v>
          </cell>
          <cell r="AB40">
            <v>109</v>
          </cell>
          <cell r="AC40">
            <v>196.21</v>
          </cell>
          <cell r="AD40">
            <v>413.04</v>
          </cell>
          <cell r="AE40">
            <v>124.57</v>
          </cell>
          <cell r="AF40">
            <v>115.44</v>
          </cell>
          <cell r="AG40">
            <v>3114.37</v>
          </cell>
        </row>
        <row r="41">
          <cell r="A41" t="str">
            <v>00781</v>
          </cell>
          <cell r="B41" t="str">
            <v>Hernandez Diaz Genesis</v>
          </cell>
          <cell r="C41">
            <v>1064</v>
          </cell>
          <cell r="D41">
            <v>2128</v>
          </cell>
          <cell r="E41">
            <v>0</v>
          </cell>
          <cell r="F41">
            <v>0</v>
          </cell>
          <cell r="G41">
            <v>3192</v>
          </cell>
          <cell r="H41">
            <v>0</v>
          </cell>
          <cell r="I41">
            <v>0</v>
          </cell>
          <cell r="J41">
            <v>1230.17</v>
          </cell>
          <cell r="K41">
            <v>-125.1</v>
          </cell>
          <cell r="L41">
            <v>0</v>
          </cell>
          <cell r="M41">
            <v>225.96</v>
          </cell>
          <cell r="N41">
            <v>100.86</v>
          </cell>
          <cell r="O41">
            <v>87.66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1418.69</v>
          </cell>
          <cell r="AA41">
            <v>1773.31</v>
          </cell>
          <cell r="AB41">
            <v>60.28</v>
          </cell>
          <cell r="AC41">
            <v>108.5</v>
          </cell>
          <cell r="AD41">
            <v>330.43</v>
          </cell>
          <cell r="AE41">
            <v>68.89</v>
          </cell>
          <cell r="AF41">
            <v>63.84</v>
          </cell>
          <cell r="AG41">
            <v>1722.21</v>
          </cell>
        </row>
        <row r="42">
          <cell r="A42" t="str">
            <v>00836</v>
          </cell>
          <cell r="B42" t="str">
            <v>Arredondo Zuñiga Victor Manuel</v>
          </cell>
          <cell r="C42">
            <v>1064</v>
          </cell>
          <cell r="D42">
            <v>2128</v>
          </cell>
          <cell r="E42">
            <v>0</v>
          </cell>
          <cell r="F42">
            <v>0</v>
          </cell>
          <cell r="G42">
            <v>3192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225.96</v>
          </cell>
          <cell r="N42">
            <v>100.86</v>
          </cell>
          <cell r="O42">
            <v>87.66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60.28</v>
          </cell>
          <cell r="AC42">
            <v>108.5</v>
          </cell>
          <cell r="AD42">
            <v>330.43</v>
          </cell>
          <cell r="AE42">
            <v>68.89</v>
          </cell>
          <cell r="AF42">
            <v>63.84</v>
          </cell>
          <cell r="AG42">
            <v>1722.28</v>
          </cell>
        </row>
        <row r="43">
          <cell r="A43" t="str">
            <v>00837</v>
          </cell>
          <cell r="B43" t="str">
            <v>Ortiz Mora Jose Alberto</v>
          </cell>
          <cell r="C43">
            <v>1666.65</v>
          </cell>
          <cell r="D43">
            <v>3333.3</v>
          </cell>
          <cell r="E43">
            <v>1807.36</v>
          </cell>
          <cell r="F43">
            <v>0</v>
          </cell>
          <cell r="G43">
            <v>6807.31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815.82</v>
          </cell>
          <cell r="N43">
            <v>815.82</v>
          </cell>
          <cell r="O43">
            <v>193.32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1009.14</v>
          </cell>
          <cell r="AA43">
            <v>5798.17</v>
          </cell>
          <cell r="AB43">
            <v>122.99</v>
          </cell>
          <cell r="AC43">
            <v>221.38</v>
          </cell>
          <cell r="AD43">
            <v>437.45</v>
          </cell>
          <cell r="AE43">
            <v>140.56</v>
          </cell>
          <cell r="AF43">
            <v>136.15</v>
          </cell>
          <cell r="AG43">
            <v>3514</v>
          </cell>
        </row>
        <row r="44">
          <cell r="A44" t="str">
            <v>00838</v>
          </cell>
          <cell r="B44" t="str">
            <v>Hernandez García Ramiro</v>
          </cell>
          <cell r="C44">
            <v>2375</v>
          </cell>
          <cell r="D44">
            <v>4750</v>
          </cell>
          <cell r="E44">
            <v>4768.78</v>
          </cell>
          <cell r="F44">
            <v>0</v>
          </cell>
          <cell r="G44">
            <v>11893.78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1902.29</v>
          </cell>
          <cell r="N44">
            <v>1902.29</v>
          </cell>
          <cell r="O44">
            <v>329.92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2232.21</v>
          </cell>
          <cell r="AA44">
            <v>9661.57</v>
          </cell>
          <cell r="AB44">
            <v>203.39</v>
          </cell>
          <cell r="AC44">
            <v>366.1</v>
          </cell>
          <cell r="AD44">
            <v>577.74</v>
          </cell>
          <cell r="AE44">
            <v>232.44</v>
          </cell>
          <cell r="AF44">
            <v>237.88</v>
          </cell>
          <cell r="AG44">
            <v>5811.12</v>
          </cell>
        </row>
        <row r="45">
          <cell r="A45" t="str">
            <v>00839</v>
          </cell>
          <cell r="B45" t="str">
            <v>Reyes Granada Araceli Janeth</v>
          </cell>
          <cell r="C45">
            <v>2400</v>
          </cell>
          <cell r="D45">
            <v>2100</v>
          </cell>
          <cell r="E45">
            <v>1666.42</v>
          </cell>
          <cell r="F45">
            <v>0</v>
          </cell>
          <cell r="G45">
            <v>6166.42</v>
          </cell>
          <cell r="H45">
            <v>0</v>
          </cell>
          <cell r="I45">
            <v>1087.1199999999999</v>
          </cell>
          <cell r="J45">
            <v>0</v>
          </cell>
          <cell r="K45">
            <v>0</v>
          </cell>
          <cell r="L45">
            <v>0</v>
          </cell>
          <cell r="M45">
            <v>678.93</v>
          </cell>
          <cell r="N45">
            <v>678.93</v>
          </cell>
          <cell r="O45">
            <v>177.63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1943.68</v>
          </cell>
          <cell r="AA45">
            <v>4222.74</v>
          </cell>
          <cell r="AB45">
            <v>113.75</v>
          </cell>
          <cell r="AC45">
            <v>204.76</v>
          </cell>
          <cell r="AD45">
            <v>421.33</v>
          </cell>
          <cell r="AE45">
            <v>130</v>
          </cell>
          <cell r="AF45">
            <v>123.33</v>
          </cell>
          <cell r="AG45">
            <v>3250.1</v>
          </cell>
        </row>
        <row r="46">
          <cell r="A46" t="str">
            <v>00840</v>
          </cell>
          <cell r="B46" t="str">
            <v>Navarro Villa Lorena</v>
          </cell>
          <cell r="C46">
            <v>1750</v>
          </cell>
          <cell r="D46">
            <v>2000</v>
          </cell>
          <cell r="E46">
            <v>1197.79</v>
          </cell>
          <cell r="F46">
            <v>0</v>
          </cell>
          <cell r="G46">
            <v>4947.79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452.31</v>
          </cell>
          <cell r="N46">
            <v>452.31</v>
          </cell>
          <cell r="O46">
            <v>144.88999999999999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597.20000000000005</v>
          </cell>
          <cell r="AA46">
            <v>4350.59</v>
          </cell>
          <cell r="AB46">
            <v>94.49</v>
          </cell>
          <cell r="AC46">
            <v>170.08</v>
          </cell>
          <cell r="AD46">
            <v>387.72</v>
          </cell>
          <cell r="AE46">
            <v>107.99</v>
          </cell>
          <cell r="AF46">
            <v>98.96</v>
          </cell>
          <cell r="AG46">
            <v>2699.76</v>
          </cell>
        </row>
        <row r="47">
          <cell r="A47" t="str">
            <v>00842</v>
          </cell>
          <cell r="B47" t="str">
            <v>Mendez Salcedo Jorge Alberto</v>
          </cell>
          <cell r="C47">
            <v>2784</v>
          </cell>
          <cell r="D47">
            <v>2436</v>
          </cell>
          <cell r="E47">
            <v>3494.74</v>
          </cell>
          <cell r="F47">
            <v>0</v>
          </cell>
          <cell r="G47">
            <v>8714.74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1223.25</v>
          </cell>
          <cell r="N47">
            <v>1223.25</v>
          </cell>
          <cell r="O47">
            <v>244.55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1467.8</v>
          </cell>
          <cell r="AA47">
            <v>7246.94</v>
          </cell>
          <cell r="AB47">
            <v>153.13999999999999</v>
          </cell>
          <cell r="AC47">
            <v>275.64999999999998</v>
          </cell>
          <cell r="AD47">
            <v>490.06</v>
          </cell>
          <cell r="AE47">
            <v>175.02</v>
          </cell>
          <cell r="AF47">
            <v>174.29</v>
          </cell>
          <cell r="AG47">
            <v>4375.42</v>
          </cell>
        </row>
        <row r="48">
          <cell r="A48" t="str">
            <v>00843</v>
          </cell>
          <cell r="B48" t="str">
            <v>Dominguez Vazquez Fernando</v>
          </cell>
          <cell r="C48">
            <v>1000</v>
          </cell>
          <cell r="D48">
            <v>2000</v>
          </cell>
          <cell r="E48">
            <v>1352.55</v>
          </cell>
          <cell r="F48">
            <v>0</v>
          </cell>
          <cell r="G48">
            <v>4352.55</v>
          </cell>
          <cell r="H48">
            <v>0</v>
          </cell>
          <cell r="I48">
            <v>1265.3599999999999</v>
          </cell>
          <cell r="J48">
            <v>0</v>
          </cell>
          <cell r="K48">
            <v>0</v>
          </cell>
          <cell r="L48">
            <v>0</v>
          </cell>
          <cell r="M48">
            <v>357.08</v>
          </cell>
          <cell r="N48">
            <v>357.08</v>
          </cell>
          <cell r="O48">
            <v>120.83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1743.27</v>
          </cell>
          <cell r="AA48">
            <v>2609.2800000000002</v>
          </cell>
          <cell r="AB48">
            <v>80.33</v>
          </cell>
          <cell r="AC48">
            <v>144.59</v>
          </cell>
          <cell r="AD48">
            <v>363.01</v>
          </cell>
          <cell r="AE48">
            <v>91.8</v>
          </cell>
          <cell r="AF48">
            <v>87.05</v>
          </cell>
          <cell r="AG48">
            <v>2295.02</v>
          </cell>
        </row>
        <row r="49">
          <cell r="A49" t="str">
            <v>00844</v>
          </cell>
          <cell r="B49" t="str">
            <v>Leon Guzman Maribel</v>
          </cell>
          <cell r="C49">
            <v>1740</v>
          </cell>
          <cell r="D49">
            <v>3480</v>
          </cell>
          <cell r="E49">
            <v>3494.74</v>
          </cell>
          <cell r="F49">
            <v>0</v>
          </cell>
          <cell r="G49">
            <v>8714.74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1223.25</v>
          </cell>
          <cell r="N49">
            <v>1223.25</v>
          </cell>
          <cell r="O49">
            <v>244.55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1467.8</v>
          </cell>
          <cell r="AA49">
            <v>7246.94</v>
          </cell>
          <cell r="AB49">
            <v>153.13999999999999</v>
          </cell>
          <cell r="AC49">
            <v>275.64999999999998</v>
          </cell>
          <cell r="AD49">
            <v>490.06</v>
          </cell>
          <cell r="AE49">
            <v>175.02</v>
          </cell>
          <cell r="AF49">
            <v>174.29</v>
          </cell>
          <cell r="AG49">
            <v>4375.42</v>
          </cell>
        </row>
        <row r="50">
          <cell r="A50" t="str">
            <v>00845</v>
          </cell>
          <cell r="B50" t="str">
            <v>Santillan Gonzalez Maria De La Paz</v>
          </cell>
          <cell r="C50">
            <v>616.1</v>
          </cell>
          <cell r="D50">
            <v>1232.2</v>
          </cell>
          <cell r="E50">
            <v>0</v>
          </cell>
          <cell r="F50">
            <v>0</v>
          </cell>
          <cell r="G50">
            <v>1848.3</v>
          </cell>
          <cell r="H50">
            <v>0</v>
          </cell>
          <cell r="I50">
            <v>0</v>
          </cell>
          <cell r="J50">
            <v>0</v>
          </cell>
          <cell r="K50">
            <v>-188.71</v>
          </cell>
          <cell r="L50">
            <v>-83.21</v>
          </cell>
          <cell r="M50">
            <v>105.5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-83.21</v>
          </cell>
          <cell r="AA50">
            <v>1931.51</v>
          </cell>
          <cell r="AB50">
            <v>47.37</v>
          </cell>
          <cell r="AC50">
            <v>85.27</v>
          </cell>
          <cell r="AD50">
            <v>316.60000000000002</v>
          </cell>
          <cell r="AE50">
            <v>39.89</v>
          </cell>
          <cell r="AF50">
            <v>36.97</v>
          </cell>
          <cell r="AG50">
            <v>997.29</v>
          </cell>
        </row>
        <row r="51">
          <cell r="A51" t="str">
            <v>00846</v>
          </cell>
          <cell r="B51" t="str">
            <v>Rodriguez Ramirez Magdaleno</v>
          </cell>
          <cell r="C51">
            <v>616.1</v>
          </cell>
          <cell r="D51">
            <v>1232.2</v>
          </cell>
          <cell r="E51">
            <v>0</v>
          </cell>
          <cell r="F51">
            <v>0</v>
          </cell>
          <cell r="G51">
            <v>1848.3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-83.21</v>
          </cell>
          <cell r="M51">
            <v>105.5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-83.21</v>
          </cell>
          <cell r="AA51">
            <v>1931.51</v>
          </cell>
          <cell r="AB51">
            <v>47.37</v>
          </cell>
          <cell r="AC51">
            <v>85.27</v>
          </cell>
          <cell r="AD51">
            <v>316.60000000000002</v>
          </cell>
          <cell r="AE51">
            <v>39.89</v>
          </cell>
          <cell r="AF51">
            <v>36.97</v>
          </cell>
          <cell r="AG51">
            <v>997.29</v>
          </cell>
        </row>
        <row r="52">
          <cell r="A52" t="str">
            <v>00848</v>
          </cell>
          <cell r="B52" t="str">
            <v>Rivas Padilla Margarita</v>
          </cell>
          <cell r="C52">
            <v>1666.65</v>
          </cell>
          <cell r="D52">
            <v>3333.3</v>
          </cell>
          <cell r="E52">
            <v>3301.52</v>
          </cell>
          <cell r="F52">
            <v>0</v>
          </cell>
          <cell r="G52">
            <v>8301.4699999999993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1134.98</v>
          </cell>
          <cell r="N52">
            <v>1134.98</v>
          </cell>
          <cell r="O52">
            <v>233.45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1368.43</v>
          </cell>
          <cell r="AA52">
            <v>6933.04</v>
          </cell>
          <cell r="AB52">
            <v>146.61000000000001</v>
          </cell>
          <cell r="AC52">
            <v>263.89</v>
          </cell>
          <cell r="AD52">
            <v>478.66</v>
          </cell>
          <cell r="AE52">
            <v>167.55</v>
          </cell>
          <cell r="AF52">
            <v>166.03</v>
          </cell>
          <cell r="AG52">
            <v>4188.8</v>
          </cell>
        </row>
        <row r="53">
          <cell r="A53" t="str">
            <v>00849</v>
          </cell>
          <cell r="B53" t="str">
            <v>Chavira Vargas Jose Trinidad</v>
          </cell>
          <cell r="C53">
            <v>1100</v>
          </cell>
          <cell r="D53">
            <v>2200</v>
          </cell>
          <cell r="E53">
            <v>1052.55</v>
          </cell>
          <cell r="F53">
            <v>0</v>
          </cell>
          <cell r="G53">
            <v>4352.55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357.08</v>
          </cell>
          <cell r="N53">
            <v>357.08</v>
          </cell>
          <cell r="O53">
            <v>118.51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475.59</v>
          </cell>
          <cell r="AA53">
            <v>3876.96</v>
          </cell>
          <cell r="AB53">
            <v>78.959999999999994</v>
          </cell>
          <cell r="AC53">
            <v>142.12</v>
          </cell>
          <cell r="AD53">
            <v>360.62</v>
          </cell>
          <cell r="AE53">
            <v>90.24</v>
          </cell>
          <cell r="AF53">
            <v>87.05</v>
          </cell>
          <cell r="AG53">
            <v>2255.89</v>
          </cell>
        </row>
        <row r="54">
          <cell r="A54" t="str">
            <v>00850</v>
          </cell>
          <cell r="B54" t="str">
            <v>Becerra Iñiguez Julio Ricardo</v>
          </cell>
          <cell r="C54">
            <v>616.1</v>
          </cell>
          <cell r="D54">
            <v>1232.2</v>
          </cell>
          <cell r="E54">
            <v>0</v>
          </cell>
          <cell r="F54">
            <v>0</v>
          </cell>
          <cell r="G54">
            <v>1848.3</v>
          </cell>
          <cell r="H54">
            <v>0</v>
          </cell>
          <cell r="I54">
            <v>0</v>
          </cell>
          <cell r="J54">
            <v>0</v>
          </cell>
          <cell r="K54">
            <v>-188.71</v>
          </cell>
          <cell r="L54">
            <v>-83.21</v>
          </cell>
          <cell r="M54">
            <v>105.5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-83.21</v>
          </cell>
          <cell r="AA54">
            <v>1931.51</v>
          </cell>
          <cell r="AB54">
            <v>47.37</v>
          </cell>
          <cell r="AC54">
            <v>85.27</v>
          </cell>
          <cell r="AD54">
            <v>316.60000000000002</v>
          </cell>
          <cell r="AE54">
            <v>39.89</v>
          </cell>
          <cell r="AF54">
            <v>36.97</v>
          </cell>
          <cell r="AG54">
            <v>997.29</v>
          </cell>
        </row>
        <row r="55">
          <cell r="A55" t="str">
            <v>00853</v>
          </cell>
          <cell r="B55" t="str">
            <v>Ayala Rodriguez Eliazer</v>
          </cell>
          <cell r="C55">
            <v>2000</v>
          </cell>
          <cell r="D55">
            <v>4000</v>
          </cell>
          <cell r="E55">
            <v>4000</v>
          </cell>
          <cell r="F55">
            <v>0</v>
          </cell>
          <cell r="G55">
            <v>10000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1497.78</v>
          </cell>
          <cell r="N55">
            <v>1497.78</v>
          </cell>
          <cell r="O55">
            <v>279.05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1776.83</v>
          </cell>
          <cell r="AA55">
            <v>8223.17</v>
          </cell>
          <cell r="AB55">
            <v>173.46</v>
          </cell>
          <cell r="AC55">
            <v>312.22000000000003</v>
          </cell>
          <cell r="AD55">
            <v>525.51</v>
          </cell>
          <cell r="AE55">
            <v>198.23</v>
          </cell>
          <cell r="AF55">
            <v>200</v>
          </cell>
          <cell r="AG55">
            <v>4955.8599999999997</v>
          </cell>
        </row>
        <row r="56">
          <cell r="A56" t="str">
            <v>00855</v>
          </cell>
          <cell r="B56" t="str">
            <v>Luna Medrano Cesar Alejandro</v>
          </cell>
          <cell r="C56">
            <v>1250</v>
          </cell>
          <cell r="D56">
            <v>2500</v>
          </cell>
          <cell r="E56">
            <v>1197.79</v>
          </cell>
          <cell r="F56">
            <v>0</v>
          </cell>
          <cell r="G56">
            <v>4947.79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452.31</v>
          </cell>
          <cell r="N56">
            <v>452.31</v>
          </cell>
          <cell r="O56">
            <v>136.85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589.16</v>
          </cell>
          <cell r="AA56">
            <v>4358.63</v>
          </cell>
          <cell r="AB56">
            <v>89.75</v>
          </cell>
          <cell r="AC56">
            <v>161.55000000000001</v>
          </cell>
          <cell r="AD56">
            <v>379.45</v>
          </cell>
          <cell r="AE56">
            <v>102.57</v>
          </cell>
          <cell r="AF56">
            <v>98.96</v>
          </cell>
          <cell r="AG56">
            <v>2564.31</v>
          </cell>
        </row>
        <row r="57">
          <cell r="A57" t="str">
            <v>00856</v>
          </cell>
          <cell r="B57" t="str">
            <v>Iñiguez Ibarra Gustavo</v>
          </cell>
          <cell r="C57">
            <v>1665</v>
          </cell>
          <cell r="D57">
            <v>3330</v>
          </cell>
          <cell r="E57">
            <v>560.37</v>
          </cell>
          <cell r="F57">
            <v>0</v>
          </cell>
          <cell r="G57">
            <v>5555.37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561.16</v>
          </cell>
          <cell r="N57">
            <v>561.16</v>
          </cell>
          <cell r="O57">
            <v>159.91999999999999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721.08</v>
          </cell>
          <cell r="AA57">
            <v>4834.29</v>
          </cell>
          <cell r="AB57">
            <v>103.33</v>
          </cell>
          <cell r="AC57">
            <v>186</v>
          </cell>
          <cell r="AD57">
            <v>403.14</v>
          </cell>
          <cell r="AE57">
            <v>118.09</v>
          </cell>
          <cell r="AF57">
            <v>111.11</v>
          </cell>
          <cell r="AG57">
            <v>2952.32</v>
          </cell>
        </row>
        <row r="58">
          <cell r="A58" t="str">
            <v>00857</v>
          </cell>
          <cell r="B58" t="str">
            <v>Delgado Valenzuela Roberto</v>
          </cell>
          <cell r="C58">
            <v>889.1</v>
          </cell>
          <cell r="D58">
            <v>1778.2</v>
          </cell>
          <cell r="E58">
            <v>0</v>
          </cell>
          <cell r="F58">
            <v>0</v>
          </cell>
          <cell r="G58">
            <v>2667.3</v>
          </cell>
          <cell r="H58">
            <v>0</v>
          </cell>
          <cell r="I58">
            <v>0</v>
          </cell>
          <cell r="J58">
            <v>0</v>
          </cell>
          <cell r="K58">
            <v>-145.38</v>
          </cell>
          <cell r="L58">
            <v>0</v>
          </cell>
          <cell r="M58">
            <v>168.87</v>
          </cell>
          <cell r="N58">
            <v>23.49</v>
          </cell>
          <cell r="O58">
            <v>73.25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96.74</v>
          </cell>
          <cell r="AA58">
            <v>2570.56</v>
          </cell>
          <cell r="AB58">
            <v>50.37</v>
          </cell>
          <cell r="AC58">
            <v>90.67</v>
          </cell>
          <cell r="AD58">
            <v>319.82</v>
          </cell>
          <cell r="AE58">
            <v>57.57</v>
          </cell>
          <cell r="AF58">
            <v>53.35</v>
          </cell>
          <cell r="AG58">
            <v>1439.2</v>
          </cell>
        </row>
        <row r="59">
          <cell r="A59" t="str">
            <v>00858</v>
          </cell>
          <cell r="B59" t="str">
            <v>Chavez Mora Jesus Armando</v>
          </cell>
          <cell r="C59">
            <v>1000</v>
          </cell>
          <cell r="D59">
            <v>2000</v>
          </cell>
          <cell r="E59">
            <v>1069.8499999999999</v>
          </cell>
          <cell r="F59">
            <v>0</v>
          </cell>
          <cell r="G59">
            <v>4069.85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321.47000000000003</v>
          </cell>
          <cell r="N59">
            <v>321.47000000000003</v>
          </cell>
          <cell r="O59">
            <v>109.35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430.82</v>
          </cell>
          <cell r="AA59">
            <v>3639.03</v>
          </cell>
          <cell r="AB59">
            <v>73.56</v>
          </cell>
          <cell r="AC59">
            <v>132.41</v>
          </cell>
          <cell r="AD59">
            <v>351.21</v>
          </cell>
          <cell r="AE59">
            <v>84.07</v>
          </cell>
          <cell r="AF59">
            <v>81.400000000000006</v>
          </cell>
          <cell r="AG59">
            <v>2101.8200000000002</v>
          </cell>
        </row>
        <row r="60">
          <cell r="A60" t="str">
            <v>00859</v>
          </cell>
          <cell r="B60" t="str">
            <v>Cisneros Gabriel Juan Fernando</v>
          </cell>
          <cell r="C60">
            <v>1000</v>
          </cell>
          <cell r="D60">
            <v>2000</v>
          </cell>
          <cell r="E60">
            <v>1069.8499999999999</v>
          </cell>
          <cell r="F60">
            <v>0</v>
          </cell>
          <cell r="G60">
            <v>4069.85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321.47000000000003</v>
          </cell>
          <cell r="N60">
            <v>321.47000000000003</v>
          </cell>
          <cell r="O60">
            <v>109.35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430.82</v>
          </cell>
          <cell r="AA60">
            <v>3639.03</v>
          </cell>
          <cell r="AB60">
            <v>73.56</v>
          </cell>
          <cell r="AC60">
            <v>132.41</v>
          </cell>
          <cell r="AD60">
            <v>351.21</v>
          </cell>
          <cell r="AE60">
            <v>84.07</v>
          </cell>
          <cell r="AF60">
            <v>81.400000000000006</v>
          </cell>
          <cell r="AG60">
            <v>2101.8200000000002</v>
          </cell>
        </row>
        <row r="61">
          <cell r="A61" t="str">
            <v>00860</v>
          </cell>
          <cell r="B61" t="str">
            <v>De La Torre Gonzalez Juan Carlos</v>
          </cell>
          <cell r="C61">
            <v>1740</v>
          </cell>
          <cell r="D61">
            <v>3480</v>
          </cell>
          <cell r="E61">
            <v>3494.74</v>
          </cell>
          <cell r="F61">
            <v>0</v>
          </cell>
          <cell r="G61">
            <v>8714.74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1223.25</v>
          </cell>
          <cell r="N61">
            <v>1223.25</v>
          </cell>
          <cell r="O61">
            <v>244.55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1467.8</v>
          </cell>
          <cell r="AA61">
            <v>7246.94</v>
          </cell>
          <cell r="AB61">
            <v>153.13999999999999</v>
          </cell>
          <cell r="AC61">
            <v>275.64999999999998</v>
          </cell>
          <cell r="AD61">
            <v>490.06</v>
          </cell>
          <cell r="AE61">
            <v>175.02</v>
          </cell>
          <cell r="AF61">
            <v>174.29</v>
          </cell>
          <cell r="AG61">
            <v>4375.42</v>
          </cell>
        </row>
        <row r="62">
          <cell r="A62" t="str">
            <v>00861</v>
          </cell>
          <cell r="B62" t="str">
            <v>Cuellar Hernandez Rocio Elizabeth</v>
          </cell>
          <cell r="C62">
            <v>246.44</v>
          </cell>
          <cell r="D62">
            <v>1232.2</v>
          </cell>
          <cell r="E62">
            <v>0</v>
          </cell>
          <cell r="F62">
            <v>0</v>
          </cell>
          <cell r="G62">
            <v>1478.64</v>
          </cell>
          <cell r="H62">
            <v>0</v>
          </cell>
          <cell r="I62">
            <v>0</v>
          </cell>
          <cell r="J62">
            <v>0</v>
          </cell>
          <cell r="K62">
            <v>-200.63</v>
          </cell>
          <cell r="L62">
            <v>-118.79</v>
          </cell>
          <cell r="M62">
            <v>81.849999999999994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-118.79</v>
          </cell>
          <cell r="AA62">
            <v>1597.43</v>
          </cell>
          <cell r="AB62">
            <v>37.22</v>
          </cell>
          <cell r="AC62">
            <v>67</v>
          </cell>
          <cell r="AD62">
            <v>316.60000000000002</v>
          </cell>
          <cell r="AE62">
            <v>31.34</v>
          </cell>
          <cell r="AF62">
            <v>29.57</v>
          </cell>
          <cell r="AG62">
            <v>783.59</v>
          </cell>
        </row>
        <row r="63">
          <cell r="A63" t="str">
            <v>00862</v>
          </cell>
          <cell r="B63" t="str">
            <v>Ortiz Gallardo Yuri Ernestina</v>
          </cell>
          <cell r="C63">
            <v>246.44</v>
          </cell>
          <cell r="D63">
            <v>1232.2</v>
          </cell>
          <cell r="E63">
            <v>0</v>
          </cell>
          <cell r="F63">
            <v>0</v>
          </cell>
          <cell r="G63">
            <v>1478.64</v>
          </cell>
          <cell r="H63">
            <v>0</v>
          </cell>
          <cell r="I63">
            <v>0</v>
          </cell>
          <cell r="J63">
            <v>0</v>
          </cell>
          <cell r="K63">
            <v>-200.63</v>
          </cell>
          <cell r="L63">
            <v>-118.79</v>
          </cell>
          <cell r="M63">
            <v>81.849999999999994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-118.79</v>
          </cell>
          <cell r="AA63">
            <v>1597.43</v>
          </cell>
          <cell r="AB63">
            <v>37.22</v>
          </cell>
          <cell r="AC63">
            <v>67</v>
          </cell>
          <cell r="AD63">
            <v>316.60000000000002</v>
          </cell>
          <cell r="AE63">
            <v>31.34</v>
          </cell>
          <cell r="AF63">
            <v>29.57</v>
          </cell>
          <cell r="AG63">
            <v>783.59</v>
          </cell>
        </row>
        <row r="64">
          <cell r="A64" t="str">
            <v>00863</v>
          </cell>
          <cell r="B64" t="str">
            <v>Larios Calvario Manuel</v>
          </cell>
          <cell r="C64">
            <v>1166.6500000000001</v>
          </cell>
          <cell r="D64">
            <v>2333.3000000000002</v>
          </cell>
          <cell r="E64">
            <v>738.21</v>
          </cell>
          <cell r="F64">
            <v>0</v>
          </cell>
          <cell r="G64">
            <v>4238.16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339.78</v>
          </cell>
          <cell r="N64">
            <v>339.78</v>
          </cell>
          <cell r="O64">
            <v>116.8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456.58</v>
          </cell>
          <cell r="AA64">
            <v>3781.58</v>
          </cell>
          <cell r="AB64">
            <v>77.95</v>
          </cell>
          <cell r="AC64">
            <v>140.32</v>
          </cell>
          <cell r="AD64">
            <v>358.86</v>
          </cell>
          <cell r="AE64">
            <v>89.09</v>
          </cell>
          <cell r="AF64">
            <v>84.76</v>
          </cell>
          <cell r="AG64">
            <v>2227.2600000000002</v>
          </cell>
        </row>
        <row r="65">
          <cell r="A65" t="str">
            <v>00864</v>
          </cell>
          <cell r="B65" t="str">
            <v>Gonzalez Ramirez Miriam Noemi</v>
          </cell>
          <cell r="C65">
            <v>1000</v>
          </cell>
          <cell r="D65">
            <v>2000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321.47000000000003</v>
          </cell>
          <cell r="N65">
            <v>321.47000000000003</v>
          </cell>
          <cell r="O65">
            <v>109.35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430.82</v>
          </cell>
          <cell r="AA65">
            <v>3639.03</v>
          </cell>
          <cell r="AB65">
            <v>73.56</v>
          </cell>
          <cell r="AC65">
            <v>132.41</v>
          </cell>
          <cell r="AD65">
            <v>351.21</v>
          </cell>
          <cell r="AE65">
            <v>84.07</v>
          </cell>
          <cell r="AF65">
            <v>81.400000000000006</v>
          </cell>
          <cell r="AG65">
            <v>2101.8200000000002</v>
          </cell>
        </row>
        <row r="66">
          <cell r="A66" t="str">
            <v>00865</v>
          </cell>
          <cell r="B66" t="str">
            <v>Guerrero Torres Edgar Emmanuel</v>
          </cell>
          <cell r="C66">
            <v>1740</v>
          </cell>
          <cell r="D66">
            <v>3480</v>
          </cell>
          <cell r="E66">
            <v>3494.74</v>
          </cell>
          <cell r="F66">
            <v>0</v>
          </cell>
          <cell r="G66">
            <v>8714.74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1223.25</v>
          </cell>
          <cell r="N66">
            <v>1223.25</v>
          </cell>
          <cell r="O66">
            <v>244.55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1467.8</v>
          </cell>
          <cell r="AA66">
            <v>7246.94</v>
          </cell>
          <cell r="AB66">
            <v>153.13999999999999</v>
          </cell>
          <cell r="AC66">
            <v>275.64999999999998</v>
          </cell>
          <cell r="AD66">
            <v>490.06</v>
          </cell>
          <cell r="AE66">
            <v>175.02</v>
          </cell>
          <cell r="AF66">
            <v>174.29</v>
          </cell>
          <cell r="AG66">
            <v>4375.42</v>
          </cell>
        </row>
        <row r="67">
          <cell r="A67" t="str">
            <v>00866</v>
          </cell>
          <cell r="B67" t="str">
            <v>Enriquez Sierra Juan Pablo</v>
          </cell>
          <cell r="C67">
            <v>1740</v>
          </cell>
          <cell r="D67">
            <v>3480</v>
          </cell>
          <cell r="E67">
            <v>3494.74</v>
          </cell>
          <cell r="F67">
            <v>0</v>
          </cell>
          <cell r="G67">
            <v>8714.74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1223.25</v>
          </cell>
          <cell r="N67">
            <v>1223.25</v>
          </cell>
          <cell r="O67">
            <v>244.55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1467.8</v>
          </cell>
          <cell r="AA67">
            <v>7246.94</v>
          </cell>
          <cell r="AB67">
            <v>153.13999999999999</v>
          </cell>
          <cell r="AC67">
            <v>275.64999999999998</v>
          </cell>
          <cell r="AD67">
            <v>490.06</v>
          </cell>
          <cell r="AE67">
            <v>175.02</v>
          </cell>
          <cell r="AF67">
            <v>174.29</v>
          </cell>
          <cell r="AG67">
            <v>4375.42</v>
          </cell>
        </row>
        <row r="68">
          <cell r="A68" t="str">
            <v>00868</v>
          </cell>
          <cell r="B68" t="str">
            <v>Lopez Samano Claudia</v>
          </cell>
          <cell r="C68">
            <v>1000</v>
          </cell>
          <cell r="D68">
            <v>2000</v>
          </cell>
          <cell r="E68">
            <v>1069.8499999999999</v>
          </cell>
          <cell r="F68">
            <v>0</v>
          </cell>
          <cell r="G68">
            <v>4069.85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321.47000000000003</v>
          </cell>
          <cell r="N68">
            <v>321.47000000000003</v>
          </cell>
          <cell r="O68">
            <v>109.35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430.82</v>
          </cell>
          <cell r="AA68">
            <v>3639.03</v>
          </cell>
          <cell r="AB68">
            <v>73.56</v>
          </cell>
          <cell r="AC68">
            <v>132.41</v>
          </cell>
          <cell r="AD68">
            <v>351.21</v>
          </cell>
          <cell r="AE68">
            <v>84.07</v>
          </cell>
          <cell r="AF68">
            <v>81.400000000000006</v>
          </cell>
          <cell r="AG68">
            <v>2101.8200000000002</v>
          </cell>
        </row>
        <row r="69">
          <cell r="A69" t="str">
            <v>00869</v>
          </cell>
          <cell r="B69" t="str">
            <v>Resendiz Mora Martha Dolores</v>
          </cell>
          <cell r="C69">
            <v>2375</v>
          </cell>
          <cell r="D69">
            <v>4750</v>
          </cell>
          <cell r="E69">
            <v>4768.78</v>
          </cell>
          <cell r="F69">
            <v>0</v>
          </cell>
          <cell r="G69">
            <v>11893.78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1902.29</v>
          </cell>
          <cell r="N69">
            <v>1902.29</v>
          </cell>
          <cell r="O69">
            <v>329.92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2232.21</v>
          </cell>
          <cell r="AA69">
            <v>9661.57</v>
          </cell>
          <cell r="AB69">
            <v>203.39</v>
          </cell>
          <cell r="AC69">
            <v>366.1</v>
          </cell>
          <cell r="AD69">
            <v>577.74</v>
          </cell>
          <cell r="AE69">
            <v>232.44</v>
          </cell>
          <cell r="AF69">
            <v>237.88</v>
          </cell>
          <cell r="AG69">
            <v>5811.12</v>
          </cell>
        </row>
        <row r="70">
          <cell r="A70" t="str">
            <v>00871</v>
          </cell>
          <cell r="B70" t="str">
            <v>Gonzalez Vizcaino Maria Lucia</v>
          </cell>
          <cell r="C70">
            <v>1666.65</v>
          </cell>
          <cell r="D70">
            <v>3333.3</v>
          </cell>
          <cell r="E70">
            <v>555.41999999999996</v>
          </cell>
          <cell r="F70">
            <v>0</v>
          </cell>
          <cell r="G70">
            <v>5555.37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561.16</v>
          </cell>
          <cell r="N70">
            <v>561.16</v>
          </cell>
          <cell r="O70">
            <v>159.94999999999999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721.11</v>
          </cell>
          <cell r="AA70">
            <v>4834.26</v>
          </cell>
          <cell r="AB70">
            <v>103.35</v>
          </cell>
          <cell r="AC70">
            <v>186.02</v>
          </cell>
          <cell r="AD70">
            <v>403.17</v>
          </cell>
          <cell r="AE70">
            <v>118.11</v>
          </cell>
          <cell r="AF70">
            <v>111.11</v>
          </cell>
          <cell r="AG70">
            <v>2952.74</v>
          </cell>
        </row>
        <row r="71">
          <cell r="A71" t="str">
            <v>00873</v>
          </cell>
          <cell r="B71" t="str">
            <v>Gonzalez Real  Blanca Lucero</v>
          </cell>
          <cell r="C71">
            <v>616.1</v>
          </cell>
          <cell r="D71">
            <v>1232.2</v>
          </cell>
          <cell r="E71">
            <v>297</v>
          </cell>
          <cell r="F71">
            <v>0</v>
          </cell>
          <cell r="G71">
            <v>2145.3000000000002</v>
          </cell>
          <cell r="H71">
            <v>0</v>
          </cell>
          <cell r="I71">
            <v>0</v>
          </cell>
          <cell r="J71">
            <v>0</v>
          </cell>
          <cell r="K71">
            <v>-188.71</v>
          </cell>
          <cell r="L71">
            <v>-64.2</v>
          </cell>
          <cell r="M71">
            <v>124.51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-64.2</v>
          </cell>
          <cell r="AA71">
            <v>2209.5</v>
          </cell>
          <cell r="AB71">
            <v>53.85</v>
          </cell>
          <cell r="AC71">
            <v>96.92</v>
          </cell>
          <cell r="AD71">
            <v>323.54000000000002</v>
          </cell>
          <cell r="AE71">
            <v>45.34</v>
          </cell>
          <cell r="AF71">
            <v>42.91</v>
          </cell>
          <cell r="AG71">
            <v>1133.58</v>
          </cell>
        </row>
        <row r="72">
          <cell r="A72" t="str">
            <v>00874</v>
          </cell>
          <cell r="B72" t="str">
            <v>Camiruaga Lopez Monica Del Carmen</v>
          </cell>
          <cell r="C72">
            <v>1000</v>
          </cell>
          <cell r="D72">
            <v>2000</v>
          </cell>
          <cell r="E72">
            <v>1352.55</v>
          </cell>
          <cell r="F72">
            <v>0</v>
          </cell>
          <cell r="G72">
            <v>4352.55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357.08</v>
          </cell>
          <cell r="N72">
            <v>357.08</v>
          </cell>
          <cell r="O72">
            <v>116.94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474.02</v>
          </cell>
          <cell r="AA72">
            <v>3878.53</v>
          </cell>
          <cell r="AB72">
            <v>78.03</v>
          </cell>
          <cell r="AC72">
            <v>140.46</v>
          </cell>
          <cell r="AD72">
            <v>359</v>
          </cell>
          <cell r="AE72">
            <v>89.18</v>
          </cell>
          <cell r="AF72">
            <v>87.05</v>
          </cell>
          <cell r="AG72">
            <v>2229.5</v>
          </cell>
        </row>
        <row r="73">
          <cell r="A73" t="str">
            <v>00875</v>
          </cell>
          <cell r="B73" t="str">
            <v>Sanchez Parrilla Daniel Trinidad</v>
          </cell>
          <cell r="C73">
            <v>1000</v>
          </cell>
          <cell r="D73">
            <v>2000</v>
          </cell>
          <cell r="E73">
            <v>1000</v>
          </cell>
          <cell r="F73">
            <v>0</v>
          </cell>
          <cell r="G73">
            <v>4000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313.87</v>
          </cell>
          <cell r="N73">
            <v>313.87</v>
          </cell>
          <cell r="O73">
            <v>107.48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421.35</v>
          </cell>
          <cell r="AA73">
            <v>3578.65</v>
          </cell>
          <cell r="AB73">
            <v>72.459999999999994</v>
          </cell>
          <cell r="AC73">
            <v>130.43</v>
          </cell>
          <cell r="AD73">
            <v>349.27</v>
          </cell>
          <cell r="AE73">
            <v>82.81</v>
          </cell>
          <cell r="AF73">
            <v>80</v>
          </cell>
          <cell r="AG73">
            <v>2070.3200000000002</v>
          </cell>
        </row>
        <row r="74">
          <cell r="A74" t="str">
            <v>00876</v>
          </cell>
          <cell r="B74" t="str">
            <v>Perez Palacios Jorge Antonio</v>
          </cell>
          <cell r="C74">
            <v>1000</v>
          </cell>
          <cell r="D74">
            <v>2000</v>
          </cell>
          <cell r="E74">
            <v>1000</v>
          </cell>
          <cell r="F74">
            <v>0</v>
          </cell>
          <cell r="G74">
            <v>4000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313.87</v>
          </cell>
          <cell r="N74">
            <v>313.87</v>
          </cell>
          <cell r="O74">
            <v>107.48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421.35</v>
          </cell>
          <cell r="AA74">
            <v>3578.65</v>
          </cell>
          <cell r="AB74">
            <v>72.459999999999994</v>
          </cell>
          <cell r="AC74">
            <v>130.43</v>
          </cell>
          <cell r="AD74">
            <v>349.27</v>
          </cell>
          <cell r="AE74">
            <v>82.81</v>
          </cell>
          <cell r="AF74">
            <v>80</v>
          </cell>
          <cell r="AG74">
            <v>2070.3200000000002</v>
          </cell>
        </row>
        <row r="75">
          <cell r="A75" t="str">
            <v>00878</v>
          </cell>
          <cell r="B75" t="str">
            <v>Tovar Covarrubias Brianda Jackeline</v>
          </cell>
          <cell r="C75">
            <v>1063</v>
          </cell>
          <cell r="D75">
            <v>2126</v>
          </cell>
          <cell r="E75">
            <v>0</v>
          </cell>
          <cell r="F75">
            <v>0</v>
          </cell>
          <cell r="G75">
            <v>3189</v>
          </cell>
          <cell r="H75">
            <v>0</v>
          </cell>
          <cell r="I75">
            <v>0</v>
          </cell>
          <cell r="J75">
            <v>0</v>
          </cell>
          <cell r="K75">
            <v>-125.1</v>
          </cell>
          <cell r="L75">
            <v>0</v>
          </cell>
          <cell r="M75">
            <v>225.63</v>
          </cell>
          <cell r="N75">
            <v>100.53</v>
          </cell>
          <cell r="O75">
            <v>87.57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188.1</v>
          </cell>
          <cell r="AA75">
            <v>3000.9</v>
          </cell>
          <cell r="AB75">
            <v>60.22</v>
          </cell>
          <cell r="AC75">
            <v>108.4</v>
          </cell>
          <cell r="AD75">
            <v>330.37</v>
          </cell>
          <cell r="AE75">
            <v>68.83</v>
          </cell>
          <cell r="AF75">
            <v>63.78</v>
          </cell>
          <cell r="AG75">
            <v>1720.66</v>
          </cell>
        </row>
        <row r="76">
          <cell r="A76" t="str">
            <v>00879</v>
          </cell>
          <cell r="B76" t="str">
            <v>Santana Aguilar Maria Felix</v>
          </cell>
          <cell r="C76">
            <v>1250</v>
          </cell>
          <cell r="D76">
            <v>2500</v>
          </cell>
          <cell r="E76">
            <v>1197.79</v>
          </cell>
          <cell r="F76">
            <v>0</v>
          </cell>
          <cell r="G76">
            <v>4947.79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452.31</v>
          </cell>
          <cell r="N76">
            <v>452.31</v>
          </cell>
          <cell r="O76">
            <v>136.85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589.16</v>
          </cell>
          <cell r="AA76">
            <v>4358.63</v>
          </cell>
          <cell r="AB76">
            <v>89.75</v>
          </cell>
          <cell r="AC76">
            <v>161.55000000000001</v>
          </cell>
          <cell r="AD76">
            <v>379.45</v>
          </cell>
          <cell r="AE76">
            <v>102.57</v>
          </cell>
          <cell r="AF76">
            <v>98.96</v>
          </cell>
          <cell r="AG76">
            <v>2564.31</v>
          </cell>
        </row>
        <row r="77">
          <cell r="A77" t="str">
            <v>00880</v>
          </cell>
          <cell r="B77" t="str">
            <v>Macias Lopez Roberto</v>
          </cell>
          <cell r="C77">
            <v>743</v>
          </cell>
          <cell r="D77">
            <v>1486</v>
          </cell>
          <cell r="E77">
            <v>930</v>
          </cell>
          <cell r="F77">
            <v>0</v>
          </cell>
          <cell r="G77">
            <v>3159</v>
          </cell>
          <cell r="H77">
            <v>0</v>
          </cell>
          <cell r="I77">
            <v>0</v>
          </cell>
          <cell r="J77">
            <v>0</v>
          </cell>
          <cell r="K77">
            <v>-125.1</v>
          </cell>
          <cell r="L77">
            <v>0</v>
          </cell>
          <cell r="M77">
            <v>222.37</v>
          </cell>
          <cell r="N77">
            <v>97.27</v>
          </cell>
          <cell r="O77">
            <v>82.58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179.85</v>
          </cell>
          <cell r="AA77">
            <v>2979.15</v>
          </cell>
          <cell r="AB77">
            <v>56.79</v>
          </cell>
          <cell r="AC77">
            <v>102.23</v>
          </cell>
          <cell r="AD77">
            <v>326.7</v>
          </cell>
          <cell r="AE77">
            <v>64.91</v>
          </cell>
          <cell r="AF77">
            <v>63.18</v>
          </cell>
          <cell r="AG77">
            <v>1622.67</v>
          </cell>
        </row>
        <row r="78">
          <cell r="A78" t="str">
            <v>00881</v>
          </cell>
          <cell r="B78" t="str">
            <v>Vazquez Ochoa Ismael Isaac</v>
          </cell>
          <cell r="C78">
            <v>1666.65</v>
          </cell>
          <cell r="D78">
            <v>3333.3</v>
          </cell>
          <cell r="E78">
            <v>5000.05</v>
          </cell>
          <cell r="F78">
            <v>0</v>
          </cell>
          <cell r="G78">
            <v>10000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1497.78</v>
          </cell>
          <cell r="N78">
            <v>1497.78</v>
          </cell>
          <cell r="O78">
            <v>279.05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1776.83</v>
          </cell>
          <cell r="AA78">
            <v>8223.17</v>
          </cell>
          <cell r="AB78">
            <v>173.46</v>
          </cell>
          <cell r="AC78">
            <v>312.22000000000003</v>
          </cell>
          <cell r="AD78">
            <v>525.51</v>
          </cell>
          <cell r="AE78">
            <v>198.23</v>
          </cell>
          <cell r="AF78">
            <v>200</v>
          </cell>
          <cell r="AG78">
            <v>4955.8599999999997</v>
          </cell>
        </row>
        <row r="79">
          <cell r="A79" t="str">
            <v>00883</v>
          </cell>
          <cell r="B79" t="str">
            <v>Mata Ruvalcaba Perla Yolanda</v>
          </cell>
          <cell r="C79">
            <v>1666.65</v>
          </cell>
          <cell r="D79">
            <v>3333.3</v>
          </cell>
          <cell r="E79">
            <v>3714.79</v>
          </cell>
          <cell r="F79">
            <v>0</v>
          </cell>
          <cell r="G79">
            <v>8714.74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1223.25</v>
          </cell>
          <cell r="N79">
            <v>1223.25</v>
          </cell>
          <cell r="O79">
            <v>144.79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1368.04</v>
          </cell>
          <cell r="AA79">
            <v>7346.7</v>
          </cell>
          <cell r="AB79">
            <v>94.42</v>
          </cell>
          <cell r="AC79">
            <v>169.96</v>
          </cell>
          <cell r="AD79">
            <v>387.6</v>
          </cell>
          <cell r="AE79">
            <v>107.91</v>
          </cell>
          <cell r="AF79">
            <v>174.29</v>
          </cell>
          <cell r="AG79">
            <v>2697.77</v>
          </cell>
        </row>
        <row r="80">
          <cell r="A80" t="str">
            <v>00884</v>
          </cell>
          <cell r="B80" t="str">
            <v>Montero Villanueva Xavier Marconi</v>
          </cell>
          <cell r="C80">
            <v>4999.95</v>
          </cell>
          <cell r="D80">
            <v>0</v>
          </cell>
          <cell r="E80">
            <v>5000.05</v>
          </cell>
          <cell r="F80">
            <v>0</v>
          </cell>
          <cell r="G80">
            <v>10000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1497.78</v>
          </cell>
          <cell r="N80">
            <v>1497.78</v>
          </cell>
          <cell r="O80">
            <v>144.79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1642.57</v>
          </cell>
          <cell r="AA80">
            <v>8357.43</v>
          </cell>
          <cell r="AB80">
            <v>101.17</v>
          </cell>
          <cell r="AC80">
            <v>182.1</v>
          </cell>
          <cell r="AD80">
            <v>387.6</v>
          </cell>
          <cell r="AE80">
            <v>115.62</v>
          </cell>
          <cell r="AF80">
            <v>200</v>
          </cell>
          <cell r="AG80">
            <v>2890.47</v>
          </cell>
        </row>
        <row r="81">
          <cell r="A81" t="str">
            <v>00885</v>
          </cell>
          <cell r="B81" t="str">
            <v>Homs Tirado Maria Elena</v>
          </cell>
          <cell r="C81">
            <v>5220</v>
          </cell>
          <cell r="D81">
            <v>0</v>
          </cell>
          <cell r="E81">
            <v>3494.74</v>
          </cell>
          <cell r="F81">
            <v>0</v>
          </cell>
          <cell r="G81">
            <v>8714.74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1223.25</v>
          </cell>
          <cell r="N81">
            <v>1223.25</v>
          </cell>
          <cell r="O81">
            <v>151.84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1375.09</v>
          </cell>
          <cell r="AA81">
            <v>7339.65</v>
          </cell>
          <cell r="AB81">
            <v>105.62</v>
          </cell>
          <cell r="AC81">
            <v>190.11</v>
          </cell>
          <cell r="AD81">
            <v>394.85</v>
          </cell>
          <cell r="AE81">
            <v>120.71</v>
          </cell>
          <cell r="AF81">
            <v>174.29</v>
          </cell>
          <cell r="AG81">
            <v>3017.68</v>
          </cell>
        </row>
        <row r="84"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111657.93</v>
          </cell>
          <cell r="D85">
            <v>192092.79999999999</v>
          </cell>
          <cell r="E85">
            <v>74955.97</v>
          </cell>
          <cell r="F85">
            <v>0</v>
          </cell>
          <cell r="G85">
            <v>378706.7</v>
          </cell>
          <cell r="H85">
            <v>0</v>
          </cell>
          <cell r="I85">
            <v>8942.18</v>
          </cell>
          <cell r="J85">
            <v>10306.459999999999</v>
          </cell>
          <cell r="K85">
            <v>-3305.61</v>
          </cell>
          <cell r="L85">
            <v>-805.39</v>
          </cell>
          <cell r="M85">
            <v>41525.17</v>
          </cell>
          <cell r="N85">
            <v>39024.94</v>
          </cell>
          <cell r="O85">
            <v>9952.39</v>
          </cell>
          <cell r="P85">
            <v>1500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68920.58</v>
          </cell>
          <cell r="AA85">
            <v>309786.12</v>
          </cell>
          <cell r="AB85">
            <v>6840.56</v>
          </cell>
          <cell r="AC85">
            <v>12313.04</v>
          </cell>
          <cell r="AD85">
            <v>28357.3</v>
          </cell>
          <cell r="AE85">
            <v>7707.95</v>
          </cell>
          <cell r="AF85">
            <v>7574.16</v>
          </cell>
          <cell r="AG85">
            <v>192699.55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62" workbookViewId="0">
      <selection activeCell="E85" sqref="E85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4" t="s">
        <v>5</v>
      </c>
      <c r="C1" s="14"/>
      <c r="D1" s="14"/>
      <c r="E1" s="14"/>
      <c r="F1" s="14"/>
      <c r="G1" s="14"/>
    </row>
    <row r="2" spans="1:8" x14ac:dyDescent="0.25">
      <c r="B2" s="14" t="s">
        <v>6</v>
      </c>
      <c r="C2" s="14"/>
      <c r="D2" s="14"/>
      <c r="E2" s="14"/>
      <c r="F2" s="14"/>
      <c r="G2" s="14"/>
      <c r="H2" s="4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B4" s="14" t="s">
        <v>153</v>
      </c>
      <c r="C4" s="14"/>
      <c r="D4" s="14"/>
      <c r="E4" s="14"/>
      <c r="F4" s="14"/>
      <c r="G4" s="14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154</v>
      </c>
      <c r="E7" s="10">
        <f>VLOOKUP($A7,[2]Hoja2!$A$9:$AE$87,8,0)</f>
        <v>3965.48</v>
      </c>
      <c r="F7" s="10">
        <f>VLOOKUP($A7,[2]Hoja2!$A$9:$AE$87,27,0)</f>
        <v>1413.4</v>
      </c>
      <c r="G7" s="10">
        <f>VLOOKUP($A7,[2]Hoja2!$A$9:$AE$87,28,0)</f>
        <v>2552.08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154</v>
      </c>
      <c r="E8" s="10">
        <f>VLOOKUP($A8,[2]Hoja2!$A$9:$AE$87,8,0)</f>
        <v>7256.63</v>
      </c>
      <c r="F8" s="10">
        <f>VLOOKUP($A8,[2]Hoja2!$A$9:$AE$87,27,0)</f>
        <v>2241.21</v>
      </c>
      <c r="G8" s="10">
        <f>VLOOKUP($A8,[2]Hoja2!$A$9:$AE$87,28,0)</f>
        <v>5015.42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154</v>
      </c>
      <c r="E9" s="10">
        <f>VLOOKUP($A9,[2]Hoja2!$A$9:$AE$87,8,0)</f>
        <v>5653.6</v>
      </c>
      <c r="F9" s="10">
        <f>VLOOKUP($A9,[2]Hoja2!$A$9:$AE$87,27,0)</f>
        <v>529.78</v>
      </c>
      <c r="G9" s="10">
        <f>VLOOKUP($A9,[2]Hoja2!$A$9:$AE$87,28,0)</f>
        <v>5123.82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154</v>
      </c>
      <c r="E10" s="10">
        <f>VLOOKUP($A10,[2]Hoja2!$A$9:$AE$87,8,0)</f>
        <v>3936.8</v>
      </c>
      <c r="F10" s="10">
        <f>VLOOKUP($A10,[2]Hoja2!$A$9:$AE$87,27,0)</f>
        <v>188.52</v>
      </c>
      <c r="G10" s="10">
        <f>VLOOKUP($A10,[2]Hoja2!$A$9:$AE$87,28,0)</f>
        <v>3748.28</v>
      </c>
    </row>
    <row r="11" spans="1:8" ht="12" customHeight="1" x14ac:dyDescent="0.25">
      <c r="A11" s="6" t="s">
        <v>67</v>
      </c>
      <c r="B11" s="10" t="s">
        <v>68</v>
      </c>
      <c r="C11" s="3" t="s">
        <v>42</v>
      </c>
      <c r="D11" s="3" t="s">
        <v>154</v>
      </c>
      <c r="E11" s="10">
        <f>VLOOKUP($A11,[2]Hoja2!$A$9:$AE$87,8,0)</f>
        <v>7973.96</v>
      </c>
      <c r="F11" s="10">
        <f>VLOOKUP($A11,[2]Hoja2!$A$9:$AE$87,27,0)</f>
        <v>1009.14</v>
      </c>
      <c r="G11" s="10">
        <f>VLOOKUP($A11,[2]Hoja2!$A$9:$AE$87,28,0)</f>
        <v>6964.82</v>
      </c>
    </row>
    <row r="12" spans="1:8" ht="12" customHeight="1" x14ac:dyDescent="0.25">
      <c r="A12" s="6" t="s">
        <v>69</v>
      </c>
      <c r="B12" s="10" t="s">
        <v>70</v>
      </c>
      <c r="C12" s="3" t="s">
        <v>45</v>
      </c>
      <c r="D12" s="3" t="s">
        <v>154</v>
      </c>
      <c r="E12" s="10">
        <f>VLOOKUP($A12,[2]Hoja2!$A$9:$AE$87,8,0)</f>
        <v>11400</v>
      </c>
      <c r="F12" s="10">
        <f>VLOOKUP($A12,[2]Hoja2!$A$9:$AE$87,27,0)</f>
        <v>1776.83</v>
      </c>
      <c r="G12" s="10">
        <f>VLOOKUP($A12,[2]Hoja2!$A$9:$AE$87,28,0)</f>
        <v>9623.17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154</v>
      </c>
      <c r="E13" s="10">
        <f>VLOOKUP($A13,[2]Hoja2!$A$9:$AE$87,8,0)</f>
        <v>605.15</v>
      </c>
      <c r="F13" s="10">
        <f>VLOOKUP($A13,[2]Hoja2!$A$9:$AE$87,27,0)</f>
        <v>0</v>
      </c>
      <c r="G13" s="10">
        <f>VLOOKUP($A13,[2]Hoja2!$A$9:$AE$87,28,0)</f>
        <v>605.15</v>
      </c>
    </row>
    <row r="14" spans="1:8" ht="10.5" customHeight="1" x14ac:dyDescent="0.25">
      <c r="A14" s="6" t="s">
        <v>129</v>
      </c>
      <c r="B14" s="10" t="s">
        <v>130</v>
      </c>
      <c r="C14" s="3" t="s">
        <v>55</v>
      </c>
      <c r="D14" s="3" t="s">
        <v>154</v>
      </c>
      <c r="E14" s="10">
        <f>VLOOKUP($A14,[2]Hoja2!$A$9:$AE$87,8,0)</f>
        <v>5052.55</v>
      </c>
      <c r="F14" s="10">
        <f>VLOOKUP($A14,[2]Hoja2!$A$9:$AE$87,27,0)</f>
        <v>474.02</v>
      </c>
      <c r="G14" s="10">
        <f>VLOOKUP($A14,[2]Hoja2!$A$9:$AE$87,28,0)</f>
        <v>4578.53</v>
      </c>
    </row>
    <row r="15" spans="1:8" ht="12" customHeight="1" x14ac:dyDescent="0.25">
      <c r="A15" s="6" t="s">
        <v>9</v>
      </c>
      <c r="B15" s="10" t="str">
        <f>VLOOKUP(A15,[1]Hoja2!$A$13:$AF$47,2,0)</f>
        <v>Carbajal Ruvalcaba Ma.  De Jesús</v>
      </c>
      <c r="C15" s="3" t="s">
        <v>43</v>
      </c>
      <c r="D15" s="3" t="s">
        <v>154</v>
      </c>
      <c r="E15" s="10">
        <f>VLOOKUP($A15,[2]Hoja2!$A$9:$AE$87,8,0)</f>
        <v>3198.65</v>
      </c>
      <c r="F15" s="10">
        <f>VLOOKUP($A15,[2]Hoja2!$A$9:$AE$87,27,0)</f>
        <v>71.75</v>
      </c>
      <c r="G15" s="10">
        <f>VLOOKUP($A15,[2]Hoja2!$A$9:$AE$87,28,0)</f>
        <v>3126.9</v>
      </c>
    </row>
    <row r="16" spans="1:8" ht="12" customHeight="1" x14ac:dyDescent="0.25">
      <c r="A16" s="6" t="s">
        <v>23</v>
      </c>
      <c r="B16" s="10" t="str">
        <f>VLOOKUP(A16,[1]Hoja2!$A$13:$AF$47,2,0)</f>
        <v>Carrillo Carrillo Sandra Luz</v>
      </c>
      <c r="C16" s="3" t="s">
        <v>152</v>
      </c>
      <c r="D16" s="3" t="s">
        <v>154</v>
      </c>
      <c r="E16" s="10">
        <f>VLOOKUP($A16,[2]Hoja2!$A$9:$AE$87,8,0)</f>
        <v>4882.8900000000003</v>
      </c>
      <c r="F16" s="10">
        <f>VLOOKUP($A16,[2]Hoja2!$A$9:$AE$87,27,0)</f>
        <v>420.81</v>
      </c>
      <c r="G16" s="10">
        <f>VLOOKUP($A16,[2]Hoja2!$A$9:$AE$87,28,0)</f>
        <v>4462.08</v>
      </c>
    </row>
    <row r="17" spans="1:7" ht="12" customHeight="1" x14ac:dyDescent="0.25">
      <c r="A17" s="6" t="s">
        <v>97</v>
      </c>
      <c r="B17" s="10" t="s">
        <v>98</v>
      </c>
      <c r="C17" s="3" t="s">
        <v>99</v>
      </c>
      <c r="D17" s="3" t="s">
        <v>154</v>
      </c>
      <c r="E17" s="10">
        <f>VLOOKUP($A17,[2]Hoja2!$A$9:$AE$87,8,0)</f>
        <v>4769.8500000000004</v>
      </c>
      <c r="F17" s="10">
        <f>VLOOKUP($A17,[2]Hoja2!$A$9:$AE$87,27,0)</f>
        <v>430.82</v>
      </c>
      <c r="G17" s="10">
        <f>VLOOKUP($A17,[2]Hoja2!$A$9:$AE$87,28,0)</f>
        <v>4339.03</v>
      </c>
    </row>
    <row r="18" spans="1:7" ht="12" customHeight="1" x14ac:dyDescent="0.25">
      <c r="A18" s="6" t="s">
        <v>71</v>
      </c>
      <c r="B18" s="10" t="s">
        <v>72</v>
      </c>
      <c r="C18" s="3" t="s">
        <v>45</v>
      </c>
      <c r="D18" s="3" t="s">
        <v>154</v>
      </c>
      <c r="E18" s="10">
        <f>VLOOKUP($A18,[2]Hoja2!$A$9:$AE$87,8,0)</f>
        <v>5122.55</v>
      </c>
      <c r="F18" s="10">
        <f>VLOOKUP($A18,[2]Hoja2!$A$9:$AE$87,27,0)</f>
        <v>475.59</v>
      </c>
      <c r="G18" s="10">
        <f>VLOOKUP($A18,[2]Hoja2!$A$9:$AE$87,28,0)</f>
        <v>4646.96</v>
      </c>
    </row>
    <row r="19" spans="1:7" ht="12" customHeight="1" x14ac:dyDescent="0.25">
      <c r="A19" s="6" t="s">
        <v>100</v>
      </c>
      <c r="B19" s="10" t="s">
        <v>101</v>
      </c>
      <c r="C19" s="3" t="s">
        <v>99</v>
      </c>
      <c r="D19" s="3" t="s">
        <v>154</v>
      </c>
      <c r="E19" s="10">
        <f>VLOOKUP($A19,[2]Hoja2!$A$9:$AE$87,8,0)</f>
        <v>4769.8500000000004</v>
      </c>
      <c r="F19" s="10">
        <f>VLOOKUP($A19,[2]Hoja2!$A$9:$AE$87,27,0)</f>
        <v>430.82</v>
      </c>
      <c r="G19" s="10">
        <f>VLOOKUP($A19,[2]Hoja2!$A$9:$AE$87,28,0)</f>
        <v>4339.03</v>
      </c>
    </row>
    <row r="20" spans="1:7" ht="12" customHeight="1" x14ac:dyDescent="0.25">
      <c r="A20" s="6" t="s">
        <v>10</v>
      </c>
      <c r="B20" s="10" t="str">
        <f>VLOOKUP(A20,[1]Hoja2!$A$13:$AF$47,2,0)</f>
        <v>Contreras García Lucila</v>
      </c>
      <c r="C20" s="3" t="s">
        <v>46</v>
      </c>
      <c r="D20" s="3" t="s">
        <v>154</v>
      </c>
      <c r="E20" s="10">
        <f>VLOOKUP($A20,[2]Hoja2!$A$9:$AE$87,8,0)</f>
        <v>8885.5499999999993</v>
      </c>
      <c r="F20" s="10">
        <f>VLOOKUP($A20,[2]Hoja2!$A$9:$AE$87,27,0)</f>
        <v>1116.17</v>
      </c>
      <c r="G20" s="10">
        <f>VLOOKUP($A20,[2]Hoja2!$A$9:$AE$87,28,0)</f>
        <v>7769.38</v>
      </c>
    </row>
    <row r="21" spans="1:7" ht="12" customHeight="1" x14ac:dyDescent="0.25">
      <c r="A21" s="6" t="s">
        <v>105</v>
      </c>
      <c r="B21" s="10" t="s">
        <v>106</v>
      </c>
      <c r="C21" s="3" t="s">
        <v>43</v>
      </c>
      <c r="D21" s="3" t="s">
        <v>154</v>
      </c>
      <c r="E21" s="10">
        <f>VLOOKUP($A21,[2]Hoja2!$A$9:$AE$87,8,0)</f>
        <v>1909.91</v>
      </c>
      <c r="F21" s="10">
        <f>VLOOKUP($A21,[2]Hoja2!$A$9:$AE$87,27,0)</f>
        <v>-118.79</v>
      </c>
      <c r="G21" s="10">
        <f>VLOOKUP($A21,[2]Hoja2!$A$9:$AE$87,28,0)</f>
        <v>2028.7</v>
      </c>
    </row>
    <row r="22" spans="1:7" ht="12" customHeight="1" x14ac:dyDescent="0.25">
      <c r="A22" s="6" t="s">
        <v>102</v>
      </c>
      <c r="B22" s="10" t="s">
        <v>103</v>
      </c>
      <c r="C22" s="3" t="s">
        <v>104</v>
      </c>
      <c r="D22" s="3" t="s">
        <v>154</v>
      </c>
      <c r="E22" s="10">
        <f>VLOOKUP($A22,[2]Hoja2!$A$9:$AE$87,8,0)</f>
        <v>9932.74</v>
      </c>
      <c r="F22" s="10">
        <f>VLOOKUP($A22,[2]Hoja2!$A$9:$AE$87,27,0)</f>
        <v>1467.8</v>
      </c>
      <c r="G22" s="10">
        <f>VLOOKUP($A22,[2]Hoja2!$A$9:$AE$87,28,0)</f>
        <v>8464.94</v>
      </c>
    </row>
    <row r="23" spans="1:7" ht="12" customHeight="1" x14ac:dyDescent="0.25">
      <c r="A23" s="6" t="s">
        <v>11</v>
      </c>
      <c r="B23" s="10" t="str">
        <f>VLOOKUP(A23,[1]Hoja2!$A$13:$AF$47,2,0)</f>
        <v>De León Corona Jane Vanessa</v>
      </c>
      <c r="C23" s="3" t="s">
        <v>47</v>
      </c>
      <c r="D23" s="3" t="s">
        <v>154</v>
      </c>
      <c r="E23" s="10">
        <f>VLOOKUP($A23,[2]Hoja2!$A$9:$AE$87,8,0)</f>
        <v>7256.63</v>
      </c>
      <c r="F23" s="10">
        <f>VLOOKUP($A23,[2]Hoja2!$A$9:$AE$87,27,0)</f>
        <v>793.14</v>
      </c>
      <c r="G23" s="10">
        <f>VLOOKUP($A23,[2]Hoja2!$A$9:$AE$87,28,0)</f>
        <v>6463.49</v>
      </c>
    </row>
    <row r="24" spans="1:7" ht="12" customHeight="1" x14ac:dyDescent="0.25">
      <c r="A24" s="6" t="s">
        <v>32</v>
      </c>
      <c r="B24" s="10" t="str">
        <f>VLOOKUP(A24,[1]Hoja2!$A$13:$AF$47,2,0)</f>
        <v>Decena Hernandez Lizette</v>
      </c>
      <c r="C24" s="3" t="s">
        <v>47</v>
      </c>
      <c r="D24" s="3" t="s">
        <v>154</v>
      </c>
      <c r="E24" s="10">
        <f>VLOOKUP($A24,[2]Hoja2!$A$9:$AE$87,8,0)</f>
        <v>6441.7</v>
      </c>
      <c r="F24" s="10">
        <f>VLOOKUP($A24,[2]Hoja2!$A$9:$AE$87,27,0)</f>
        <v>2641.33</v>
      </c>
      <c r="G24" s="10">
        <f>VLOOKUP($A24,[2]Hoja2!$A$9:$AE$87,28,0)</f>
        <v>3800.37</v>
      </c>
    </row>
    <row r="25" spans="1:7" ht="12" customHeight="1" x14ac:dyDescent="0.25">
      <c r="A25" s="6" t="s">
        <v>73</v>
      </c>
      <c r="B25" s="10" t="s">
        <v>74</v>
      </c>
      <c r="C25" s="3" t="s">
        <v>66</v>
      </c>
      <c r="D25" s="3" t="s">
        <v>154</v>
      </c>
      <c r="E25" s="10">
        <f>VLOOKUP($A25,[2]Hoja2!$A$9:$AE$87,8,0)</f>
        <v>3289.67</v>
      </c>
      <c r="F25" s="10">
        <f>VLOOKUP($A25,[2]Hoja2!$A$9:$AE$87,27,0)</f>
        <v>96.74</v>
      </c>
      <c r="G25" s="10">
        <f>VLOOKUP($A25,[2]Hoja2!$A$9:$AE$87,28,0)</f>
        <v>3192.93</v>
      </c>
    </row>
    <row r="26" spans="1:7" ht="12" customHeight="1" x14ac:dyDescent="0.25">
      <c r="A26" s="6" t="s">
        <v>75</v>
      </c>
      <c r="B26" s="10" t="s">
        <v>76</v>
      </c>
      <c r="C26" s="3" t="s">
        <v>47</v>
      </c>
      <c r="D26" s="3" t="s">
        <v>154</v>
      </c>
      <c r="E26" s="10">
        <f>VLOOKUP($A26,[2]Hoja2!$A$9:$AE$87,8,0)</f>
        <v>5052.55</v>
      </c>
      <c r="F26" s="10">
        <f>VLOOKUP($A26,[2]Hoja2!$A$9:$AE$87,27,0)</f>
        <v>1743.27</v>
      </c>
      <c r="G26" s="10">
        <f>VLOOKUP($A26,[2]Hoja2!$A$9:$AE$87,28,0)</f>
        <v>3309.28</v>
      </c>
    </row>
    <row r="27" spans="1:7" ht="12" customHeight="1" x14ac:dyDescent="0.25">
      <c r="A27" s="6" t="s">
        <v>116</v>
      </c>
      <c r="B27" s="10" t="s">
        <v>117</v>
      </c>
      <c r="C27" s="3" t="s">
        <v>47</v>
      </c>
      <c r="D27" s="3" t="s">
        <v>154</v>
      </c>
      <c r="E27" s="10">
        <f>VLOOKUP($A27,[2]Hoja2!$A$9:$AE$87,8,0)</f>
        <v>9932.74</v>
      </c>
      <c r="F27" s="10">
        <f>VLOOKUP($A27,[2]Hoja2!$A$9:$AE$87,27,0)</f>
        <v>1467.8</v>
      </c>
      <c r="G27" s="10">
        <f>VLOOKUP($A27,[2]Hoja2!$A$9:$AE$87,28,0)</f>
        <v>8464.94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154</v>
      </c>
      <c r="E28" s="10">
        <f>VLOOKUP($A28,[2]Hoja2!$A$9:$AE$87,8,0)</f>
        <v>2618.31</v>
      </c>
      <c r="F28" s="10">
        <f>VLOOKUP($A28,[2]Hoja2!$A$9:$AE$87,27,0)</f>
        <v>-7.34</v>
      </c>
      <c r="G28" s="10">
        <f>VLOOKUP($A28,[2]Hoja2!$A$9:$AE$87,28,0)</f>
        <v>2625.65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154</v>
      </c>
      <c r="E29" s="10">
        <f>VLOOKUP($A29,[2]Hoja2!$A$9:$AE$87,8,0)</f>
        <v>4107</v>
      </c>
      <c r="F29" s="10">
        <f>VLOOKUP($A29,[2]Hoja2!$A$9:$AE$87,27,0)</f>
        <v>1016.05</v>
      </c>
      <c r="G29" s="10">
        <f>VLOOKUP($A29,[2]Hoja2!$A$9:$AE$87,28,0)</f>
        <v>3090.95</v>
      </c>
    </row>
    <row r="30" spans="1:7" ht="12" customHeight="1" x14ac:dyDescent="0.25">
      <c r="A30" s="6" t="s">
        <v>122</v>
      </c>
      <c r="B30" s="10" t="s">
        <v>123</v>
      </c>
      <c r="C30" s="3" t="s">
        <v>54</v>
      </c>
      <c r="D30" s="3" t="s">
        <v>154</v>
      </c>
      <c r="E30" s="10">
        <f>VLOOKUP($A30,[2]Hoja2!$A$9:$AE$87,8,0)</f>
        <v>1662.5</v>
      </c>
      <c r="F30" s="10">
        <f>VLOOKUP($A30,[2]Hoja2!$A$9:$AE$87,27,0)</f>
        <v>0</v>
      </c>
      <c r="G30" s="10">
        <f>VLOOKUP($A30,[2]Hoja2!$A$9:$AE$87,28,0)</f>
        <v>1662.5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154</v>
      </c>
      <c r="E31" s="10">
        <f>VLOOKUP($A31,[2]Hoja2!$A$9:$AE$87,8,0)</f>
        <v>3198.65</v>
      </c>
      <c r="F31" s="10">
        <f>VLOOKUP($A31,[2]Hoja2!$A$9:$AE$87,27,0)</f>
        <v>997.81</v>
      </c>
      <c r="G31" s="10">
        <f>VLOOKUP($A31,[2]Hoja2!$A$9:$AE$87,28,0)</f>
        <v>2200.84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154</v>
      </c>
      <c r="E32" s="10">
        <f>VLOOKUP($A32,[2]Hoja2!$A$9:$AE$87,8,0)</f>
        <v>2279.5700000000002</v>
      </c>
      <c r="F32" s="10">
        <f>VLOOKUP($A32,[2]Hoja2!$A$9:$AE$87,27,0)</f>
        <v>-83.21</v>
      </c>
      <c r="G32" s="10">
        <f>VLOOKUP($A32,[2]Hoja2!$A$9:$AE$87,28,0)</f>
        <v>2362.7800000000002</v>
      </c>
    </row>
    <row r="33" spans="1:7" ht="12" customHeight="1" x14ac:dyDescent="0.25">
      <c r="A33" s="6" t="s">
        <v>112</v>
      </c>
      <c r="B33" s="10" t="s">
        <v>113</v>
      </c>
      <c r="C33" s="3" t="s">
        <v>111</v>
      </c>
      <c r="D33" s="3" t="s">
        <v>154</v>
      </c>
      <c r="E33" s="10">
        <f>VLOOKUP($A33,[2]Hoja2!$A$9:$AE$87,8,0)</f>
        <v>4769.8500000000004</v>
      </c>
      <c r="F33" s="10">
        <f>VLOOKUP($A33,[2]Hoja2!$A$9:$AE$87,27,0)</f>
        <v>430.82</v>
      </c>
      <c r="G33" s="10">
        <f>VLOOKUP($A33,[2]Hoja2!$A$9:$AE$87,28,0)</f>
        <v>4339.03</v>
      </c>
    </row>
    <row r="34" spans="1:7" ht="12" customHeight="1" x14ac:dyDescent="0.25">
      <c r="A34" s="6" t="s">
        <v>124</v>
      </c>
      <c r="B34" s="10" t="s">
        <v>125</v>
      </c>
      <c r="C34" s="3" t="s">
        <v>45</v>
      </c>
      <c r="D34" s="3" t="s">
        <v>154</v>
      </c>
      <c r="E34" s="10">
        <f>VLOOKUP($A34,[2]Hoja2!$A$9:$AE$87,8,0)</f>
        <v>6722.02</v>
      </c>
      <c r="F34" s="10">
        <f>VLOOKUP($A34,[2]Hoja2!$A$9:$AE$87,27,0)</f>
        <v>721.11</v>
      </c>
      <c r="G34" s="10">
        <f>VLOOKUP($A34,[2]Hoja2!$A$9:$AE$87,28,0)</f>
        <v>6000.91</v>
      </c>
    </row>
    <row r="35" spans="1:7" ht="12" customHeight="1" x14ac:dyDescent="0.25">
      <c r="A35" s="6" t="s">
        <v>114</v>
      </c>
      <c r="B35" s="10" t="s">
        <v>115</v>
      </c>
      <c r="C35" s="3" t="s">
        <v>47</v>
      </c>
      <c r="D35" s="3" t="s">
        <v>154</v>
      </c>
      <c r="E35" s="10">
        <f>VLOOKUP($A35,[2]Hoja2!$A$9:$AE$87,8,0)</f>
        <v>9932.74</v>
      </c>
      <c r="F35" s="10">
        <f>VLOOKUP($A35,[2]Hoja2!$A$9:$AE$87,27,0)</f>
        <v>1467.8</v>
      </c>
      <c r="G35" s="10">
        <f>VLOOKUP($A35,[2]Hoja2!$A$9:$AE$87,28,0)</f>
        <v>8464.94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154</v>
      </c>
      <c r="E36" s="10">
        <f>VLOOKUP($A36,[2]Hoja2!$A$9:$AE$87,8,0)</f>
        <v>3936.8</v>
      </c>
      <c r="F36" s="10">
        <f>VLOOKUP($A36,[2]Hoja2!$A$9:$AE$87,27,0)</f>
        <v>1418.69</v>
      </c>
      <c r="G36" s="10">
        <f>VLOOKUP($A36,[2]Hoja2!$A$9:$AE$87,28,0)</f>
        <v>2518.11</v>
      </c>
    </row>
    <row r="37" spans="1:7" ht="12" customHeight="1" x14ac:dyDescent="0.25">
      <c r="A37" s="6" t="s">
        <v>77</v>
      </c>
      <c r="B37" s="10" t="s">
        <v>78</v>
      </c>
      <c r="C37" s="3" t="s">
        <v>47</v>
      </c>
      <c r="D37" s="3" t="s">
        <v>154</v>
      </c>
      <c r="E37" s="10">
        <f>VLOOKUP($A37,[2]Hoja2!$A$9:$AE$87,8,0)</f>
        <v>13556.28</v>
      </c>
      <c r="F37" s="10">
        <f>VLOOKUP($A37,[2]Hoja2!$A$9:$AE$87,27,0)</f>
        <v>2232.21</v>
      </c>
      <c r="G37" s="10">
        <f>VLOOKUP($A37,[2]Hoja2!$A$9:$AE$87,28,0)</f>
        <v>11324.07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154</v>
      </c>
      <c r="E38" s="10">
        <f>VLOOKUP($A38,[2]Hoja2!$A$9:$AE$87,8,0)</f>
        <v>7776.63</v>
      </c>
      <c r="F38" s="10">
        <f>VLOOKUP($A38,[2]Hoja2!$A$9:$AE$87,27,0)</f>
        <v>916.96</v>
      </c>
      <c r="G38" s="10">
        <f>VLOOKUP($A38,[2]Hoja2!$A$9:$AE$87,28,0)</f>
        <v>6859.67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154</v>
      </c>
      <c r="E39" s="10">
        <f>VLOOKUP($A39,[2]Hoja2!$A$9:$AE$87,8,0)</f>
        <v>5653.6</v>
      </c>
      <c r="F39" s="10">
        <f>VLOOKUP($A39,[2]Hoja2!$A$9:$AE$87,27,0)</f>
        <v>525.53</v>
      </c>
      <c r="G39" s="10">
        <f>VLOOKUP($A39,[2]Hoja2!$A$9:$AE$87,28,0)</f>
        <v>5128.07</v>
      </c>
    </row>
    <row r="40" spans="1:7" ht="12" customHeight="1" x14ac:dyDescent="0.25">
      <c r="A40" s="9" t="s">
        <v>150</v>
      </c>
      <c r="B40" s="10" t="s">
        <v>151</v>
      </c>
      <c r="C40" s="3" t="s">
        <v>43</v>
      </c>
      <c r="D40" s="3" t="s">
        <v>154</v>
      </c>
      <c r="E40" s="10">
        <f>VLOOKUP($A40,[2]Hoja2!$A$9:$AE$87,8,0)</f>
        <v>8714.74</v>
      </c>
      <c r="F40" s="10">
        <f>VLOOKUP($A40,[2]Hoja2!$A$9:$AE$87,27,0)</f>
        <v>1375.09</v>
      </c>
      <c r="G40" s="10">
        <f>VLOOKUP($A40,[2]Hoja2!$A$9:$AE$87,28,0)</f>
        <v>7339.65</v>
      </c>
    </row>
    <row r="41" spans="1:7" ht="12" customHeight="1" x14ac:dyDescent="0.25">
      <c r="A41" s="6" t="s">
        <v>16</v>
      </c>
      <c r="B41" s="10" t="str">
        <f>VLOOKUP(A41,[1]Hoja2!$A$13:$AF$47,2,0)</f>
        <v>Huerta Gomez Elizabeth</v>
      </c>
      <c r="C41" s="3" t="s">
        <v>50</v>
      </c>
      <c r="D41" s="3" t="s">
        <v>154</v>
      </c>
      <c r="E41" s="10">
        <f>VLOOKUP($A41,[2]Hoja2!$A$9:$AE$87,8,0)</f>
        <v>8070.63</v>
      </c>
      <c r="F41" s="10">
        <f>VLOOKUP($A41,[2]Hoja2!$A$9:$AE$87,27,0)</f>
        <v>2809.08</v>
      </c>
      <c r="G41" s="10">
        <f>VLOOKUP($A41,[2]Hoja2!$A$9:$AE$87,28,0)</f>
        <v>5261.55</v>
      </c>
    </row>
    <row r="42" spans="1:7" ht="12" customHeight="1" x14ac:dyDescent="0.25">
      <c r="A42" s="6" t="s">
        <v>79</v>
      </c>
      <c r="B42" s="10" t="s">
        <v>80</v>
      </c>
      <c r="C42" s="3" t="s">
        <v>53</v>
      </c>
      <c r="D42" s="3" t="s">
        <v>154</v>
      </c>
      <c r="E42" s="10">
        <f>VLOOKUP($A42,[2]Hoja2!$A$9:$AE$87,8,0)</f>
        <v>6720.87</v>
      </c>
      <c r="F42" s="10">
        <f>VLOOKUP($A42,[2]Hoja2!$A$9:$AE$87,27,0)</f>
        <v>721.08</v>
      </c>
      <c r="G42" s="10">
        <f>VLOOKUP($A42,[2]Hoja2!$A$9:$AE$87,28,0)</f>
        <v>5999.79</v>
      </c>
    </row>
    <row r="43" spans="1:7" ht="12" customHeight="1" x14ac:dyDescent="0.25">
      <c r="A43" s="6" t="s">
        <v>109</v>
      </c>
      <c r="B43" s="10" t="s">
        <v>110</v>
      </c>
      <c r="C43" s="3" t="s">
        <v>43</v>
      </c>
      <c r="D43" s="3" t="s">
        <v>154</v>
      </c>
      <c r="E43" s="10">
        <f>VLOOKUP($A43,[2]Hoja2!$A$9:$AE$87,8,0)</f>
        <v>5054.82</v>
      </c>
      <c r="F43" s="10">
        <f>VLOOKUP($A43,[2]Hoja2!$A$9:$AE$87,27,0)</f>
        <v>456.58</v>
      </c>
      <c r="G43" s="10">
        <f>VLOOKUP($A43,[2]Hoja2!$A$9:$AE$87,28,0)</f>
        <v>4598.24</v>
      </c>
    </row>
    <row r="44" spans="1:7" ht="12" customHeight="1" x14ac:dyDescent="0.25">
      <c r="A44" s="6" t="s">
        <v>81</v>
      </c>
      <c r="B44" s="10" t="s">
        <v>82</v>
      </c>
      <c r="C44" s="3" t="s">
        <v>54</v>
      </c>
      <c r="D44" s="3" t="s">
        <v>154</v>
      </c>
      <c r="E44" s="10">
        <f>VLOOKUP($A44,[2]Hoja2!$A$9:$AE$87,8,0)</f>
        <v>9932.74</v>
      </c>
      <c r="F44" s="10">
        <f>VLOOKUP($A44,[2]Hoja2!$A$9:$AE$87,27,0)</f>
        <v>1467.8</v>
      </c>
      <c r="G44" s="10">
        <f>VLOOKUP($A44,[2]Hoja2!$A$9:$AE$87,28,0)</f>
        <v>8464.94</v>
      </c>
    </row>
    <row r="45" spans="1:7" ht="12" customHeight="1" x14ac:dyDescent="0.25">
      <c r="A45" s="6" t="s">
        <v>12</v>
      </c>
      <c r="B45" s="10" t="str">
        <f>VLOOKUP(A45,[1]Hoja2!$A$13:$AF$47,2,0)</f>
        <v>López Hueso Tayde Lucina</v>
      </c>
      <c r="C45" s="3" t="s">
        <v>51</v>
      </c>
      <c r="D45" s="3" t="s">
        <v>154</v>
      </c>
      <c r="E45" s="10">
        <f>VLOOKUP($A45,[2]Hoja2!$A$9:$AE$87,8,0)</f>
        <v>8885.5499999999993</v>
      </c>
      <c r="F45" s="10">
        <f>VLOOKUP($A45,[2]Hoja2!$A$9:$AE$87,27,0)</f>
        <v>3011.04</v>
      </c>
      <c r="G45" s="10">
        <f>VLOOKUP($A45,[2]Hoja2!$A$9:$AE$87,28,0)</f>
        <v>5874.51</v>
      </c>
    </row>
    <row r="46" spans="1:7" ht="12" customHeight="1" x14ac:dyDescent="0.25">
      <c r="A46" s="6" t="s">
        <v>118</v>
      </c>
      <c r="B46" s="10" t="s">
        <v>119</v>
      </c>
      <c r="C46" s="3" t="s">
        <v>111</v>
      </c>
      <c r="D46" s="3" t="s">
        <v>154</v>
      </c>
      <c r="E46" s="10">
        <f>VLOOKUP($A46,[2]Hoja2!$A$9:$AE$87,8,0)</f>
        <v>4769.8500000000004</v>
      </c>
      <c r="F46" s="10">
        <f>VLOOKUP($A46,[2]Hoja2!$A$9:$AE$87,27,0)</f>
        <v>430.82</v>
      </c>
      <c r="G46" s="10">
        <f>VLOOKUP($A46,[2]Hoja2!$A$9:$AE$87,28,0)</f>
        <v>4339.03</v>
      </c>
    </row>
    <row r="47" spans="1:7" ht="12" customHeight="1" x14ac:dyDescent="0.25">
      <c r="A47" s="6" t="s">
        <v>83</v>
      </c>
      <c r="B47" s="10" t="s">
        <v>84</v>
      </c>
      <c r="C47" s="3" t="s">
        <v>43</v>
      </c>
      <c r="D47" s="3" t="s">
        <v>154</v>
      </c>
      <c r="E47" s="10">
        <f>VLOOKUP($A47,[2]Hoja2!$A$9:$AE$87,8,0)</f>
        <v>5822.79</v>
      </c>
      <c r="F47" s="10">
        <f>VLOOKUP($A47,[2]Hoja2!$A$9:$AE$87,27,0)</f>
        <v>589.16</v>
      </c>
      <c r="G47" s="10">
        <f>VLOOKUP($A47,[2]Hoja2!$A$9:$AE$87,28,0)</f>
        <v>5233.63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154</v>
      </c>
      <c r="E48" s="10">
        <f>VLOOKUP($A48,[2]Hoja2!$A$9:$AE$87,8,0)</f>
        <v>7118.8</v>
      </c>
      <c r="F48" s="10">
        <f>VLOOKUP($A48,[2]Hoja2!$A$9:$AE$87,27,0)</f>
        <v>769.54</v>
      </c>
      <c r="G48" s="10">
        <f>VLOOKUP($A48,[2]Hoja2!$A$9:$AE$87,28,0)</f>
        <v>6349.26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154</v>
      </c>
      <c r="E49" s="10">
        <f>VLOOKUP($A49,[2]Hoja2!$A$9:$AE$87,8,0)</f>
        <v>6336.25</v>
      </c>
      <c r="F49" s="10">
        <f>VLOOKUP($A49,[2]Hoja2!$A$9:$AE$87,27,0)</f>
        <v>1254.8900000000001</v>
      </c>
      <c r="G49" s="10">
        <f>VLOOKUP($A49,[2]Hoja2!$A$9:$AE$87,28,0)</f>
        <v>5081.3599999999997</v>
      </c>
    </row>
    <row r="50" spans="1:7" ht="12" customHeight="1" x14ac:dyDescent="0.25">
      <c r="A50" s="6" t="s">
        <v>145</v>
      </c>
      <c r="B50" s="10" t="s">
        <v>146</v>
      </c>
      <c r="C50" s="3" t="s">
        <v>42</v>
      </c>
      <c r="D50" s="3" t="s">
        <v>154</v>
      </c>
      <c r="E50" s="10">
        <f>VLOOKUP($A50,[2]Hoja2!$A$9:$AE$87,8,0)</f>
        <v>8714.74</v>
      </c>
      <c r="F50" s="10">
        <f>VLOOKUP($A50,[2]Hoja2!$A$9:$AE$87,27,0)</f>
        <v>1368.04</v>
      </c>
      <c r="G50" s="10">
        <f>VLOOKUP($A50,[2]Hoja2!$A$9:$AE$87,28,0)</f>
        <v>7346.7</v>
      </c>
    </row>
    <row r="51" spans="1:7" ht="12" customHeight="1" x14ac:dyDescent="0.25">
      <c r="A51" s="6" t="s">
        <v>24</v>
      </c>
      <c r="B51" s="10" t="str">
        <f>VLOOKUP(A51,[1]Hoja2!$A$13:$AF$47,2,0)</f>
        <v>Melendez Quezada Owen Mario</v>
      </c>
      <c r="C51" s="3" t="s">
        <v>42</v>
      </c>
      <c r="D51" s="3" t="s">
        <v>154</v>
      </c>
      <c r="E51" s="10">
        <f>VLOOKUP($A51,[2]Hoja2!$A$9:$AE$87,8,0)</f>
        <v>5653.6</v>
      </c>
      <c r="F51" s="10">
        <f>VLOOKUP($A51,[2]Hoja2!$A$9:$AE$87,27,0)</f>
        <v>1003.39</v>
      </c>
      <c r="G51" s="10">
        <f>VLOOKUP($A51,[2]Hoja2!$A$9:$AE$87,28,0)</f>
        <v>4650.21</v>
      </c>
    </row>
    <row r="52" spans="1:7" ht="12" customHeight="1" x14ac:dyDescent="0.25">
      <c r="A52" s="6" t="s">
        <v>85</v>
      </c>
      <c r="B52" s="10" t="s">
        <v>86</v>
      </c>
      <c r="C52" s="3" t="s">
        <v>43</v>
      </c>
      <c r="D52" s="3" t="s">
        <v>154</v>
      </c>
      <c r="E52" s="10">
        <f>VLOOKUP($A52,[2]Hoja2!$A$9:$AE$87,8,0)</f>
        <v>9932.74</v>
      </c>
      <c r="F52" s="10">
        <f>VLOOKUP($A52,[2]Hoja2!$A$9:$AE$87,27,0)</f>
        <v>1467.8</v>
      </c>
      <c r="G52" s="10">
        <f>VLOOKUP($A52,[2]Hoja2!$A$9:$AE$87,28,0)</f>
        <v>8464.94</v>
      </c>
    </row>
    <row r="53" spans="1:7" ht="12" customHeight="1" x14ac:dyDescent="0.25">
      <c r="A53" s="6" t="s">
        <v>30</v>
      </c>
      <c r="B53" s="10" t="str">
        <f>VLOOKUP(A53,[1]Hoja2!$A$13:$AF$47,2,0)</f>
        <v>Meza Arana Mayra Gisela</v>
      </c>
      <c r="C53" s="3" t="s">
        <v>47</v>
      </c>
      <c r="D53" s="3" t="s">
        <v>154</v>
      </c>
      <c r="E53" s="10">
        <f>VLOOKUP($A53,[2]Hoja2!$A$9:$AE$87,8,0)</f>
        <v>6441.7</v>
      </c>
      <c r="F53" s="10">
        <f>VLOOKUP($A53,[2]Hoja2!$A$9:$AE$87,27,0)</f>
        <v>653.54999999999995</v>
      </c>
      <c r="G53" s="10">
        <f>VLOOKUP($A53,[2]Hoja2!$A$9:$AE$87,28,0)</f>
        <v>5788.15</v>
      </c>
    </row>
    <row r="54" spans="1:7" ht="12" customHeight="1" x14ac:dyDescent="0.25">
      <c r="A54" s="9" t="s">
        <v>147</v>
      </c>
      <c r="B54" s="10" t="s">
        <v>148</v>
      </c>
      <c r="C54" s="3" t="s">
        <v>149</v>
      </c>
      <c r="D54" s="3" t="s">
        <v>154</v>
      </c>
      <c r="E54" s="10">
        <f>VLOOKUP($A54,[2]Hoja2!$A$9:$AE$87,8,0)</f>
        <v>10000</v>
      </c>
      <c r="F54" s="10">
        <f>VLOOKUP($A54,[2]Hoja2!$A$9:$AE$87,27,0)</f>
        <v>1642.57</v>
      </c>
      <c r="G54" s="10">
        <f>VLOOKUP($A54,[2]Hoja2!$A$9:$AE$87,28,0)</f>
        <v>8357.43</v>
      </c>
    </row>
    <row r="55" spans="1:7" ht="12" customHeight="1" x14ac:dyDescent="0.25">
      <c r="A55" s="6" t="s">
        <v>15</v>
      </c>
      <c r="B55" s="10" t="str">
        <f>VLOOKUP(A55,[1]Hoja2!$A$13:$AF$47,2,0)</f>
        <v>Muciño Velazquez Erika Viviana</v>
      </c>
      <c r="C55" s="3" t="s">
        <v>53</v>
      </c>
      <c r="D55" s="3" t="s">
        <v>154</v>
      </c>
      <c r="E55" s="10">
        <f>VLOOKUP($A55,[2]Hoja2!$A$9:$AE$87,8,0)</f>
        <v>6043.76</v>
      </c>
      <c r="F55" s="10">
        <f>VLOOKUP($A55,[2]Hoja2!$A$9:$AE$87,27,0)</f>
        <v>586.29999999999995</v>
      </c>
      <c r="G55" s="10">
        <f>VLOOKUP($A55,[2]Hoja2!$A$9:$AE$87,28,0)</f>
        <v>5457.46</v>
      </c>
    </row>
    <row r="56" spans="1:7" ht="12" customHeight="1" x14ac:dyDescent="0.25">
      <c r="A56" s="6" t="s">
        <v>29</v>
      </c>
      <c r="B56" s="10" t="str">
        <f>VLOOKUP(A56,[1]Hoja2!$A$13:$AF$47,2,0)</f>
        <v>Murguia Escobedo Sandra Buenaventura</v>
      </c>
      <c r="C56" s="3" t="s">
        <v>54</v>
      </c>
      <c r="D56" s="3" t="s">
        <v>154</v>
      </c>
      <c r="E56" s="10">
        <f>VLOOKUP($A56,[2]Hoja2!$A$9:$AE$87,8,0)</f>
        <v>4882.8900000000003</v>
      </c>
      <c r="F56" s="10">
        <f>VLOOKUP($A56,[2]Hoja2!$A$9:$AE$87,27,0)</f>
        <v>920.79</v>
      </c>
      <c r="G56" s="10">
        <f>VLOOKUP($A56,[2]Hoja2!$A$9:$AE$87,28,0)</f>
        <v>3962.1</v>
      </c>
    </row>
    <row r="57" spans="1:7" ht="12" customHeight="1" x14ac:dyDescent="0.25">
      <c r="A57" s="6" t="s">
        <v>87</v>
      </c>
      <c r="B57" s="10" t="s">
        <v>88</v>
      </c>
      <c r="C57" s="3" t="s">
        <v>43</v>
      </c>
      <c r="D57" s="3" t="s">
        <v>154</v>
      </c>
      <c r="E57" s="10">
        <f>VLOOKUP($A57,[2]Hoja2!$A$9:$AE$87,8,0)</f>
        <v>5822.79</v>
      </c>
      <c r="F57" s="10">
        <f>VLOOKUP($A57,[2]Hoja2!$A$9:$AE$87,27,0)</f>
        <v>597.20000000000005</v>
      </c>
      <c r="G57" s="10">
        <f>VLOOKUP($A57,[2]Hoja2!$A$9:$AE$87,28,0)</f>
        <v>5225.59</v>
      </c>
    </row>
    <row r="58" spans="1:7" ht="12" customHeight="1" x14ac:dyDescent="0.25">
      <c r="A58" s="9" t="s">
        <v>138</v>
      </c>
      <c r="B58" s="10" t="s">
        <v>139</v>
      </c>
      <c r="C58" s="3" t="s">
        <v>66</v>
      </c>
      <c r="D58" s="3" t="s">
        <v>154</v>
      </c>
      <c r="E58" s="10">
        <f>VLOOKUP($A58,[2]Hoja2!$A$9:$AE$87,8,0)</f>
        <v>5822.79</v>
      </c>
      <c r="F58" s="10">
        <f>VLOOKUP($A58,[2]Hoja2!$A$9:$AE$87,27,0)</f>
        <v>589.16</v>
      </c>
      <c r="G58" s="10">
        <f>VLOOKUP($A58,[2]Hoja2!$A$9:$AE$87,28,0)</f>
        <v>5233.63</v>
      </c>
    </row>
    <row r="59" spans="1:7" ht="12" customHeight="1" x14ac:dyDescent="0.25">
      <c r="A59" s="6" t="s">
        <v>107</v>
      </c>
      <c r="B59" s="10" t="s">
        <v>108</v>
      </c>
      <c r="C59" s="3" t="s">
        <v>43</v>
      </c>
      <c r="D59" s="3" t="s">
        <v>154</v>
      </c>
      <c r="E59" s="10">
        <f>VLOOKUP($A59,[2]Hoja2!$A$9:$AE$87,8,0)</f>
        <v>1909.91</v>
      </c>
      <c r="F59" s="10">
        <f>VLOOKUP($A59,[2]Hoja2!$A$9:$AE$87,27,0)</f>
        <v>-118.79</v>
      </c>
      <c r="G59" s="10">
        <f>VLOOKUP($A59,[2]Hoja2!$A$9:$AE$87,28,0)</f>
        <v>2028.7</v>
      </c>
    </row>
    <row r="60" spans="1:7" ht="12" customHeight="1" x14ac:dyDescent="0.25">
      <c r="A60" s="6" t="s">
        <v>89</v>
      </c>
      <c r="B60" s="10" t="s">
        <v>90</v>
      </c>
      <c r="C60" s="3" t="s">
        <v>42</v>
      </c>
      <c r="D60" s="3" t="s">
        <v>154</v>
      </c>
      <c r="E60" s="10">
        <f>VLOOKUP($A60,[2]Hoja2!$A$9:$AE$87,8,0)</f>
        <v>7973.96</v>
      </c>
      <c r="F60" s="10">
        <f>VLOOKUP($A60,[2]Hoja2!$A$9:$AE$87,27,0)</f>
        <v>1009.14</v>
      </c>
      <c r="G60" s="10">
        <f>VLOOKUP($A60,[2]Hoja2!$A$9:$AE$87,28,0)</f>
        <v>6964.82</v>
      </c>
    </row>
    <row r="61" spans="1:7" ht="12" customHeight="1" x14ac:dyDescent="0.25">
      <c r="A61" s="6" t="s">
        <v>35</v>
      </c>
      <c r="B61" s="10" t="str">
        <f>VLOOKUP(A61,[1]Hoja2!$A$13:$AF$47,2,0)</f>
        <v>Partida Ceja Francisco Javier</v>
      </c>
      <c r="C61" s="3" t="s">
        <v>43</v>
      </c>
      <c r="D61" s="3" t="s">
        <v>154</v>
      </c>
      <c r="E61" s="10">
        <f>VLOOKUP($A61,[2]Hoja2!$A$9:$AE$87,8,0)</f>
        <v>5653.6</v>
      </c>
      <c r="F61" s="10">
        <f>VLOOKUP($A61,[2]Hoja2!$A$9:$AE$87,27,0)</f>
        <v>1239.75</v>
      </c>
      <c r="G61" s="10">
        <f>VLOOKUP($A61,[2]Hoja2!$A$9:$AE$87,28,0)</f>
        <v>4413.8500000000004</v>
      </c>
    </row>
    <row r="62" spans="1:7" ht="12" customHeight="1" x14ac:dyDescent="0.25">
      <c r="A62" s="6" t="s">
        <v>22</v>
      </c>
      <c r="B62" s="10" t="str">
        <f>VLOOKUP(A62,[1]Hoja2!$A$13:$AF$47,2,0)</f>
        <v>Ramirez Gallegos Lorena</v>
      </c>
      <c r="C62" s="3" t="s">
        <v>47</v>
      </c>
      <c r="D62" s="3" t="s">
        <v>154</v>
      </c>
      <c r="E62" s="10">
        <f>VLOOKUP($A62,[2]Hoja2!$A$9:$AE$87,8,0)</f>
        <v>5272.5</v>
      </c>
      <c r="F62" s="10">
        <f>VLOOKUP($A62,[2]Hoja2!$A$9:$AE$87,27,0)</f>
        <v>1691.88</v>
      </c>
      <c r="G62" s="10">
        <f>VLOOKUP($A62,[2]Hoja2!$A$9:$AE$87,28,0)</f>
        <v>3580.62</v>
      </c>
    </row>
    <row r="63" spans="1:7" ht="12" customHeight="1" x14ac:dyDescent="0.25">
      <c r="A63" s="6" t="s">
        <v>120</v>
      </c>
      <c r="B63" s="10" t="s">
        <v>121</v>
      </c>
      <c r="C63" s="3" t="s">
        <v>46</v>
      </c>
      <c r="D63" s="3" t="s">
        <v>154</v>
      </c>
      <c r="E63" s="10">
        <f>VLOOKUP($A63,[2]Hoja2!$A$9:$AE$87,8,0)</f>
        <v>13556.28</v>
      </c>
      <c r="F63" s="10">
        <f>VLOOKUP($A63,[2]Hoja2!$A$9:$AE$87,27,0)</f>
        <v>2232.21</v>
      </c>
      <c r="G63" s="10">
        <f>VLOOKUP($A63,[2]Hoja2!$A$9:$AE$87,28,0)</f>
        <v>11324.07</v>
      </c>
    </row>
    <row r="64" spans="1:7" ht="12" customHeight="1" x14ac:dyDescent="0.25">
      <c r="A64" s="6" t="s">
        <v>91</v>
      </c>
      <c r="B64" s="10" t="s">
        <v>92</v>
      </c>
      <c r="C64" s="3" t="s">
        <v>43</v>
      </c>
      <c r="D64" s="3" t="s">
        <v>154</v>
      </c>
      <c r="E64" s="10">
        <f>VLOOKUP($A64,[2]Hoja2!$A$9:$AE$87,8,0)</f>
        <v>7216.42</v>
      </c>
      <c r="F64" s="10">
        <f>VLOOKUP($A64,[2]Hoja2!$A$9:$AE$87,27,0)</f>
        <v>1943.68</v>
      </c>
      <c r="G64" s="10">
        <f>VLOOKUP($A64,[2]Hoja2!$A$9:$AE$87,28,0)</f>
        <v>5272.74</v>
      </c>
    </row>
    <row r="65" spans="1:7" ht="12" customHeight="1" x14ac:dyDescent="0.25">
      <c r="A65" s="6" t="s">
        <v>93</v>
      </c>
      <c r="B65" s="10" t="s">
        <v>94</v>
      </c>
      <c r="C65" s="3" t="s">
        <v>66</v>
      </c>
      <c r="D65" s="3" t="s">
        <v>154</v>
      </c>
      <c r="E65" s="10">
        <f>VLOOKUP($A65,[2]Hoja2!$A$9:$AE$87,8,0)</f>
        <v>2279.5700000000002</v>
      </c>
      <c r="F65" s="10">
        <f>VLOOKUP($A65,[2]Hoja2!$A$9:$AE$87,27,0)</f>
        <v>-83.21</v>
      </c>
      <c r="G65" s="10">
        <f>VLOOKUP($A65,[2]Hoja2!$A$9:$AE$87,28,0)</f>
        <v>2362.7800000000002</v>
      </c>
    </row>
    <row r="66" spans="1:7" ht="12" customHeight="1" x14ac:dyDescent="0.25">
      <c r="A66" s="6" t="s">
        <v>13</v>
      </c>
      <c r="B66" s="10" t="str">
        <f>VLOOKUP(A66,[1]Hoja2!$A$13:$AF$47,2,0)</f>
        <v>Rojas Lopez Miguel Angel</v>
      </c>
      <c r="C66" s="3" t="s">
        <v>43</v>
      </c>
      <c r="D66" s="3" t="s">
        <v>154</v>
      </c>
      <c r="E66" s="10">
        <f>VLOOKUP($A66,[2]Hoja2!$A$9:$AE$87,8,0)</f>
        <v>4882.8900000000003</v>
      </c>
      <c r="F66" s="10">
        <f>VLOOKUP($A66,[2]Hoja2!$A$9:$AE$87,27,0)</f>
        <v>2470.81</v>
      </c>
      <c r="G66" s="10">
        <f>VLOOKUP($A66,[2]Hoja2!$A$9:$AE$87,28,0)</f>
        <v>2412.08</v>
      </c>
    </row>
    <row r="67" spans="1:7" ht="12" customHeight="1" x14ac:dyDescent="0.25">
      <c r="A67" s="6" t="s">
        <v>17</v>
      </c>
      <c r="B67" s="10" t="str">
        <f>VLOOKUP(A67,[1]Hoja2!$A$13:$AF$47,2,0)</f>
        <v>Romero Romero Ingrid</v>
      </c>
      <c r="C67" s="3" t="s">
        <v>43</v>
      </c>
      <c r="D67" s="3" t="s">
        <v>154</v>
      </c>
      <c r="E67" s="10">
        <f>VLOOKUP($A67,[2]Hoja2!$A$9:$AE$87,8,0)</f>
        <v>9560.7999999999993</v>
      </c>
      <c r="F67" s="10">
        <f>VLOOKUP($A67,[2]Hoja2!$A$9:$AE$87,27,0)</f>
        <v>2963.53</v>
      </c>
      <c r="G67" s="10">
        <f>VLOOKUP($A67,[2]Hoja2!$A$9:$AE$87,28,0)</f>
        <v>6597.27</v>
      </c>
    </row>
    <row r="68" spans="1:7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154</v>
      </c>
      <c r="E68" s="10">
        <f>VLOOKUP($A68,[2]Hoja2!$A$9:$AE$87,8,0)</f>
        <v>2279.5700000000002</v>
      </c>
      <c r="F68" s="10">
        <f>VLOOKUP($A68,[2]Hoja2!$A$9:$AE$87,27,0)</f>
        <v>-83.21</v>
      </c>
      <c r="G68" s="10">
        <f>VLOOKUP($A68,[2]Hoja2!$A$9:$AE$87,28,0)</f>
        <v>2362.7800000000002</v>
      </c>
    </row>
    <row r="69" spans="1:7" ht="12" customHeight="1" x14ac:dyDescent="0.25">
      <c r="A69" s="6" t="s">
        <v>95</v>
      </c>
      <c r="B69" s="10" t="s">
        <v>96</v>
      </c>
      <c r="C69" s="3" t="s">
        <v>66</v>
      </c>
      <c r="D69" s="3" t="s">
        <v>154</v>
      </c>
      <c r="E69" s="10">
        <f>VLOOKUP($A69,[2]Hoja2!$A$9:$AE$87,8,0)</f>
        <v>2279.5700000000002</v>
      </c>
      <c r="F69" s="10">
        <f>VLOOKUP($A69,[2]Hoja2!$A$9:$AE$87,27,0)</f>
        <v>-83.21</v>
      </c>
      <c r="G69" s="10">
        <f>VLOOKUP($A69,[2]Hoja2!$A$9:$AE$87,28,0)</f>
        <v>2362.7800000000002</v>
      </c>
    </row>
    <row r="70" spans="1:7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154</v>
      </c>
      <c r="E70" s="10">
        <f>VLOOKUP($A70,[2]Hoja2!$A$9:$AE$87,8,0)</f>
        <v>4348.43</v>
      </c>
      <c r="F70" s="10">
        <f>VLOOKUP($A70,[2]Hoja2!$A$9:$AE$87,27,0)</f>
        <v>252.39</v>
      </c>
      <c r="G70" s="10">
        <f>VLOOKUP($A70,[2]Hoja2!$A$9:$AE$87,28,0)</f>
        <v>4096.04</v>
      </c>
    </row>
    <row r="71" spans="1:7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154</v>
      </c>
      <c r="E71" s="10">
        <f>VLOOKUP($A71,[2]Hoja2!$A$9:$AE$87,8,0)</f>
        <v>9712.5</v>
      </c>
      <c r="F71" s="10">
        <f>VLOOKUP($A71,[2]Hoja2!$A$9:$AE$87,27,0)</f>
        <v>2154.39</v>
      </c>
      <c r="G71" s="10">
        <f>VLOOKUP($A71,[2]Hoja2!$A$9:$AE$87,28,0)</f>
        <v>7558.11</v>
      </c>
    </row>
    <row r="72" spans="1:7" ht="12" customHeight="1" x14ac:dyDescent="0.25">
      <c r="A72" s="6" t="s">
        <v>142</v>
      </c>
      <c r="B72" s="10" t="s">
        <v>143</v>
      </c>
      <c r="C72" s="3" t="s">
        <v>48</v>
      </c>
      <c r="D72" s="3" t="s">
        <v>154</v>
      </c>
      <c r="E72" s="10">
        <f>VLOOKUP($A72,[2]Hoja2!$A$9:$AE$87,8,0)</f>
        <v>10000</v>
      </c>
      <c r="F72" s="10">
        <f>VLOOKUP($A72,[2]Hoja2!$A$9:$AE$87,27,0)</f>
        <v>1776.83</v>
      </c>
      <c r="G72" s="10">
        <f>VLOOKUP($A72,[2]Hoja2!$A$9:$AE$87,28,0)</f>
        <v>8223.17</v>
      </c>
    </row>
    <row r="73" spans="1:7" ht="23.45" customHeight="1" x14ac:dyDescent="0.25">
      <c r="B73" s="7" t="s">
        <v>41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7" ht="10.5" customHeight="1" x14ac:dyDescent="0.25">
      <c r="A74" s="6" t="s">
        <v>25</v>
      </c>
      <c r="B74" s="10" t="str">
        <f>VLOOKUP(A74,[1]Hoja2!$A$13:$AF$47,2,0)</f>
        <v>Rodriguez Rodriguez Jose Luis</v>
      </c>
      <c r="C74" s="3" t="s">
        <v>56</v>
      </c>
      <c r="D74" s="3" t="s">
        <v>154</v>
      </c>
      <c r="E74" s="10">
        <f>VLOOKUP($A74,[2]Hoja2!$A$9:$AE$87,8,0)</f>
        <v>2912.82</v>
      </c>
      <c r="F74" s="10">
        <f>VLOOKUP($A74,[2]Hoja2!$A$9:$AE$87,27,0)</f>
        <v>42.92</v>
      </c>
      <c r="G74" s="10">
        <f>VLOOKUP($A74,[2]Hoja2!$A$9:$AE$87,28,0)</f>
        <v>2869.9</v>
      </c>
    </row>
    <row r="75" spans="1:7" ht="10.5" customHeight="1" x14ac:dyDescent="0.25">
      <c r="A75" s="6" t="s">
        <v>131</v>
      </c>
      <c r="B75" s="10" t="s">
        <v>132</v>
      </c>
      <c r="C75" s="3" t="s">
        <v>56</v>
      </c>
      <c r="D75" s="3" t="s">
        <v>154</v>
      </c>
      <c r="E75" s="10">
        <f>VLOOKUP($A75,[2]Hoja2!$A$9:$AE$87,8,0)</f>
        <v>4700</v>
      </c>
      <c r="F75" s="10">
        <f>VLOOKUP($A75,[2]Hoja2!$A$9:$AE$87,27,0)</f>
        <v>421.35</v>
      </c>
      <c r="G75" s="10">
        <f>VLOOKUP($A75,[2]Hoja2!$A$9:$AE$87,28,0)</f>
        <v>4278.6499999999996</v>
      </c>
    </row>
    <row r="76" spans="1:7" ht="10.5" customHeight="1" x14ac:dyDescent="0.25">
      <c r="A76" s="6" t="s">
        <v>133</v>
      </c>
      <c r="B76" s="10" t="s">
        <v>134</v>
      </c>
      <c r="C76" s="3" t="s">
        <v>56</v>
      </c>
      <c r="D76" s="3" t="s">
        <v>154</v>
      </c>
      <c r="E76" s="10">
        <f>VLOOKUP($A76,[2]Hoja2!$A$9:$AE$87,8,0)</f>
        <v>4700</v>
      </c>
      <c r="F76" s="10">
        <f>VLOOKUP($A76,[2]Hoja2!$A$9:$AE$87,27,0)</f>
        <v>421.35</v>
      </c>
      <c r="G76" s="10">
        <f>VLOOKUP($A76,[2]Hoja2!$A$9:$AE$87,28,0)</f>
        <v>4278.6499999999996</v>
      </c>
    </row>
    <row r="77" spans="1:7" ht="10.5" customHeight="1" x14ac:dyDescent="0.25">
      <c r="A77" s="6" t="s">
        <v>136</v>
      </c>
      <c r="B77" s="10" t="s">
        <v>137</v>
      </c>
      <c r="C77" s="3" t="s">
        <v>56</v>
      </c>
      <c r="D77" s="3" t="s">
        <v>154</v>
      </c>
      <c r="E77" s="10">
        <f>VLOOKUP($A77,[2]Hoja2!$A$9:$AE$87,8,0)</f>
        <v>3933.1</v>
      </c>
      <c r="F77" s="10">
        <f>VLOOKUP($A77,[2]Hoja2!$A$9:$AE$87,27,0)</f>
        <v>188.1</v>
      </c>
      <c r="G77" s="10">
        <f>VLOOKUP($A77,[2]Hoja2!$A$9:$AE$87,28,0)</f>
        <v>3745</v>
      </c>
    </row>
    <row r="78" spans="1:7" ht="10.5" customHeight="1" x14ac:dyDescent="0.25">
      <c r="A78" s="13" t="s">
        <v>140</v>
      </c>
      <c r="B78" s="10" t="s">
        <v>141</v>
      </c>
      <c r="C78" s="3" t="s">
        <v>56</v>
      </c>
      <c r="D78" s="3" t="s">
        <v>154</v>
      </c>
      <c r="E78" s="10">
        <f>VLOOKUP($A78,[2]Hoja2!$A$9:$AE$87,8,0)</f>
        <v>3679.1</v>
      </c>
      <c r="F78" s="10">
        <f>VLOOKUP($A78,[2]Hoja2!$A$9:$AE$87,27,0)</f>
        <v>179.85</v>
      </c>
      <c r="G78" s="10">
        <f>VLOOKUP($A78,[2]Hoja2!$A$9:$AE$87,28,0)</f>
        <v>3499.25</v>
      </c>
    </row>
    <row r="79" spans="1:7" ht="12" customHeight="1" x14ac:dyDescent="0.25">
      <c r="A79" s="6" t="s">
        <v>126</v>
      </c>
      <c r="B79" s="10" t="s">
        <v>127</v>
      </c>
      <c r="C79" s="3" t="s">
        <v>128</v>
      </c>
      <c r="D79" s="3" t="s">
        <v>154</v>
      </c>
      <c r="E79" s="10">
        <f>VLOOKUP($A79,[2]Hoja2!$A$9:$AE$87,8,0)</f>
        <v>2576.5700000000002</v>
      </c>
      <c r="F79" s="10">
        <f>VLOOKUP($A79,[2]Hoja2!$A$9:$AE$87,27,0)</f>
        <v>-64.2</v>
      </c>
      <c r="G79" s="10">
        <f>VLOOKUP($A79,[2]Hoja2!$A$9:$AE$87,28,0)</f>
        <v>2640.77</v>
      </c>
    </row>
    <row r="80" spans="1:7" ht="10.5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154</v>
      </c>
      <c r="E80" s="10">
        <f>VLOOKUP($A80,[2]Hoja2!$A$9:$AE$87,8,0)</f>
        <v>3670.1</v>
      </c>
      <c r="F80" s="10">
        <f>VLOOKUP($A80,[2]Hoja2!$A$9:$AE$87,27,0)</f>
        <v>178.67</v>
      </c>
      <c r="G80" s="10">
        <f>VLOOKUP($A80,[2]Hoja2!$A$9:$AE$87,28,0)</f>
        <v>3491.43</v>
      </c>
    </row>
    <row r="81" spans="1:7" ht="10.5" customHeight="1" x14ac:dyDescent="0.25">
      <c r="A81" s="6" t="s">
        <v>58</v>
      </c>
      <c r="B81" s="10" t="s">
        <v>59</v>
      </c>
      <c r="C81" s="3" t="s">
        <v>60</v>
      </c>
      <c r="D81" s="3" t="s">
        <v>154</v>
      </c>
      <c r="E81" s="10">
        <f>VLOOKUP($A81,[2]Hoja2!$A$9:$AE$87,8,0)</f>
        <v>9468.1200000000008</v>
      </c>
      <c r="F81" s="10">
        <f>VLOOKUP($A81,[2]Hoja2!$A$9:$AE$87,27,0)</f>
        <v>1368.43</v>
      </c>
      <c r="G81" s="10">
        <f>VLOOKUP($A81,[2]Hoja2!$A$9:$AE$87,28,0)</f>
        <v>8099.69</v>
      </c>
    </row>
    <row r="82" spans="1:7" ht="10.5" customHeight="1" x14ac:dyDescent="0.25">
      <c r="A82" s="6" t="s">
        <v>62</v>
      </c>
      <c r="B82" s="10" t="s">
        <v>63</v>
      </c>
      <c r="C82" s="3" t="s">
        <v>61</v>
      </c>
      <c r="D82" s="3" t="s">
        <v>154</v>
      </c>
      <c r="E82" s="10">
        <f>VLOOKUP($A82,[2]Hoja2!$A$9:$AE$87,8,0)</f>
        <v>2279.5700000000002</v>
      </c>
      <c r="F82" s="10">
        <f>VLOOKUP($A82,[2]Hoja2!$A$9:$AE$87,27,0)</f>
        <v>-83.21</v>
      </c>
      <c r="G82" s="10">
        <f>VLOOKUP($A82,[2]Hoja2!$A$9:$AE$87,28,0)</f>
        <v>2362.7800000000002</v>
      </c>
    </row>
    <row r="84" spans="1:7" x14ac:dyDescent="0.25">
      <c r="E84">
        <f>SUM(E7:E72)+SUM(E74:E82)</f>
        <v>447090.82999999996</v>
      </c>
      <c r="F84">
        <f>SUM(F7:F72)+SUM(F74:F82)</f>
        <v>70039.91</v>
      </c>
      <c r="G84">
        <f>SUM(G7:G72)+SUM(G74:G82)</f>
        <v>377050.92000000004</v>
      </c>
    </row>
    <row r="85" spans="1:7" x14ac:dyDescent="0.25">
      <c r="E85" s="12">
        <v>447090.83</v>
      </c>
      <c r="F85">
        <v>70039.91</v>
      </c>
      <c r="G85">
        <v>377050.92</v>
      </c>
    </row>
    <row r="86" spans="1:7" x14ac:dyDescent="0.25">
      <c r="E86">
        <f>+E84-E85</f>
        <v>0</v>
      </c>
      <c r="F86">
        <f t="shared" ref="F86:G86" si="0">+F84-F85</f>
        <v>0</v>
      </c>
      <c r="G86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4" t="s">
        <v>5</v>
      </c>
      <c r="C1" s="14"/>
      <c r="D1" s="14"/>
      <c r="E1" s="14"/>
      <c r="F1" s="14"/>
      <c r="G1" s="14"/>
    </row>
    <row r="2" spans="1:11" x14ac:dyDescent="0.25">
      <c r="B2" s="14" t="s">
        <v>6</v>
      </c>
      <c r="C2" s="14"/>
      <c r="D2" s="14"/>
      <c r="E2" s="14"/>
      <c r="F2" s="14"/>
      <c r="G2" s="14"/>
      <c r="H2" s="4"/>
    </row>
    <row r="3" spans="1:11" x14ac:dyDescent="0.25">
      <c r="B3" s="14"/>
      <c r="C3" s="14"/>
      <c r="D3" s="14"/>
      <c r="E3" s="14"/>
      <c r="F3" s="14"/>
      <c r="G3" s="14"/>
    </row>
    <row r="4" spans="1:11" x14ac:dyDescent="0.25">
      <c r="B4" s="14" t="s">
        <v>155</v>
      </c>
      <c r="C4" s="14"/>
      <c r="D4" s="14"/>
      <c r="E4" s="14"/>
      <c r="F4" s="14"/>
      <c r="G4" s="14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156</v>
      </c>
      <c r="E7" s="10">
        <f>VLOOKUP($A7,[3]Hoja2!$A$9:$AG$87,7,0)</f>
        <v>3215.25</v>
      </c>
      <c r="F7" s="10">
        <f>VLOOKUP($A7,[3]Hoja2!$A$9:$AG$87,26,0)</f>
        <v>1413.4</v>
      </c>
      <c r="G7" s="10">
        <f>VLOOKUP($A7,[3]Hoja2!$A$9:$AG$87,27,0)</f>
        <v>1801.85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156</v>
      </c>
      <c r="E8" s="10">
        <f>VLOOKUP($A8,[3]Hoja2!$A$9:$AG$87,7,0)</f>
        <v>5883.75</v>
      </c>
      <c r="F8" s="10">
        <f>VLOOKUP($A8,[3]Hoja2!$A$9:$AG$87,26,0)</f>
        <v>1804.41</v>
      </c>
      <c r="G8" s="10">
        <f>VLOOKUP($A8,[3]Hoja2!$A$9:$AG$87,27,0)</f>
        <v>4079.34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156</v>
      </c>
      <c r="E9" s="10">
        <f>VLOOKUP($A9,[3]Hoja2!$A$9:$AG$87,7,0)</f>
        <v>4584</v>
      </c>
      <c r="F9" s="10">
        <f>VLOOKUP($A9,[3]Hoja2!$A$9:$AG$87,26,0)</f>
        <v>529.78</v>
      </c>
      <c r="G9" s="10">
        <f>VLOOKUP($A9,[3]Hoja2!$A$9:$AG$87,27,0)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156</v>
      </c>
      <c r="E10" s="10">
        <f>VLOOKUP($A10,[3]Hoja2!$A$9:$AG$87,7,0)</f>
        <v>3192</v>
      </c>
      <c r="F10" s="10">
        <f>VLOOKUP($A10,[3]Hoja2!$A$9:$AG$87,26,0)</f>
        <v>188.52</v>
      </c>
      <c r="G10" s="10">
        <f>VLOOKUP($A10,[3]Hoja2!$A$9:$AG$87,27,0)</f>
        <v>3003.48</v>
      </c>
      <c r="K10" s="9"/>
    </row>
    <row r="11" spans="1:11" ht="12" customHeight="1" x14ac:dyDescent="0.25">
      <c r="A11" s="6" t="s">
        <v>67</v>
      </c>
      <c r="B11" s="10" t="s">
        <v>68</v>
      </c>
      <c r="C11" s="3" t="s">
        <v>42</v>
      </c>
      <c r="D11" s="3" t="s">
        <v>156</v>
      </c>
      <c r="E11" s="10">
        <f>VLOOKUP($A11,[3]Hoja2!$A$9:$AG$87,7,0)</f>
        <v>6807.31</v>
      </c>
      <c r="F11" s="10">
        <f>VLOOKUP($A11,[3]Hoja2!$A$9:$AG$87,26,0)</f>
        <v>1009.14</v>
      </c>
      <c r="G11" s="10">
        <f>VLOOKUP($A11,[3]Hoja2!$A$9:$AG$87,27,0)</f>
        <v>5798.17</v>
      </c>
      <c r="K11" s="9"/>
    </row>
    <row r="12" spans="1:11" ht="12" customHeight="1" x14ac:dyDescent="0.25">
      <c r="A12" s="6" t="s">
        <v>69</v>
      </c>
      <c r="B12" s="10" t="s">
        <v>70</v>
      </c>
      <c r="C12" s="3" t="s">
        <v>45</v>
      </c>
      <c r="D12" s="3" t="s">
        <v>156</v>
      </c>
      <c r="E12" s="10">
        <f>VLOOKUP($A12,[3]Hoja2!$A$9:$AG$87,7,0)</f>
        <v>10000</v>
      </c>
      <c r="F12" s="10">
        <f>VLOOKUP($A12,[3]Hoja2!$A$9:$AG$87,26,0)</f>
        <v>1776.83</v>
      </c>
      <c r="G12" s="10">
        <f>VLOOKUP($A12,[3]Hoja2!$A$9:$AG$87,27,0)</f>
        <v>8223.17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156</v>
      </c>
      <c r="E13" s="10">
        <v>0</v>
      </c>
      <c r="F13" s="10">
        <v>0</v>
      </c>
      <c r="G13" s="10">
        <v>0</v>
      </c>
      <c r="K13" s="9"/>
    </row>
    <row r="14" spans="1:11" ht="9.75" customHeight="1" x14ac:dyDescent="0.25">
      <c r="A14" s="6" t="s">
        <v>129</v>
      </c>
      <c r="B14" s="10" t="s">
        <v>130</v>
      </c>
      <c r="C14" s="3" t="s">
        <v>55</v>
      </c>
      <c r="D14" s="3" t="s">
        <v>156</v>
      </c>
      <c r="E14" s="10">
        <f>VLOOKUP($A14,[3]Hoja2!$A$9:$AG$87,7,0)</f>
        <v>4352.55</v>
      </c>
      <c r="F14" s="10">
        <f>VLOOKUP($A14,[3]Hoja2!$A$9:$AG$87,26,0)</f>
        <v>474.02</v>
      </c>
      <c r="G14" s="10">
        <f>VLOOKUP($A14,[3]Hoja2!$A$9:$AG$87,27,0)</f>
        <v>3878.53</v>
      </c>
    </row>
    <row r="15" spans="1:11" ht="12" customHeight="1" x14ac:dyDescent="0.25">
      <c r="A15" s="6" t="s">
        <v>9</v>
      </c>
      <c r="B15" s="10" t="str">
        <f>VLOOKUP(A15,[1]Hoja2!$A$13:$AF$47,2,0)</f>
        <v>Carbajal Ruvalcaba Ma.  De Jesús</v>
      </c>
      <c r="C15" s="3" t="s">
        <v>43</v>
      </c>
      <c r="D15" s="3" t="s">
        <v>156</v>
      </c>
      <c r="E15" s="10">
        <f>VLOOKUP($A15,[3]Hoja2!$A$9:$AG$87,7,0)</f>
        <v>2766.4</v>
      </c>
      <c r="F15" s="10">
        <f>VLOOKUP($A15,[3]Hoja2!$A$9:$AG$87,26,0)</f>
        <v>116.53</v>
      </c>
      <c r="G15" s="10">
        <f>VLOOKUP($A15,[3]Hoja2!$A$9:$AG$87,27,0)</f>
        <v>2649.87</v>
      </c>
      <c r="K15" s="9"/>
    </row>
    <row r="16" spans="1:11" ht="12" customHeight="1" x14ac:dyDescent="0.25">
      <c r="A16" s="6" t="s">
        <v>23</v>
      </c>
      <c r="B16" s="10" t="str">
        <f>VLOOKUP(A16,[1]Hoja2!$A$13:$AF$47,2,0)</f>
        <v>Carrillo Carrillo Sandra Luz</v>
      </c>
      <c r="C16" s="3" t="s">
        <v>152</v>
      </c>
      <c r="D16" s="3" t="s">
        <v>156</v>
      </c>
      <c r="E16" s="10">
        <f>VLOOKUP($A16,[3]Hoja2!$A$9:$AG$87,7,0)</f>
        <v>3959.1</v>
      </c>
      <c r="F16" s="10">
        <f>VLOOKUP($A16,[3]Hoja2!$A$9:$AG$87,26,0)</f>
        <v>420.81</v>
      </c>
      <c r="G16" s="10">
        <f>VLOOKUP($A16,[3]Hoja2!$A$9:$AG$87,27,0)</f>
        <v>3538.29</v>
      </c>
      <c r="K16" s="9"/>
    </row>
    <row r="17" spans="1:11" ht="12" customHeight="1" x14ac:dyDescent="0.25">
      <c r="A17" s="6" t="s">
        <v>97</v>
      </c>
      <c r="B17" s="10" t="s">
        <v>98</v>
      </c>
      <c r="C17" s="3" t="s">
        <v>99</v>
      </c>
      <c r="D17" s="3" t="s">
        <v>156</v>
      </c>
      <c r="E17" s="10">
        <f>VLOOKUP($A17,[3]Hoja2!$A$9:$AG$87,7,0)</f>
        <v>4069.85</v>
      </c>
      <c r="F17" s="10">
        <f>VLOOKUP($A17,[3]Hoja2!$A$9:$AG$87,26,0)</f>
        <v>430.82</v>
      </c>
      <c r="G17" s="10">
        <f>VLOOKUP($A17,[3]Hoja2!$A$9:$AG$87,27,0)</f>
        <v>3639.03</v>
      </c>
      <c r="K17" s="9"/>
    </row>
    <row r="18" spans="1:11" ht="12" customHeight="1" x14ac:dyDescent="0.25">
      <c r="A18" s="6" t="s">
        <v>71</v>
      </c>
      <c r="B18" s="10" t="s">
        <v>72</v>
      </c>
      <c r="C18" s="3" t="s">
        <v>45</v>
      </c>
      <c r="D18" s="3" t="s">
        <v>156</v>
      </c>
      <c r="E18" s="10">
        <f>VLOOKUP($A18,[3]Hoja2!$A$9:$AG$87,7,0)</f>
        <v>4352.55</v>
      </c>
      <c r="F18" s="10">
        <f>VLOOKUP($A18,[3]Hoja2!$A$9:$AG$87,26,0)</f>
        <v>475.59</v>
      </c>
      <c r="G18" s="10">
        <f>VLOOKUP($A18,[3]Hoja2!$A$9:$AG$87,27,0)</f>
        <v>3876.96</v>
      </c>
      <c r="K18" s="9"/>
    </row>
    <row r="19" spans="1:11" ht="12" customHeight="1" x14ac:dyDescent="0.25">
      <c r="A19" s="6" t="s">
        <v>100</v>
      </c>
      <c r="B19" s="10" t="s">
        <v>101</v>
      </c>
      <c r="C19" s="3" t="s">
        <v>99</v>
      </c>
      <c r="D19" s="3" t="s">
        <v>156</v>
      </c>
      <c r="E19" s="10">
        <f>VLOOKUP($A19,[3]Hoja2!$A$9:$AG$87,7,0)</f>
        <v>4069.85</v>
      </c>
      <c r="F19" s="10">
        <f>VLOOKUP($A19,[3]Hoja2!$A$9:$AG$87,26,0)</f>
        <v>430.82</v>
      </c>
      <c r="G19" s="10">
        <f>VLOOKUP($A19,[3]Hoja2!$A$9:$AG$87,27,0)</f>
        <v>3639.03</v>
      </c>
      <c r="K19" s="9"/>
    </row>
    <row r="20" spans="1:11" ht="12" customHeight="1" x14ac:dyDescent="0.25">
      <c r="A20" s="6" t="s">
        <v>10</v>
      </c>
      <c r="B20" s="10" t="str">
        <f>VLOOKUP(A20,[1]Hoja2!$A$13:$AF$47,2,0)</f>
        <v>Contreras García Lucila</v>
      </c>
      <c r="C20" s="3" t="s">
        <v>46</v>
      </c>
      <c r="D20" s="3" t="s">
        <v>156</v>
      </c>
      <c r="E20" s="10">
        <f>VLOOKUP($A20,[3]Hoja2!$A$9:$AG$87,7,0)</f>
        <v>7204.5</v>
      </c>
      <c r="F20" s="10">
        <f>VLOOKUP($A20,[3]Hoja2!$A$9:$AG$87,26,0)</f>
        <v>1116.17</v>
      </c>
      <c r="G20" s="10">
        <f>VLOOKUP($A20,[3]Hoja2!$A$9:$AG$87,27,0)</f>
        <v>6088.33</v>
      </c>
      <c r="K20" s="9"/>
    </row>
    <row r="21" spans="1:11" ht="12" customHeight="1" x14ac:dyDescent="0.25">
      <c r="A21" s="6" t="s">
        <v>105</v>
      </c>
      <c r="B21" s="10" t="s">
        <v>106</v>
      </c>
      <c r="C21" s="3" t="s">
        <v>43</v>
      </c>
      <c r="D21" s="3" t="s">
        <v>156</v>
      </c>
      <c r="E21" s="10">
        <f>VLOOKUP($A21,[3]Hoja2!$A$9:$AG$87,7,0)</f>
        <v>1478.64</v>
      </c>
      <c r="F21" s="10">
        <f>VLOOKUP($A21,[3]Hoja2!$A$9:$AG$87,26,0)</f>
        <v>-118.79</v>
      </c>
      <c r="G21" s="10">
        <f>VLOOKUP($A21,[3]Hoja2!$A$9:$AG$87,27,0)</f>
        <v>1597.43</v>
      </c>
      <c r="K21" s="9"/>
    </row>
    <row r="22" spans="1:11" ht="12" customHeight="1" x14ac:dyDescent="0.25">
      <c r="A22" s="6" t="s">
        <v>102</v>
      </c>
      <c r="B22" s="10" t="s">
        <v>103</v>
      </c>
      <c r="C22" s="3" t="s">
        <v>104</v>
      </c>
      <c r="D22" s="3" t="s">
        <v>156</v>
      </c>
      <c r="E22" s="10">
        <f>VLOOKUP($A22,[3]Hoja2!$A$9:$AG$87,7,0)</f>
        <v>8714.74</v>
      </c>
      <c r="F22" s="10">
        <f>VLOOKUP($A22,[3]Hoja2!$A$9:$AG$87,26,0)</f>
        <v>1467.8</v>
      </c>
      <c r="G22" s="10">
        <f>VLOOKUP($A22,[3]Hoja2!$A$9:$AG$87,27,0)</f>
        <v>7246.94</v>
      </c>
      <c r="K22" s="9"/>
    </row>
    <row r="23" spans="1:11" ht="12" customHeight="1" x14ac:dyDescent="0.25">
      <c r="A23" s="6" t="s">
        <v>11</v>
      </c>
      <c r="B23" s="10" t="str">
        <f>VLOOKUP(A23,[1]Hoja2!$A$13:$AF$47,2,0)</f>
        <v>De León Corona Jane Vanessa</v>
      </c>
      <c r="C23" s="3" t="s">
        <v>47</v>
      </c>
      <c r="D23" s="3" t="s">
        <v>156</v>
      </c>
      <c r="E23" s="10">
        <f>VLOOKUP($A23,[3]Hoja2!$A$9:$AG$87,7,0)</f>
        <v>5883.75</v>
      </c>
      <c r="F23" s="10">
        <f>VLOOKUP($A23,[3]Hoja2!$A$9:$AG$87,26,0)</f>
        <v>793.14</v>
      </c>
      <c r="G23" s="10">
        <f>VLOOKUP($A23,[3]Hoja2!$A$9:$AG$87,27,0)</f>
        <v>5090.6099999999997</v>
      </c>
      <c r="K23" s="9"/>
    </row>
    <row r="24" spans="1:11" ht="12" customHeight="1" x14ac:dyDescent="0.25">
      <c r="A24" s="6" t="s">
        <v>32</v>
      </c>
      <c r="B24" s="10" t="str">
        <f>VLOOKUP(A24,[1]Hoja2!$A$13:$AF$47,2,0)</f>
        <v>Decena Hernandez Lizette</v>
      </c>
      <c r="C24" s="3" t="s">
        <v>135</v>
      </c>
      <c r="D24" s="3" t="s">
        <v>156</v>
      </c>
      <c r="E24" s="10">
        <f>VLOOKUP($A24,[3]Hoja2!$A$9:$AG$87,7,0)</f>
        <v>5223</v>
      </c>
      <c r="F24" s="10">
        <f>VLOOKUP($A24,[3]Hoja2!$A$9:$AG$87,26,0)</f>
        <v>2641.33</v>
      </c>
      <c r="G24" s="10">
        <f>VLOOKUP($A24,[3]Hoja2!$A$9:$AG$87,27,0)</f>
        <v>2581.67</v>
      </c>
      <c r="K24" s="9"/>
    </row>
    <row r="25" spans="1:11" ht="12" customHeight="1" x14ac:dyDescent="0.25">
      <c r="A25" s="6" t="s">
        <v>73</v>
      </c>
      <c r="B25" s="10" t="s">
        <v>74</v>
      </c>
      <c r="C25" s="3" t="s">
        <v>66</v>
      </c>
      <c r="D25" s="3" t="s">
        <v>156</v>
      </c>
      <c r="E25" s="10">
        <f>VLOOKUP($A25,[3]Hoja2!$A$9:$AG$87,7,0)</f>
        <v>2667.3</v>
      </c>
      <c r="F25" s="10">
        <f>VLOOKUP($A25,[3]Hoja2!$A$9:$AG$87,26,0)</f>
        <v>96.74</v>
      </c>
      <c r="G25" s="10">
        <f>VLOOKUP($A25,[3]Hoja2!$A$9:$AG$87,27,0)</f>
        <v>2570.56</v>
      </c>
      <c r="K25" s="9"/>
    </row>
    <row r="26" spans="1:11" ht="12" customHeight="1" x14ac:dyDescent="0.25">
      <c r="A26" s="6" t="s">
        <v>75</v>
      </c>
      <c r="B26" s="10" t="s">
        <v>76</v>
      </c>
      <c r="C26" s="3" t="s">
        <v>47</v>
      </c>
      <c r="D26" s="3" t="s">
        <v>156</v>
      </c>
      <c r="E26" s="10">
        <f>VLOOKUP($A26,[3]Hoja2!$A$9:$AG$87,7,0)</f>
        <v>4352.55</v>
      </c>
      <c r="F26" s="10">
        <f>VLOOKUP($A26,[3]Hoja2!$A$9:$AG$87,26,0)</f>
        <v>1743.27</v>
      </c>
      <c r="G26" s="10">
        <f>VLOOKUP($A26,[3]Hoja2!$A$9:$AG$87,27,0)</f>
        <v>2609.2800000000002</v>
      </c>
      <c r="K26" s="9"/>
    </row>
    <row r="27" spans="1:11" ht="12" customHeight="1" x14ac:dyDescent="0.25">
      <c r="A27" s="6" t="s">
        <v>116</v>
      </c>
      <c r="B27" s="10" t="s">
        <v>117</v>
      </c>
      <c r="C27" s="3" t="s">
        <v>47</v>
      </c>
      <c r="D27" s="3" t="s">
        <v>156</v>
      </c>
      <c r="E27" s="10">
        <f>VLOOKUP($A27,[3]Hoja2!$A$9:$AG$87,7,0)</f>
        <v>8714.74</v>
      </c>
      <c r="F27" s="10">
        <f>VLOOKUP($A27,[3]Hoja2!$A$9:$AG$87,26,0)</f>
        <v>1467.8</v>
      </c>
      <c r="G27" s="10">
        <f>VLOOKUP($A27,[3]Hoja2!$A$9:$AG$87,27,0)</f>
        <v>7246.94</v>
      </c>
      <c r="K27" s="9"/>
    </row>
    <row r="28" spans="1:11" ht="12" customHeight="1" x14ac:dyDescent="0.25">
      <c r="A28" s="6" t="s">
        <v>64</v>
      </c>
      <c r="B28" s="10" t="s">
        <v>65</v>
      </c>
      <c r="C28" s="3" t="s">
        <v>66</v>
      </c>
      <c r="D28" s="3" t="s">
        <v>156</v>
      </c>
      <c r="E28" s="10">
        <f>VLOOKUP($A28,[3]Hoja2!$A$9:$AG$87,7,0)</f>
        <v>2122.9499999999998</v>
      </c>
      <c r="F28" s="10">
        <f>VLOOKUP($A28,[3]Hoja2!$A$9:$AG$87,26,0)</f>
        <v>-7.34</v>
      </c>
      <c r="G28" s="10">
        <f>VLOOKUP($A28,[3]Hoja2!$A$9:$AG$87,27,0)</f>
        <v>2130.29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156</v>
      </c>
      <c r="E29" s="10">
        <f>VLOOKUP($A29,[3]Hoja2!$A$9:$AG$87,7,0)</f>
        <v>3330</v>
      </c>
      <c r="F29" s="10">
        <f>VLOOKUP($A29,[3]Hoja2!$A$9:$AG$87,26,0)</f>
        <v>1338.74</v>
      </c>
      <c r="G29" s="10">
        <f>VLOOKUP($A29,[3]Hoja2!$A$9:$AG$87,27,0)</f>
        <v>1991.26</v>
      </c>
      <c r="K29" s="9"/>
    </row>
    <row r="30" spans="1:11" ht="12" customHeight="1" x14ac:dyDescent="0.25">
      <c r="A30" s="6" t="s">
        <v>122</v>
      </c>
      <c r="B30" s="10" t="s">
        <v>123</v>
      </c>
      <c r="C30" s="3" t="s">
        <v>54</v>
      </c>
      <c r="D30" s="3" t="s">
        <v>156</v>
      </c>
      <c r="E30" s="10">
        <v>0</v>
      </c>
      <c r="F30" s="10">
        <v>0</v>
      </c>
      <c r="G30" s="10">
        <v>0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156</v>
      </c>
      <c r="E31" s="10">
        <f>VLOOKUP($A31,[3]Hoja2!$A$9:$AG$87,7,0)</f>
        <v>2593.5</v>
      </c>
      <c r="F31" s="10">
        <f>VLOOKUP($A31,[3]Hoja2!$A$9:$AG$87,26,0)</f>
        <v>997.81</v>
      </c>
      <c r="G31" s="10">
        <f>VLOOKUP($A31,[3]Hoja2!$A$9:$AG$87,27,0)</f>
        <v>1595.69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156</v>
      </c>
      <c r="E32" s="10">
        <f>VLOOKUP($A32,[3]Hoja2!$A$9:$AG$87,7,0)</f>
        <v>1848.3</v>
      </c>
      <c r="F32" s="10">
        <f>VLOOKUP($A32,[3]Hoja2!$A$9:$AG$87,26,0)</f>
        <v>-83.21</v>
      </c>
      <c r="G32" s="10">
        <f>VLOOKUP($A32,[3]Hoja2!$A$9:$AG$87,27,0)</f>
        <v>1931.51</v>
      </c>
      <c r="K32" s="9"/>
    </row>
    <row r="33" spans="1:11" ht="12" customHeight="1" x14ac:dyDescent="0.25">
      <c r="A33" s="6" t="s">
        <v>112</v>
      </c>
      <c r="B33" s="10" t="s">
        <v>113</v>
      </c>
      <c r="C33" s="3" t="s">
        <v>111</v>
      </c>
      <c r="D33" s="3" t="s">
        <v>156</v>
      </c>
      <c r="E33" s="10">
        <f>VLOOKUP($A33,[3]Hoja2!$A$9:$AG$87,7,0)</f>
        <v>4069.85</v>
      </c>
      <c r="F33" s="10">
        <f>VLOOKUP($A33,[3]Hoja2!$A$9:$AG$87,26,0)</f>
        <v>430.82</v>
      </c>
      <c r="G33" s="10">
        <f>VLOOKUP($A33,[3]Hoja2!$A$9:$AG$87,27,0)</f>
        <v>3639.03</v>
      </c>
      <c r="K33" s="9"/>
    </row>
    <row r="34" spans="1:11" ht="12" customHeight="1" x14ac:dyDescent="0.25">
      <c r="A34" s="6" t="s">
        <v>114</v>
      </c>
      <c r="B34" s="10" t="s">
        <v>115</v>
      </c>
      <c r="C34" s="3" t="s">
        <v>47</v>
      </c>
      <c r="D34" s="3" t="s">
        <v>156</v>
      </c>
      <c r="E34" s="10">
        <f>VLOOKUP($A34,[3]Hoja2!$A$9:$AG$87,7,0)</f>
        <v>8714.74</v>
      </c>
      <c r="F34" s="10">
        <f>VLOOKUP($A34,[3]Hoja2!$A$9:$AG$87,26,0)</f>
        <v>1467.8</v>
      </c>
      <c r="G34" s="10">
        <f>VLOOKUP($A34,[3]Hoja2!$A$9:$AG$87,27,0)</f>
        <v>7246.94</v>
      </c>
      <c r="K34" s="9"/>
    </row>
    <row r="35" spans="1:11" ht="12" customHeight="1" x14ac:dyDescent="0.25">
      <c r="A35" s="6" t="s">
        <v>124</v>
      </c>
      <c r="B35" s="10" t="s">
        <v>125</v>
      </c>
      <c r="C35" s="3" t="s">
        <v>45</v>
      </c>
      <c r="D35" s="3" t="s">
        <v>156</v>
      </c>
      <c r="E35" s="10">
        <f>VLOOKUP($A35,[3]Hoja2!$A$9:$AG$87,7,0)</f>
        <v>5555.37</v>
      </c>
      <c r="F35" s="10">
        <f>VLOOKUP($A35,[3]Hoja2!$A$9:$AG$87,26,0)</f>
        <v>721.11</v>
      </c>
      <c r="G35" s="10">
        <f>VLOOKUP($A35,[3]Hoja2!$A$9:$AG$87,27,0)</f>
        <v>4834.26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156</v>
      </c>
      <c r="E36" s="10">
        <f>VLOOKUP($A36,[3]Hoja2!$A$9:$AG$87,7,0)</f>
        <v>3192</v>
      </c>
      <c r="F36" s="10">
        <f>VLOOKUP($A36,[3]Hoja2!$A$9:$AG$87,26,0)</f>
        <v>1418.69</v>
      </c>
      <c r="G36" s="10">
        <f>VLOOKUP($A36,[3]Hoja2!$A$9:$AG$87,27,0)</f>
        <v>1773.31</v>
      </c>
      <c r="K36" s="9"/>
    </row>
    <row r="37" spans="1:11" ht="12" customHeight="1" x14ac:dyDescent="0.25">
      <c r="A37" s="6" t="s">
        <v>77</v>
      </c>
      <c r="B37" s="10" t="s">
        <v>78</v>
      </c>
      <c r="C37" s="3" t="s">
        <v>47</v>
      </c>
      <c r="D37" s="3" t="s">
        <v>156</v>
      </c>
      <c r="E37" s="10">
        <f>VLOOKUP($A37,[3]Hoja2!$A$9:$AG$87,7,0)</f>
        <v>11893.78</v>
      </c>
      <c r="F37" s="10">
        <f>VLOOKUP($A37,[3]Hoja2!$A$9:$AG$87,26,0)</f>
        <v>2232.21</v>
      </c>
      <c r="G37" s="10">
        <f>VLOOKUP($A37,[3]Hoja2!$A$9:$AG$87,27,0)</f>
        <v>9661.57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156</v>
      </c>
      <c r="E38" s="10">
        <f>VLOOKUP($A38,[3]Hoja2!$A$9:$AG$87,7,0)</f>
        <v>6403.75</v>
      </c>
      <c r="F38" s="10">
        <f>VLOOKUP($A38,[3]Hoja2!$A$9:$AG$87,26,0)</f>
        <v>916.96</v>
      </c>
      <c r="G38" s="10">
        <f>VLOOKUP($A38,[3]Hoja2!$A$9:$AG$87,27,0)</f>
        <v>5486.79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156</v>
      </c>
      <c r="E39" s="10">
        <f>VLOOKUP($A39,[3]Hoja2!$A$9:$AG$87,7,0)</f>
        <v>4584</v>
      </c>
      <c r="F39" s="10">
        <f>VLOOKUP($A39,[3]Hoja2!$A$9:$AG$87,26,0)</f>
        <v>525.53</v>
      </c>
      <c r="G39" s="10">
        <f>VLOOKUP($A39,[3]Hoja2!$A$9:$AG$87,27,0)</f>
        <v>4058.47</v>
      </c>
      <c r="K39" s="9"/>
    </row>
    <row r="40" spans="1:11" ht="12" customHeight="1" x14ac:dyDescent="0.25">
      <c r="A40" s="9" t="s">
        <v>150</v>
      </c>
      <c r="B40" s="10" t="s">
        <v>151</v>
      </c>
      <c r="C40" s="3" t="s">
        <v>43</v>
      </c>
      <c r="D40" s="3" t="s">
        <v>156</v>
      </c>
      <c r="E40" s="10">
        <f>VLOOKUP($A40,[3]Hoja2!$A$9:$AG$87,7,0)</f>
        <v>8714.74</v>
      </c>
      <c r="F40" s="10">
        <f>VLOOKUP($A40,[3]Hoja2!$A$9:$AG$87,26,0)</f>
        <v>1375.09</v>
      </c>
      <c r="G40" s="10">
        <f>VLOOKUP($A40,[3]Hoja2!$A$9:$AG$87,27,0)</f>
        <v>7339.65</v>
      </c>
      <c r="K40" s="9"/>
    </row>
    <row r="41" spans="1:11" ht="12" customHeight="1" x14ac:dyDescent="0.25">
      <c r="A41" s="6" t="s">
        <v>16</v>
      </c>
      <c r="B41" s="10" t="str">
        <f>VLOOKUP(A41,[1]Hoja2!$A$13:$AF$47,2,0)</f>
        <v>Huerta Gomez Elizabeth</v>
      </c>
      <c r="C41" s="3" t="s">
        <v>50</v>
      </c>
      <c r="D41" s="3" t="s">
        <v>156</v>
      </c>
      <c r="E41" s="10">
        <f>VLOOKUP($A41,[3]Hoja2!$A$9:$AG$87,7,0)</f>
        <v>6543.75</v>
      </c>
      <c r="F41" s="10">
        <f>VLOOKUP($A41,[3]Hoja2!$A$9:$AG$87,26,0)</f>
        <v>2809.08</v>
      </c>
      <c r="G41" s="10">
        <f>VLOOKUP($A41,[3]Hoja2!$A$9:$AG$87,27,0)</f>
        <v>3734.67</v>
      </c>
      <c r="K41" s="9"/>
    </row>
    <row r="42" spans="1:11" ht="12" customHeight="1" x14ac:dyDescent="0.25">
      <c r="A42" s="6" t="s">
        <v>79</v>
      </c>
      <c r="B42" s="10" t="s">
        <v>80</v>
      </c>
      <c r="C42" s="3" t="s">
        <v>53</v>
      </c>
      <c r="D42" s="3" t="s">
        <v>156</v>
      </c>
      <c r="E42" s="10">
        <f>VLOOKUP($A42,[3]Hoja2!$A$9:$AG$87,7,0)</f>
        <v>5555.37</v>
      </c>
      <c r="F42" s="10">
        <f>VLOOKUP($A42,[3]Hoja2!$A$9:$AG$87,26,0)</f>
        <v>721.08</v>
      </c>
      <c r="G42" s="10">
        <f>VLOOKUP($A42,[3]Hoja2!$A$9:$AG$87,27,0)</f>
        <v>4834.29</v>
      </c>
      <c r="K42" s="9"/>
    </row>
    <row r="43" spans="1:11" ht="12" customHeight="1" x14ac:dyDescent="0.25">
      <c r="A43" s="6" t="s">
        <v>109</v>
      </c>
      <c r="B43" s="10" t="s">
        <v>110</v>
      </c>
      <c r="C43" s="3" t="s">
        <v>43</v>
      </c>
      <c r="D43" s="3" t="s">
        <v>156</v>
      </c>
      <c r="E43" s="10">
        <f>VLOOKUP($A43,[3]Hoja2!$A$9:$AG$87,7,0)</f>
        <v>4238.16</v>
      </c>
      <c r="F43" s="10">
        <f>VLOOKUP($A43,[3]Hoja2!$A$9:$AG$87,26,0)</f>
        <v>456.58</v>
      </c>
      <c r="G43" s="10">
        <f>VLOOKUP($A43,[3]Hoja2!$A$9:$AG$87,27,0)</f>
        <v>3781.58</v>
      </c>
      <c r="K43" s="9"/>
    </row>
    <row r="44" spans="1:11" ht="12" customHeight="1" x14ac:dyDescent="0.25">
      <c r="A44" s="6" t="s">
        <v>81</v>
      </c>
      <c r="B44" s="10" t="s">
        <v>82</v>
      </c>
      <c r="C44" s="3" t="s">
        <v>54</v>
      </c>
      <c r="D44" s="3" t="s">
        <v>156</v>
      </c>
      <c r="E44" s="10">
        <f>VLOOKUP($A44,[3]Hoja2!$A$9:$AG$87,7,0)</f>
        <v>8714.74</v>
      </c>
      <c r="F44" s="10">
        <f>VLOOKUP($A44,[3]Hoja2!$A$9:$AG$87,26,0)</f>
        <v>1467.8</v>
      </c>
      <c r="G44" s="10">
        <f>VLOOKUP($A44,[3]Hoja2!$A$9:$AG$87,27,0)</f>
        <v>7246.94</v>
      </c>
      <c r="K44" s="9"/>
    </row>
    <row r="45" spans="1:11" ht="12" customHeight="1" x14ac:dyDescent="0.25">
      <c r="A45" s="6" t="s">
        <v>12</v>
      </c>
      <c r="B45" s="10" t="str">
        <f>VLOOKUP(A45,[1]Hoja2!$A$13:$AF$47,2,0)</f>
        <v>López Hueso Tayde Lucina</v>
      </c>
      <c r="C45" s="3" t="s">
        <v>51</v>
      </c>
      <c r="D45" s="3" t="s">
        <v>156</v>
      </c>
      <c r="E45" s="10">
        <f>VLOOKUP($A45,[3]Hoja2!$A$9:$AG$87,7,0)</f>
        <v>7204.5</v>
      </c>
      <c r="F45" s="10">
        <f>VLOOKUP($A45,[3]Hoja2!$A$9:$AG$87,26,0)</f>
        <v>3011.04</v>
      </c>
      <c r="G45" s="10">
        <f>VLOOKUP($A45,[3]Hoja2!$A$9:$AG$87,27,0)</f>
        <v>4193.46</v>
      </c>
      <c r="K45" s="9"/>
    </row>
    <row r="46" spans="1:11" ht="12" customHeight="1" x14ac:dyDescent="0.25">
      <c r="A46" s="6" t="s">
        <v>118</v>
      </c>
      <c r="B46" s="10" t="s">
        <v>119</v>
      </c>
      <c r="C46" s="3" t="s">
        <v>111</v>
      </c>
      <c r="D46" s="3" t="s">
        <v>156</v>
      </c>
      <c r="E46" s="10">
        <f>VLOOKUP($A46,[3]Hoja2!$A$9:$AG$87,7,0)</f>
        <v>4069.85</v>
      </c>
      <c r="F46" s="10">
        <f>VLOOKUP($A46,[3]Hoja2!$A$9:$AG$87,26,0)</f>
        <v>430.82</v>
      </c>
      <c r="G46" s="10">
        <f>VLOOKUP($A46,[3]Hoja2!$A$9:$AG$87,27,0)</f>
        <v>3639.03</v>
      </c>
      <c r="K46" s="9"/>
    </row>
    <row r="47" spans="1:11" ht="12" customHeight="1" x14ac:dyDescent="0.25">
      <c r="A47" s="9" t="s">
        <v>138</v>
      </c>
      <c r="B47" s="10" t="s">
        <v>139</v>
      </c>
      <c r="C47" s="3" t="s">
        <v>66</v>
      </c>
      <c r="D47" s="3" t="s">
        <v>156</v>
      </c>
      <c r="E47" s="10">
        <f>VLOOKUP($A47,[3]Hoja2!$A$9:$AG$87,7,0)</f>
        <v>4947.79</v>
      </c>
      <c r="F47" s="10">
        <f>VLOOKUP($A47,[3]Hoja2!$A$9:$AG$87,26,0)</f>
        <v>589.16</v>
      </c>
      <c r="G47" s="10">
        <f>VLOOKUP($A47,[3]Hoja2!$A$9:$AG$87,27,0)</f>
        <v>4358.63</v>
      </c>
      <c r="K47" s="9"/>
    </row>
    <row r="48" spans="1:11" ht="12" customHeight="1" x14ac:dyDescent="0.25">
      <c r="A48" s="6" t="s">
        <v>83</v>
      </c>
      <c r="B48" s="10" t="s">
        <v>84</v>
      </c>
      <c r="C48" s="3" t="s">
        <v>43</v>
      </c>
      <c r="D48" s="3" t="s">
        <v>156</v>
      </c>
      <c r="E48" s="10">
        <f>VLOOKUP($A48,[3]Hoja2!$A$9:$AG$87,7,0)</f>
        <v>4947.79</v>
      </c>
      <c r="F48" s="10">
        <f>VLOOKUP($A48,[3]Hoja2!$A$9:$AG$87,26,0)</f>
        <v>589.16</v>
      </c>
      <c r="G48" s="10">
        <f>VLOOKUP($A48,[3]Hoja2!$A$9:$AG$87,27,0)</f>
        <v>4358.63</v>
      </c>
      <c r="K48" s="9"/>
    </row>
    <row r="49" spans="1:13" ht="12" customHeight="1" x14ac:dyDescent="0.25">
      <c r="A49" s="6" t="s">
        <v>38</v>
      </c>
      <c r="B49" s="10" t="str">
        <f>VLOOKUP(A49,[1]Hoja2!$A$13:$AF$47,2,0)</f>
        <v>Martinez Macias  Norma Irene</v>
      </c>
      <c r="C49" s="3" t="s">
        <v>44</v>
      </c>
      <c r="D49" s="3" t="s">
        <v>156</v>
      </c>
      <c r="E49" s="10">
        <f>VLOOKUP($A49,[3]Hoja2!$A$9:$AG$87,7,0)</f>
        <v>5772</v>
      </c>
      <c r="F49" s="10">
        <f>VLOOKUP($A49,[3]Hoja2!$A$9:$AG$87,26,0)</f>
        <v>769.54</v>
      </c>
      <c r="G49" s="10">
        <f>VLOOKUP($A49,[3]Hoja2!$A$9:$AG$87,27,0)</f>
        <v>5002.46</v>
      </c>
      <c r="K49" s="9"/>
    </row>
    <row r="50" spans="1:13" ht="12" customHeight="1" x14ac:dyDescent="0.25">
      <c r="A50" s="6" t="s">
        <v>33</v>
      </c>
      <c r="B50" s="10" t="str">
        <f>VLOOKUP(A50,[1]Hoja2!$A$13:$AF$47,2,0)</f>
        <v>Mata Avila Jesus</v>
      </c>
      <c r="C50" s="3" t="s">
        <v>52</v>
      </c>
      <c r="D50" s="3" t="s">
        <v>156</v>
      </c>
      <c r="E50" s="10">
        <f>VLOOKUP($A50,[3]Hoja2!$A$9:$AG$87,7,0)</f>
        <v>5137.5</v>
      </c>
      <c r="F50" s="10">
        <f>VLOOKUP($A50,[3]Hoja2!$A$9:$AG$87,26,0)</f>
        <v>1254.8900000000001</v>
      </c>
      <c r="G50" s="10">
        <f>VLOOKUP($A50,[3]Hoja2!$A$9:$AG$87,27,0)</f>
        <v>3882.61</v>
      </c>
      <c r="K50" s="9"/>
    </row>
    <row r="51" spans="1:13" ht="12" customHeight="1" x14ac:dyDescent="0.25">
      <c r="A51" s="6" t="s">
        <v>145</v>
      </c>
      <c r="B51" s="10" t="s">
        <v>146</v>
      </c>
      <c r="C51" s="3" t="s">
        <v>42</v>
      </c>
      <c r="D51" s="3" t="s">
        <v>156</v>
      </c>
      <c r="E51" s="10">
        <f>VLOOKUP($A51,[3]Hoja2!$A$9:$AG$87,7,0)</f>
        <v>8714.74</v>
      </c>
      <c r="F51" s="10">
        <f>VLOOKUP($A51,[3]Hoja2!$A$9:$AG$87,26,0)</f>
        <v>1368.04</v>
      </c>
      <c r="G51" s="10">
        <f>VLOOKUP($A51,[3]Hoja2!$A$9:$AG$87,27,0)</f>
        <v>7346.7</v>
      </c>
      <c r="K51" s="9"/>
    </row>
    <row r="52" spans="1:13" ht="12" customHeight="1" x14ac:dyDescent="0.25">
      <c r="A52" s="6" t="s">
        <v>24</v>
      </c>
      <c r="B52" s="10" t="str">
        <f>VLOOKUP(A52,[1]Hoja2!$A$13:$AF$47,2,0)</f>
        <v>Melendez Quezada Owen Mario</v>
      </c>
      <c r="C52" s="3" t="s">
        <v>42</v>
      </c>
      <c r="D52" s="3" t="s">
        <v>156</v>
      </c>
      <c r="E52" s="10">
        <f>VLOOKUP($A52,[3]Hoja2!$A$9:$AG$87,7,0)</f>
        <v>4584</v>
      </c>
      <c r="F52" s="10">
        <f>VLOOKUP($A52,[3]Hoja2!$A$9:$AG$87,26,0)</f>
        <v>1003.39</v>
      </c>
      <c r="G52" s="10">
        <f>VLOOKUP($A52,[3]Hoja2!$A$9:$AG$87,27,0)</f>
        <v>3580.61</v>
      </c>
      <c r="K52" s="9"/>
    </row>
    <row r="53" spans="1:13" ht="12" customHeight="1" x14ac:dyDescent="0.25">
      <c r="A53" s="6" t="s">
        <v>85</v>
      </c>
      <c r="B53" s="10" t="s">
        <v>86</v>
      </c>
      <c r="C53" s="3" t="s">
        <v>43</v>
      </c>
      <c r="D53" s="3" t="s">
        <v>156</v>
      </c>
      <c r="E53" s="10">
        <f>VLOOKUP($A53,[3]Hoja2!$A$9:$AG$87,7,0)</f>
        <v>8714.74</v>
      </c>
      <c r="F53" s="10">
        <f>VLOOKUP($A53,[3]Hoja2!$A$9:$AG$87,26,0)</f>
        <v>1467.8</v>
      </c>
      <c r="G53" s="10">
        <f>VLOOKUP($A53,[3]Hoja2!$A$9:$AG$87,27,0)</f>
        <v>7246.94</v>
      </c>
      <c r="K53" s="9"/>
    </row>
    <row r="54" spans="1:13" ht="12" customHeight="1" x14ac:dyDescent="0.25">
      <c r="A54" s="6" t="s">
        <v>30</v>
      </c>
      <c r="B54" s="10" t="str">
        <f>VLOOKUP(A54,[1]Hoja2!$A$13:$AF$47,2,0)</f>
        <v>Meza Arana Mayra Gisela</v>
      </c>
      <c r="C54" s="3" t="s">
        <v>47</v>
      </c>
      <c r="D54" s="3" t="s">
        <v>156</v>
      </c>
      <c r="E54" s="10">
        <f>VLOOKUP($A54,[3]Hoja2!$A$9:$AG$87,7,0)</f>
        <v>5223</v>
      </c>
      <c r="F54" s="10">
        <f>VLOOKUP($A54,[3]Hoja2!$A$9:$AG$87,26,0)</f>
        <v>653.54999999999995</v>
      </c>
      <c r="G54" s="10">
        <f>VLOOKUP($A54,[3]Hoja2!$A$9:$AG$87,27,0)</f>
        <v>4569.45</v>
      </c>
      <c r="K54" s="9"/>
    </row>
    <row r="55" spans="1:13" ht="12" customHeight="1" x14ac:dyDescent="0.25">
      <c r="A55" s="9" t="s">
        <v>147</v>
      </c>
      <c r="B55" s="10" t="s">
        <v>148</v>
      </c>
      <c r="C55" s="3" t="s">
        <v>149</v>
      </c>
      <c r="D55" s="3" t="s">
        <v>156</v>
      </c>
      <c r="E55" s="10">
        <f>VLOOKUP($A55,[3]Hoja2!$A$9:$AG$87,7,0)</f>
        <v>10000</v>
      </c>
      <c r="F55" s="10">
        <f>VLOOKUP($A55,[3]Hoja2!$A$9:$AG$87,26,0)</f>
        <v>1642.57</v>
      </c>
      <c r="G55" s="10">
        <f>VLOOKUP($A55,[3]Hoja2!$A$9:$AG$87,27,0)</f>
        <v>8357.43</v>
      </c>
      <c r="K55" s="9"/>
    </row>
    <row r="56" spans="1:13" ht="12" customHeight="1" x14ac:dyDescent="0.25">
      <c r="A56" s="6" t="s">
        <v>15</v>
      </c>
      <c r="B56" s="10" t="str">
        <f>VLOOKUP(A56,[1]Hoja2!$A$13:$AF$47,2,0)</f>
        <v>Muciño Velazquez Erika Viviana</v>
      </c>
      <c r="C56" s="3" t="s">
        <v>53</v>
      </c>
      <c r="D56" s="3" t="s">
        <v>156</v>
      </c>
      <c r="E56" s="10">
        <f>VLOOKUP($A56,[3]Hoja2!$A$9:$AG$87,7,0)</f>
        <v>4900.3500000000004</v>
      </c>
      <c r="F56" s="10">
        <f>VLOOKUP($A56,[3]Hoja2!$A$9:$AG$87,26,0)</f>
        <v>586.29999999999995</v>
      </c>
      <c r="G56" s="10">
        <f>VLOOKUP($A56,[3]Hoja2!$A$9:$AG$87,27,0)</f>
        <v>4314.05</v>
      </c>
      <c r="K56" s="9"/>
    </row>
    <row r="57" spans="1:13" ht="12" customHeight="1" x14ac:dyDescent="0.25">
      <c r="A57" s="6" t="s">
        <v>29</v>
      </c>
      <c r="B57" s="10" t="str">
        <f>VLOOKUP(A57,[1]Hoja2!$A$13:$AF$47,2,0)</f>
        <v>Murguia Escobedo Sandra Buenaventura</v>
      </c>
      <c r="C57" s="3" t="s">
        <v>54</v>
      </c>
      <c r="D57" s="3" t="s">
        <v>156</v>
      </c>
      <c r="E57" s="10">
        <f>VLOOKUP($A57,[3]Hoja2!$A$9:$AG$87,7,0)</f>
        <v>3959.1</v>
      </c>
      <c r="F57" s="10">
        <f>VLOOKUP($A57,[3]Hoja2!$A$9:$AG$87,26,0)</f>
        <v>920.79</v>
      </c>
      <c r="G57" s="10">
        <f>VLOOKUP($A57,[3]Hoja2!$A$9:$AG$87,27,0)</f>
        <v>3038.31</v>
      </c>
      <c r="K57" s="9"/>
    </row>
    <row r="58" spans="1:13" ht="12" customHeight="1" x14ac:dyDescent="0.25">
      <c r="A58" s="6" t="s">
        <v>87</v>
      </c>
      <c r="B58" s="10" t="s">
        <v>88</v>
      </c>
      <c r="C58" s="3" t="s">
        <v>43</v>
      </c>
      <c r="D58" s="3" t="s">
        <v>156</v>
      </c>
      <c r="E58" s="10">
        <f>VLOOKUP($A58,[3]Hoja2!$A$9:$AG$87,7,0)</f>
        <v>4947.79</v>
      </c>
      <c r="F58" s="10">
        <f>VLOOKUP($A58,[3]Hoja2!$A$9:$AG$87,26,0)</f>
        <v>597.20000000000005</v>
      </c>
      <c r="G58" s="10">
        <f>VLOOKUP($A58,[3]Hoja2!$A$9:$AG$87,27,0)</f>
        <v>4350.59</v>
      </c>
      <c r="K58" s="9"/>
    </row>
    <row r="59" spans="1:13" ht="12" customHeight="1" x14ac:dyDescent="0.25">
      <c r="A59" s="6" t="s">
        <v>107</v>
      </c>
      <c r="B59" s="10" t="s">
        <v>108</v>
      </c>
      <c r="C59" s="3" t="s">
        <v>43</v>
      </c>
      <c r="D59" s="3" t="s">
        <v>156</v>
      </c>
      <c r="E59" s="10">
        <f>VLOOKUP($A59,[3]Hoja2!$A$9:$AG$87,7,0)</f>
        <v>1478.64</v>
      </c>
      <c r="F59" s="10">
        <f>VLOOKUP($A59,[3]Hoja2!$A$9:$AG$87,26,0)</f>
        <v>-118.79</v>
      </c>
      <c r="G59" s="10">
        <f>VLOOKUP($A59,[3]Hoja2!$A$9:$AG$87,27,0)</f>
        <v>1597.43</v>
      </c>
      <c r="K59" s="9"/>
      <c r="M59" s="9"/>
    </row>
    <row r="60" spans="1:13" ht="12" customHeight="1" x14ac:dyDescent="0.25">
      <c r="A60" s="6" t="s">
        <v>89</v>
      </c>
      <c r="B60" s="10" t="s">
        <v>90</v>
      </c>
      <c r="C60" s="3" t="s">
        <v>42</v>
      </c>
      <c r="D60" s="3" t="s">
        <v>156</v>
      </c>
      <c r="E60" s="10">
        <f>VLOOKUP($A60,[3]Hoja2!$A$9:$AG$87,7,0)</f>
        <v>6807.31</v>
      </c>
      <c r="F60" s="10">
        <f>VLOOKUP($A60,[3]Hoja2!$A$9:$AG$87,26,0)</f>
        <v>1009.14</v>
      </c>
      <c r="G60" s="10">
        <f>VLOOKUP($A60,[3]Hoja2!$A$9:$AG$87,27,0)</f>
        <v>5798.17</v>
      </c>
      <c r="K60" s="9"/>
    </row>
    <row r="61" spans="1:13" ht="12" customHeight="1" x14ac:dyDescent="0.25">
      <c r="A61" s="6" t="s">
        <v>35</v>
      </c>
      <c r="B61" s="10" t="str">
        <f>VLOOKUP(A61,[1]Hoja2!$A$13:$AF$47,2,0)</f>
        <v>Partida Ceja Francisco Javier</v>
      </c>
      <c r="C61" s="3" t="s">
        <v>43</v>
      </c>
      <c r="D61" s="3" t="s">
        <v>156</v>
      </c>
      <c r="E61" s="10">
        <f>VLOOKUP($A61,[3]Hoja2!$A$9:$AG$87,7,0)</f>
        <v>4584</v>
      </c>
      <c r="F61" s="10">
        <f>VLOOKUP($A61,[3]Hoja2!$A$9:$AG$87,26,0)</f>
        <v>1239.75</v>
      </c>
      <c r="G61" s="10">
        <f>VLOOKUP($A61,[3]Hoja2!$A$9:$AG$87,27,0)</f>
        <v>3344.25</v>
      </c>
      <c r="K61" s="9"/>
    </row>
    <row r="62" spans="1:13" ht="12" customHeight="1" x14ac:dyDescent="0.25">
      <c r="A62" s="6" t="s">
        <v>22</v>
      </c>
      <c r="B62" s="10" t="str">
        <f>VLOOKUP(A62,[1]Hoja2!$A$13:$AF$47,2,0)</f>
        <v>Ramirez Gallegos Lorena</v>
      </c>
      <c r="C62" s="3" t="s">
        <v>43</v>
      </c>
      <c r="D62" s="3" t="s">
        <v>156</v>
      </c>
      <c r="E62" s="10">
        <f>VLOOKUP($A62,[3]Hoja2!$A$9:$AG$87,7,0)</f>
        <v>4275</v>
      </c>
      <c r="F62" s="10">
        <f>VLOOKUP($A62,[3]Hoja2!$A$9:$AG$87,26,0)</f>
        <v>1691.88</v>
      </c>
      <c r="G62" s="10">
        <f>VLOOKUP($A62,[3]Hoja2!$A$9:$AG$87,27,0)</f>
        <v>2583.12</v>
      </c>
      <c r="K62" s="9"/>
    </row>
    <row r="63" spans="1:13" ht="12" customHeight="1" x14ac:dyDescent="0.25">
      <c r="A63" s="6" t="s">
        <v>120</v>
      </c>
      <c r="B63" s="10" t="s">
        <v>121</v>
      </c>
      <c r="C63" s="3" t="s">
        <v>46</v>
      </c>
      <c r="D63" s="3" t="s">
        <v>156</v>
      </c>
      <c r="E63" s="10">
        <f>VLOOKUP($A63,[3]Hoja2!$A$9:$AG$87,7,0)</f>
        <v>11893.78</v>
      </c>
      <c r="F63" s="10">
        <f>VLOOKUP($A63,[3]Hoja2!$A$9:$AG$87,26,0)</f>
        <v>2232.21</v>
      </c>
      <c r="G63" s="10">
        <f>VLOOKUP($A63,[3]Hoja2!$A$9:$AG$87,27,0)</f>
        <v>9661.57</v>
      </c>
      <c r="K63" s="9"/>
    </row>
    <row r="64" spans="1:13" ht="12" customHeight="1" x14ac:dyDescent="0.25">
      <c r="A64" s="6" t="s">
        <v>91</v>
      </c>
      <c r="B64" s="10" t="s">
        <v>92</v>
      </c>
      <c r="C64" s="3" t="s">
        <v>43</v>
      </c>
      <c r="D64" s="3" t="s">
        <v>156</v>
      </c>
      <c r="E64" s="10">
        <f>VLOOKUP($A64,[3]Hoja2!$A$9:$AG$87,7,0)</f>
        <v>6166.42</v>
      </c>
      <c r="F64" s="10">
        <f>VLOOKUP($A64,[3]Hoja2!$A$9:$AG$87,26,0)</f>
        <v>1943.68</v>
      </c>
      <c r="G64" s="10">
        <f>VLOOKUP($A64,[3]Hoja2!$A$9:$AG$87,27,0)</f>
        <v>4222.74</v>
      </c>
      <c r="K64" s="9"/>
    </row>
    <row r="65" spans="1:13" ht="12" customHeight="1" x14ac:dyDescent="0.25">
      <c r="A65" s="6" t="s">
        <v>93</v>
      </c>
      <c r="B65" s="10" t="s">
        <v>94</v>
      </c>
      <c r="C65" s="3" t="s">
        <v>66</v>
      </c>
      <c r="D65" s="3" t="s">
        <v>156</v>
      </c>
      <c r="E65" s="10">
        <f>VLOOKUP($A65,[3]Hoja2!$A$9:$AG$87,7,0)</f>
        <v>1848.3</v>
      </c>
      <c r="F65" s="10">
        <f>VLOOKUP($A65,[3]Hoja2!$A$9:$AG$87,26,0)</f>
        <v>-83.21</v>
      </c>
      <c r="G65" s="10">
        <f>VLOOKUP($A65,[3]Hoja2!$A$9:$AG$87,27,0)</f>
        <v>1931.51</v>
      </c>
      <c r="K65" s="9"/>
    </row>
    <row r="66" spans="1:13" ht="12" customHeight="1" x14ac:dyDescent="0.25">
      <c r="A66" s="6" t="s">
        <v>13</v>
      </c>
      <c r="B66" s="10" t="str">
        <f>VLOOKUP(A66,[1]Hoja2!$A$13:$AF$47,2,0)</f>
        <v>Rojas Lopez Miguel Angel</v>
      </c>
      <c r="C66" s="3" t="s">
        <v>43</v>
      </c>
      <c r="D66" s="3" t="s">
        <v>156</v>
      </c>
      <c r="E66" s="10">
        <f>VLOOKUP($A66,[3]Hoja2!$A$9:$AG$87,7,0)</f>
        <v>3959.1</v>
      </c>
      <c r="F66" s="10">
        <f>VLOOKUP($A66,[3]Hoja2!$A$9:$AG$87,26,0)</f>
        <v>1420.81</v>
      </c>
      <c r="G66" s="10">
        <f>VLOOKUP($A66,[3]Hoja2!$A$9:$AG$87,27,0)</f>
        <v>2538.29</v>
      </c>
      <c r="K66" s="9"/>
    </row>
    <row r="67" spans="1:13" ht="12" customHeight="1" x14ac:dyDescent="0.25">
      <c r="A67" s="6" t="s">
        <v>17</v>
      </c>
      <c r="B67" s="10" t="str">
        <f>VLOOKUP(A67,[1]Hoja2!$A$13:$AF$47,2,0)</f>
        <v>Romero Romero Ingrid</v>
      </c>
      <c r="C67" s="3" t="s">
        <v>43</v>
      </c>
      <c r="D67" s="3" t="s">
        <v>156</v>
      </c>
      <c r="E67" s="10">
        <f>VLOOKUP($A67,[3]Hoja2!$A$9:$AG$87,7,0)</f>
        <v>7752</v>
      </c>
      <c r="F67" s="10">
        <f>VLOOKUP($A67,[3]Hoja2!$A$9:$AG$87,26,0)</f>
        <v>2963.53</v>
      </c>
      <c r="G67" s="10">
        <f>VLOOKUP($A67,[3]Hoja2!$A$9:$AG$87,27,0)</f>
        <v>4788.47</v>
      </c>
      <c r="K67" s="9"/>
      <c r="M67" s="9"/>
    </row>
    <row r="68" spans="1:13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156</v>
      </c>
      <c r="E68" s="10">
        <f>VLOOKUP($A68,[3]Hoja2!$A$9:$AG$87,7,0)</f>
        <v>1848.3</v>
      </c>
      <c r="F68" s="10">
        <f>VLOOKUP($A68,[3]Hoja2!$A$9:$AG$87,26,0)</f>
        <v>-83.21</v>
      </c>
      <c r="G68" s="10">
        <f>VLOOKUP($A68,[3]Hoja2!$A$9:$AG$87,27,0)</f>
        <v>1931.51</v>
      </c>
      <c r="K68" s="9"/>
      <c r="M68" s="9"/>
    </row>
    <row r="69" spans="1:13" ht="12" customHeight="1" x14ac:dyDescent="0.25">
      <c r="A69" s="6" t="s">
        <v>95</v>
      </c>
      <c r="B69" s="10" t="s">
        <v>96</v>
      </c>
      <c r="C69" s="3" t="s">
        <v>66</v>
      </c>
      <c r="D69" s="3" t="s">
        <v>156</v>
      </c>
      <c r="E69" s="10">
        <f>VLOOKUP($A69,[3]Hoja2!$A$9:$AG$87,7,0)</f>
        <v>1848.3</v>
      </c>
      <c r="F69" s="10">
        <f>VLOOKUP($A69,[3]Hoja2!$A$9:$AG$87,26,0)</f>
        <v>-83.21</v>
      </c>
      <c r="G69" s="10">
        <f>VLOOKUP($A69,[3]Hoja2!$A$9:$AG$87,27,0)</f>
        <v>1931.51</v>
      </c>
      <c r="K69" s="9"/>
    </row>
    <row r="70" spans="1:13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156</v>
      </c>
      <c r="E70" s="10">
        <f>VLOOKUP($A70,[3]Hoja2!$A$9:$AG$87,7,0)</f>
        <v>3525.75</v>
      </c>
      <c r="F70" s="10">
        <f>VLOOKUP($A70,[3]Hoja2!$A$9:$AG$87,26,0)</f>
        <v>252.39</v>
      </c>
      <c r="G70" s="10">
        <f>VLOOKUP($A70,[3]Hoja2!$A$9:$AG$87,27,0)</f>
        <v>3273.36</v>
      </c>
      <c r="K70" s="9"/>
    </row>
    <row r="71" spans="1:13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156</v>
      </c>
      <c r="E71" s="10">
        <f>VLOOKUP($A71,[3]Hoja2!$A$9:$AG$87,7,0)</f>
        <v>7875</v>
      </c>
      <c r="F71" s="10">
        <f>VLOOKUP($A71,[3]Hoja2!$A$9:$AG$87,26,0)</f>
        <v>2154.39</v>
      </c>
      <c r="G71" s="10">
        <f>VLOOKUP($A71,[3]Hoja2!$A$9:$AG$87,27,0)</f>
        <v>5720.61</v>
      </c>
      <c r="K71" s="9"/>
    </row>
    <row r="72" spans="1:13" ht="12" customHeight="1" x14ac:dyDescent="0.25">
      <c r="A72" s="6" t="s">
        <v>142</v>
      </c>
      <c r="B72" s="10" t="s">
        <v>143</v>
      </c>
      <c r="C72" s="3" t="s">
        <v>48</v>
      </c>
      <c r="D72" s="3" t="s">
        <v>156</v>
      </c>
      <c r="E72" s="10">
        <f>VLOOKUP($A72,[3]Hoja2!$A$9:$AG$87,7,0)</f>
        <v>10000</v>
      </c>
      <c r="F72" s="10">
        <f>VLOOKUP($A72,[3]Hoja2!$A$9:$AG$87,26,0)</f>
        <v>1776.83</v>
      </c>
      <c r="G72" s="10">
        <f>VLOOKUP($A72,[3]Hoja2!$A$9:$AG$87,27,0)</f>
        <v>8223.17</v>
      </c>
      <c r="K72" s="9"/>
    </row>
    <row r="73" spans="1:13" ht="23.45" customHeight="1" x14ac:dyDescent="0.25">
      <c r="B73" s="7" t="s">
        <v>41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13" ht="7.9" customHeight="1" x14ac:dyDescent="0.25">
      <c r="A74" s="6" t="s">
        <v>25</v>
      </c>
      <c r="B74" s="10" t="str">
        <f>VLOOKUP(A74,[1]Hoja2!$A$13:$AF$47,2,0)</f>
        <v>Rodriguez Rodriguez Jose Luis</v>
      </c>
      <c r="C74" s="3" t="s">
        <v>56</v>
      </c>
      <c r="D74" s="3" t="s">
        <v>156</v>
      </c>
      <c r="E74" s="10">
        <f>VLOOKUP($A74,[3]Hoja2!$A$9:$AG$87,7,0)</f>
        <v>2361.75</v>
      </c>
      <c r="F74" s="10">
        <f>VLOOKUP($A74,[3]Hoja2!$A$9:$AG$87,26,0)</f>
        <v>42.92</v>
      </c>
      <c r="G74" s="10">
        <f>VLOOKUP($A74,[3]Hoja2!$A$9:$AG$87,27,0)</f>
        <v>2318.83</v>
      </c>
    </row>
    <row r="75" spans="1:13" ht="9" customHeight="1" x14ac:dyDescent="0.25">
      <c r="A75" s="6" t="s">
        <v>131</v>
      </c>
      <c r="B75" s="10" t="s">
        <v>132</v>
      </c>
      <c r="C75" s="3" t="s">
        <v>56</v>
      </c>
      <c r="D75" s="3" t="s">
        <v>156</v>
      </c>
      <c r="E75" s="10">
        <f>VLOOKUP($A75,[3]Hoja2!$A$9:$AG$87,7,0)</f>
        <v>4000</v>
      </c>
      <c r="F75" s="10">
        <f>VLOOKUP($A75,[3]Hoja2!$A$9:$AG$87,26,0)</f>
        <v>421.35</v>
      </c>
      <c r="G75" s="10">
        <f>VLOOKUP($A75,[3]Hoja2!$A$9:$AG$87,27,0)</f>
        <v>3578.65</v>
      </c>
    </row>
    <row r="76" spans="1:13" ht="7.7" customHeight="1" x14ac:dyDescent="0.25">
      <c r="A76" s="6" t="s">
        <v>133</v>
      </c>
      <c r="B76" s="10" t="s">
        <v>134</v>
      </c>
      <c r="C76" s="3" t="s">
        <v>56</v>
      </c>
      <c r="D76" s="3" t="s">
        <v>156</v>
      </c>
      <c r="E76" s="10">
        <f>VLOOKUP($A76,[3]Hoja2!$A$9:$AG$87,7,0)</f>
        <v>4000</v>
      </c>
      <c r="F76" s="10">
        <f>VLOOKUP($A76,[3]Hoja2!$A$9:$AG$87,26,0)</f>
        <v>421.35</v>
      </c>
      <c r="G76" s="10">
        <f>VLOOKUP($A76,[3]Hoja2!$A$9:$AG$87,27,0)</f>
        <v>3578.65</v>
      </c>
    </row>
    <row r="77" spans="1:13" ht="7.7" customHeight="1" x14ac:dyDescent="0.25">
      <c r="A77" s="6" t="s">
        <v>136</v>
      </c>
      <c r="B77" s="10" t="s">
        <v>137</v>
      </c>
      <c r="C77" s="3" t="s">
        <v>56</v>
      </c>
      <c r="D77" s="3" t="s">
        <v>156</v>
      </c>
      <c r="E77" s="10">
        <f>VLOOKUP($A77,[3]Hoja2!$A$9:$AG$87,7,0)</f>
        <v>3189</v>
      </c>
      <c r="F77" s="10">
        <f>VLOOKUP($A77,[3]Hoja2!$A$9:$AG$87,26,0)</f>
        <v>188.1</v>
      </c>
      <c r="G77" s="10">
        <f>VLOOKUP($A77,[3]Hoja2!$A$9:$AG$87,27,0)</f>
        <v>3000.9</v>
      </c>
    </row>
    <row r="78" spans="1:13" ht="7.7" customHeight="1" x14ac:dyDescent="0.25">
      <c r="A78" s="13" t="s">
        <v>140</v>
      </c>
      <c r="B78" s="10" t="s">
        <v>141</v>
      </c>
      <c r="C78" s="3" t="s">
        <v>56</v>
      </c>
      <c r="D78" s="3" t="s">
        <v>156</v>
      </c>
      <c r="E78" s="10">
        <f>VLOOKUP($A78,[3]Hoja2!$A$9:$AG$87,7,0)</f>
        <v>3159</v>
      </c>
      <c r="F78" s="10">
        <f>VLOOKUP($A78,[3]Hoja2!$A$9:$AG$87,26,0)</f>
        <v>179.85</v>
      </c>
      <c r="G78" s="10">
        <f>VLOOKUP($A78,[3]Hoja2!$A$9:$AG$87,27,0)</f>
        <v>2979.15</v>
      </c>
    </row>
    <row r="79" spans="1:13" ht="9" customHeight="1" x14ac:dyDescent="0.25">
      <c r="A79" s="6" t="s">
        <v>126</v>
      </c>
      <c r="B79" s="10" t="s">
        <v>127</v>
      </c>
      <c r="C79" s="3" t="s">
        <v>128</v>
      </c>
      <c r="D79" s="3" t="s">
        <v>156</v>
      </c>
      <c r="E79" s="10">
        <f>VLOOKUP($A79,[3]Hoja2!$A$9:$AG$87,7,0)</f>
        <v>2145.3000000000002</v>
      </c>
      <c r="F79" s="10">
        <f>VLOOKUP($A79,[3]Hoja2!$A$9:$AG$87,26,0)</f>
        <v>-64.2</v>
      </c>
      <c r="G79" s="10">
        <f>VLOOKUP($A79,[3]Hoja2!$A$9:$AG$87,27,0)</f>
        <v>2209.5</v>
      </c>
    </row>
    <row r="80" spans="1:13" ht="9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156</v>
      </c>
      <c r="E80" s="10">
        <f>VLOOKUP($A80,[3]Hoja2!$A$9:$AG$87,7,0)</f>
        <v>3150</v>
      </c>
      <c r="F80" s="10">
        <f>VLOOKUP($A80,[3]Hoja2!$A$9:$AG$87,26,0)</f>
        <v>178.67</v>
      </c>
      <c r="G80" s="10">
        <f>VLOOKUP($A80,[3]Hoja2!$A$9:$AG$87,27,0)</f>
        <v>2971.33</v>
      </c>
    </row>
    <row r="81" spans="1:7" ht="9" customHeight="1" x14ac:dyDescent="0.25">
      <c r="A81" s="6" t="s">
        <v>58</v>
      </c>
      <c r="B81" s="10" t="s">
        <v>59</v>
      </c>
      <c r="C81" s="3" t="s">
        <v>60</v>
      </c>
      <c r="D81" s="3" t="s">
        <v>156</v>
      </c>
      <c r="E81" s="10">
        <f>VLOOKUP($A81,[3]Hoja2!$A$9:$AG$87,7,0)</f>
        <v>8301.4699999999993</v>
      </c>
      <c r="F81" s="10">
        <f>VLOOKUP($A81,[3]Hoja2!$A$9:$AG$87,26,0)</f>
        <v>1368.43</v>
      </c>
      <c r="G81" s="10">
        <f>VLOOKUP($A81,[3]Hoja2!$A$9:$AG$87,27,0)</f>
        <v>6933.04</v>
      </c>
    </row>
    <row r="82" spans="1:7" ht="9" customHeight="1" x14ac:dyDescent="0.25">
      <c r="A82" s="6" t="s">
        <v>62</v>
      </c>
      <c r="B82" s="10" t="s">
        <v>144</v>
      </c>
      <c r="C82" s="3" t="s">
        <v>61</v>
      </c>
      <c r="D82" s="3" t="s">
        <v>156</v>
      </c>
      <c r="E82" s="10">
        <f>VLOOKUP($A82,[3]Hoja2!$A$9:$AG$87,7,0)</f>
        <v>1848.3</v>
      </c>
      <c r="F82" s="10">
        <f>VLOOKUP($A82,[3]Hoja2!$A$9:$AG$87,26,0)</f>
        <v>-83.21</v>
      </c>
      <c r="G82" s="10">
        <f>VLOOKUP($A82,[3]Hoja2!$A$9:$AG$87,27,0)</f>
        <v>1931.51</v>
      </c>
    </row>
    <row r="84" spans="1:7" x14ac:dyDescent="0.25">
      <c r="E84">
        <f>SUM(E7:E83)</f>
        <v>378706.6999999999</v>
      </c>
      <c r="F84">
        <f>SUM(F7:F83)</f>
        <v>68920.580000000016</v>
      </c>
      <c r="G84">
        <f>SUM(G7:G83)</f>
        <v>309786.12000000005</v>
      </c>
    </row>
    <row r="85" spans="1:7" x14ac:dyDescent="0.25">
      <c r="E85">
        <v>378706.7</v>
      </c>
      <c r="F85">
        <v>68920.58</v>
      </c>
      <c r="G85">
        <v>309786.12</v>
      </c>
    </row>
    <row r="86" spans="1:7" x14ac:dyDescent="0.25">
      <c r="E86" s="11">
        <f>+E84-E85</f>
        <v>0</v>
      </c>
      <c r="F86" s="11">
        <f t="shared" ref="F86:G86" si="0">+F84-F85</f>
        <v>0</v>
      </c>
      <c r="G86" s="11">
        <f t="shared" si="0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Dic</vt:lpstr>
      <vt:lpstr>2da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2021-01-08T21:29:56Z</dcterms:modified>
</cp:coreProperties>
</file>