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Jul" sheetId="1" r:id="rId1"/>
    <sheet name="2da Jul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E29" i="2" l="1"/>
  <c r="F29" i="2"/>
  <c r="G29" i="2"/>
  <c r="G70" i="2"/>
  <c r="F70" i="2"/>
  <c r="E70" i="2"/>
  <c r="B70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1" i="2"/>
  <c r="F71" i="2"/>
  <c r="E71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E77" i="1" l="1"/>
  <c r="F77" i="1"/>
  <c r="G77" i="1"/>
  <c r="G81" i="1"/>
  <c r="F81" i="1"/>
  <c r="E81" i="1"/>
  <c r="G80" i="1"/>
  <c r="F80" i="1"/>
  <c r="E80" i="1"/>
  <c r="G79" i="1"/>
  <c r="F79" i="1"/>
  <c r="E79" i="1"/>
  <c r="G78" i="1"/>
  <c r="F78" i="1"/>
  <c r="E78" i="1"/>
  <c r="G76" i="1"/>
  <c r="F76" i="1"/>
  <c r="E76" i="1"/>
  <c r="G75" i="1"/>
  <c r="F75" i="1"/>
  <c r="E75" i="1"/>
  <c r="G74" i="1"/>
  <c r="F74" i="1"/>
  <c r="E74" i="1"/>
  <c r="G73" i="1"/>
  <c r="F73" i="1"/>
  <c r="E73" i="1"/>
  <c r="G72" i="1"/>
  <c r="F72" i="1"/>
  <c r="E72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G7" i="1"/>
  <c r="F7" i="1"/>
  <c r="E7" i="1" l="1"/>
  <c r="F84" i="2" l="1"/>
  <c r="F86" i="2" s="1"/>
  <c r="E84" i="2" l="1"/>
  <c r="E86" i="2" s="1"/>
  <c r="G84" i="2"/>
  <c r="G86" i="2" s="1"/>
  <c r="B80" i="2"/>
  <c r="B73" i="2"/>
  <c r="B79" i="1" l="1"/>
  <c r="B69" i="2" l="1"/>
  <c r="B67" i="2"/>
  <c r="B65" i="2"/>
  <c r="B64" i="2"/>
  <c r="B60" i="2"/>
  <c r="B59" i="2"/>
  <c r="B54" i="2"/>
  <c r="B53" i="2"/>
  <c r="B52" i="2"/>
  <c r="B50" i="2"/>
  <c r="B49" i="2"/>
  <c r="B48" i="2"/>
  <c r="B44" i="2"/>
  <c r="B40" i="2"/>
  <c r="B39" i="2"/>
  <c r="B38" i="2"/>
  <c r="B36" i="2"/>
  <c r="B32" i="2"/>
  <c r="B31" i="2"/>
  <c r="B28" i="2"/>
  <c r="B23" i="2"/>
  <c r="B22" i="2"/>
  <c r="B19" i="2"/>
  <c r="B15" i="2"/>
  <c r="B14" i="2"/>
  <c r="B13" i="2"/>
  <c r="B10" i="2"/>
  <c r="B9" i="2"/>
  <c r="B8" i="2"/>
  <c r="B7" i="2"/>
  <c r="B72" i="1" l="1"/>
  <c r="B70" i="1" l="1"/>
  <c r="B69" i="1"/>
  <c r="B67" i="1"/>
  <c r="B65" i="1"/>
  <c r="B64" i="1"/>
  <c r="B60" i="1"/>
  <c r="B59" i="1"/>
  <c r="B53" i="1"/>
  <c r="B52" i="1"/>
  <c r="B51" i="1"/>
  <c r="B49" i="1"/>
  <c r="B48" i="1"/>
  <c r="B47" i="1"/>
  <c r="B44" i="1"/>
  <c r="B40" i="1"/>
  <c r="B39" i="1"/>
  <c r="B38" i="1"/>
  <c r="B36" i="1"/>
  <c r="B32" i="1"/>
  <c r="B31" i="1"/>
  <c r="B29" i="1"/>
  <c r="B23" i="1"/>
  <c r="B22" i="1"/>
  <c r="B19" i="1"/>
  <c r="B15" i="1"/>
  <c r="B14" i="1"/>
  <c r="B13" i="1"/>
  <c r="B10" i="1"/>
  <c r="B9" i="1"/>
  <c r="B8" i="1"/>
  <c r="B7" i="1"/>
  <c r="F83" i="1" l="1"/>
  <c r="F85" i="1" s="1"/>
  <c r="G83" i="1"/>
  <c r="G85" i="1" s="1"/>
  <c r="E83" i="1"/>
  <c r="E85" i="1" s="1"/>
</calcChain>
</file>

<file path=xl/sharedStrings.xml><?xml version="1.0" encoding="utf-8"?>
<sst xmlns="http://schemas.openxmlformats.org/spreadsheetml/2006/main" count="562" uniqueCount="158">
  <si>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</si>
  <si>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</si>
  <si>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</si>
  <si>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</si>
  <si>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</si>
  <si>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</si>
  <si>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</si>
  <si>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</si>
  <si>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</si>
  <si>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00003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</si>
  <si>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</si>
  <si>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</si>
  <si>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</si>
  <si>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</si>
  <si>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</si>
  <si>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</si>
  <si>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</si>
  <si>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</si>
  <si>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</si>
  <si>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</si>
  <si>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</si>
  <si>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</si>
  <si>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</si>
  <si>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</si>
  <si>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</si>
  <si>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00164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</si>
  <si>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</si>
  <si>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</si>
  <si>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</si>
  <si>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</si>
  <si>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</si>
  <si>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</si>
  <si>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</si>
  <si>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</si>
  <si>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</si>
  <si>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</si>
  <si>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</si>
  <si>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</si>
  <si>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</si>
  <si>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</si>
  <si>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</si>
  <si>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</si>
  <si>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</si>
  <si>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</si>
  <si>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</si>
  <si>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</si>
  <si>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</si>
  <si>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</si>
  <si>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</si>
  <si>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</si>
  <si>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</si>
  <si>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</si>
  <si>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</si>
  <si>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</si>
  <si>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</si>
  <si>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</si>
  <si>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</si>
  <si>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</si>
  <si>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</si>
  <si>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</si>
  <si>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</si>
  <si>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</si>
  <si>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</si>
  <si>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</si>
  <si>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</si>
  <si>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</si>
  <si>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</si>
  <si>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MOVIMIENTO TERRITORIAL</t>
  </si>
  <si>
    <t>00851</t>
  </si>
  <si>
    <t>Orozco  Sanchez Aldana Jose Luis</t>
  </si>
  <si>
    <t>00061</t>
  </si>
  <si>
    <t>Arreola Castañeda Alberto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</si>
  <si>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</si>
  <si>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</si>
  <si>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</si>
  <si>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</si>
  <si>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</si>
  <si>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</si>
  <si>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</si>
  <si>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</si>
  <si>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00841</t>
  </si>
  <si>
    <t>Figueroa Lopez Saúl Joaquín</t>
  </si>
  <si>
    <t>00838</t>
  </si>
  <si>
    <t>Hernandez García Ramiro</t>
  </si>
  <si>
    <t>00856</t>
  </si>
  <si>
    <t>Iñiguez Ibarra Gustavo</t>
  </si>
  <si>
    <t>00844</t>
  </si>
  <si>
    <t>Leon Guzman Maribel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</si>
  <si>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</si>
  <si>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</si>
  <si>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</si>
  <si>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</si>
  <si>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</si>
  <si>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</si>
  <si>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</si>
  <si>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</si>
  <si>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</si>
  <si>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</si>
  <si>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</si>
  <si>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</si>
  <si>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00852</t>
  </si>
  <si>
    <t>Ruiz Esparza Hermosillo Hugo Rene</t>
  </si>
  <si>
    <t>00845</t>
  </si>
  <si>
    <t>Santillan Gonzalez Maria De La Paz</t>
  </si>
  <si>
    <t>00858</t>
  </si>
  <si>
    <t>Chavez Mora Jesus Armando</t>
  </si>
  <si>
    <t>SECT FRENTE JUVENIL REVOLUCIONARIO</t>
  </si>
  <si>
    <t>00859</t>
  </si>
  <si>
    <t>Cisneros Gabriel Juan Fernando</t>
  </si>
  <si>
    <t>00860</t>
  </si>
  <si>
    <t>De La Torre Gonzalez Juan Carlos</t>
  </si>
  <si>
    <t>CDE SECRETARIA DE GESTION SOCIAL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</si>
  <si>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</si>
  <si>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</si>
  <si>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</si>
  <si>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</si>
  <si>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</si>
  <si>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</si>
  <si>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</si>
  <si>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</si>
  <si>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</si>
  <si>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</si>
  <si>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</si>
  <si>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</si>
  <si>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</si>
  <si>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</si>
  <si>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</si>
  <si>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</si>
  <si>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</si>
  <si>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</si>
  <si>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</si>
  <si>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</si>
  <si>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</si>
  <si>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</si>
  <si>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</si>
  <si>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</si>
  <si>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</si>
  <si>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</si>
  <si>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00875</t>
  </si>
  <si>
    <t>Sanchez Padilla Daniel Trinidad</t>
  </si>
  <si>
    <t>00876</t>
  </si>
  <si>
    <t>Perez Palacios Jorge Antonio</t>
  </si>
  <si>
    <t>CDE COORD DE ORGANIZACIÓN Y CONSERVACION DE ARCHIVOS</t>
  </si>
  <si>
    <t>00878</t>
  </si>
  <si>
    <t>Tovar Covarrubias Brianda Jackeline</t>
  </si>
  <si>
    <t>00879</t>
  </si>
  <si>
    <t>Negrete Francisco</t>
  </si>
  <si>
    <t>NOMINA DEL 1 AL 15 Julio 2020</t>
  </si>
  <si>
    <t>01 al 15 de Julio del 2020</t>
  </si>
  <si>
    <t>00880</t>
  </si>
  <si>
    <t>Macias Lopez Roberto</t>
  </si>
  <si>
    <t>NOMINA DEL 16 AL 31 DE JULIO 2020</t>
  </si>
  <si>
    <t>16 al 31 de Julio de 2020</t>
  </si>
  <si>
    <t>00882</t>
  </si>
  <si>
    <t>00881</t>
  </si>
  <si>
    <t>Vazquez Ochoa Ismael Isaac</t>
  </si>
  <si>
    <t>Garcia Benitez Victor Hugo</t>
  </si>
  <si>
    <t>ORG ESP MOVIMIENTO PRIMX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</si>
</sst>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43" fontId="4" fillId="0" borderId="0" xfId="2" applyFont="1"/>
    <xf numFmtId="164" fontId="10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  <xdr:oneCellAnchor>
    <xdr:from>
      <xdr:col>12</xdr:col>
      <xdr:colOff>0</xdr:colOff>
      <xdr:row>0</xdr:row>
      <xdr:rowOff>0</xdr:rowOff>
    </xdr:from>
    <xdr:ext cx="685799" cy="688093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1ra%20Jul%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2da%20Jul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15</v>
          </cell>
          <cell r="H9">
            <v>932.78</v>
          </cell>
          <cell r="I9">
            <v>0</v>
          </cell>
          <cell r="J9">
            <v>0</v>
          </cell>
          <cell r="K9">
            <v>0</v>
          </cell>
          <cell r="L9">
            <v>620</v>
          </cell>
          <cell r="M9">
            <v>620</v>
          </cell>
          <cell r="N9">
            <v>173.14</v>
          </cell>
          <cell r="O9">
            <v>0</v>
          </cell>
          <cell r="P9">
            <v>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2240.92</v>
          </cell>
          <cell r="AA9">
            <v>3642.83</v>
          </cell>
          <cell r="AB9">
            <v>119.05</v>
          </cell>
          <cell r="AC9">
            <v>214.29</v>
          </cell>
          <cell r="AD9">
            <v>416.73</v>
          </cell>
          <cell r="AE9">
            <v>136.06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2593.5</v>
          </cell>
          <cell r="D10">
            <v>0</v>
          </cell>
          <cell r="E10">
            <v>0</v>
          </cell>
          <cell r="F10">
            <v>2593.5</v>
          </cell>
          <cell r="G10">
            <v>0</v>
          </cell>
          <cell r="H10">
            <v>0</v>
          </cell>
          <cell r="I10">
            <v>0</v>
          </cell>
          <cell r="J10">
            <v>-160.30000000000001</v>
          </cell>
          <cell r="K10">
            <v>0</v>
          </cell>
          <cell r="L10">
            <v>160.84</v>
          </cell>
          <cell r="M10">
            <v>0.54</v>
          </cell>
          <cell r="N10">
            <v>71.209999999999994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71.75</v>
          </cell>
          <cell r="AA10">
            <v>2521.75</v>
          </cell>
          <cell r="AB10">
            <v>52.48</v>
          </cell>
          <cell r="AC10">
            <v>94.46</v>
          </cell>
          <cell r="AD10">
            <v>318.33</v>
          </cell>
          <cell r="AE10">
            <v>59.97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0</v>
          </cell>
          <cell r="E11">
            <v>0</v>
          </cell>
          <cell r="F11">
            <v>7204.5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900.66</v>
          </cell>
          <cell r="M11">
            <v>900.66</v>
          </cell>
          <cell r="N11">
            <v>215.51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1116.17</v>
          </cell>
          <cell r="AA11">
            <v>6088.33</v>
          </cell>
          <cell r="AB11">
            <v>145.77000000000001</v>
          </cell>
          <cell r="AC11">
            <v>262.39</v>
          </cell>
          <cell r="AD11">
            <v>460.24</v>
          </cell>
          <cell r="AE11">
            <v>166.6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0</v>
          </cell>
          <cell r="E12">
            <v>0</v>
          </cell>
          <cell r="F12">
            <v>5883.75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620</v>
          </cell>
          <cell r="M12">
            <v>620</v>
          </cell>
          <cell r="N12">
            <v>173.14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793.14</v>
          </cell>
          <cell r="AA12">
            <v>5090.6099999999997</v>
          </cell>
          <cell r="AB12">
            <v>119.05</v>
          </cell>
          <cell r="AC12">
            <v>214.29</v>
          </cell>
          <cell r="AD12">
            <v>416.73</v>
          </cell>
          <cell r="AE12">
            <v>136.06</v>
          </cell>
        </row>
        <row r="13">
          <cell r="A13" t="str">
            <v>00015</v>
          </cell>
          <cell r="B13" t="str">
            <v>López Hueso Tayde Lucina</v>
          </cell>
          <cell r="C13">
            <v>7204.5</v>
          </cell>
          <cell r="D13">
            <v>0</v>
          </cell>
          <cell r="E13">
            <v>0</v>
          </cell>
          <cell r="F13">
            <v>7204.5</v>
          </cell>
          <cell r="G13">
            <v>15</v>
          </cell>
          <cell r="H13">
            <v>1864.31</v>
          </cell>
          <cell r="I13">
            <v>0</v>
          </cell>
          <cell r="J13">
            <v>0</v>
          </cell>
          <cell r="K13">
            <v>0</v>
          </cell>
          <cell r="L13">
            <v>900.66</v>
          </cell>
          <cell r="M13">
            <v>900.66</v>
          </cell>
          <cell r="N13">
            <v>215.51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2995.48</v>
          </cell>
          <cell r="AA13">
            <v>4209.0200000000004</v>
          </cell>
          <cell r="AB13">
            <v>145.77000000000001</v>
          </cell>
          <cell r="AC13">
            <v>262.38</v>
          </cell>
          <cell r="AD13">
            <v>460.24</v>
          </cell>
          <cell r="AE13">
            <v>166.59</v>
          </cell>
        </row>
        <row r="14">
          <cell r="A14" t="str">
            <v>00021</v>
          </cell>
          <cell r="B14" t="str">
            <v>Rojas Lopez Miguel Angel</v>
          </cell>
          <cell r="C14">
            <v>3959.1</v>
          </cell>
          <cell r="D14">
            <v>0</v>
          </cell>
          <cell r="E14">
            <v>0</v>
          </cell>
          <cell r="F14">
            <v>3959.1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309.42</v>
          </cell>
          <cell r="M14">
            <v>309.42</v>
          </cell>
          <cell r="N14">
            <v>111.39</v>
          </cell>
          <cell r="O14">
            <v>0</v>
          </cell>
          <cell r="P14">
            <v>200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620.80999999999995</v>
          </cell>
          <cell r="AA14">
            <v>3338.29</v>
          </cell>
          <cell r="AB14">
            <v>80.11</v>
          </cell>
          <cell r="AC14">
            <v>144.19</v>
          </cell>
          <cell r="AD14">
            <v>353.3</v>
          </cell>
          <cell r="AE14">
            <v>91.55</v>
          </cell>
        </row>
        <row r="15">
          <cell r="A15" t="str">
            <v>00023</v>
          </cell>
          <cell r="B15" t="str">
            <v>Santoyo Ramos María Guadalupe</v>
          </cell>
          <cell r="C15">
            <v>3525.75</v>
          </cell>
          <cell r="D15">
            <v>0</v>
          </cell>
          <cell r="E15">
            <v>0</v>
          </cell>
          <cell r="F15">
            <v>3525.75</v>
          </cell>
          <cell r="G15">
            <v>0</v>
          </cell>
          <cell r="H15">
            <v>0</v>
          </cell>
          <cell r="I15">
            <v>0</v>
          </cell>
          <cell r="J15">
            <v>-107.37</v>
          </cell>
          <cell r="K15">
            <v>0</v>
          </cell>
          <cell r="L15">
            <v>262.27</v>
          </cell>
          <cell r="M15">
            <v>154.9</v>
          </cell>
          <cell r="N15">
            <v>97.49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252.39</v>
          </cell>
          <cell r="AA15">
            <v>3273.36</v>
          </cell>
          <cell r="AB15">
            <v>71.34</v>
          </cell>
          <cell r="AC15">
            <v>128.41</v>
          </cell>
          <cell r="AD15">
            <v>339.01</v>
          </cell>
          <cell r="AE15">
            <v>81.53</v>
          </cell>
        </row>
        <row r="16">
          <cell r="A16" t="str">
            <v>00042</v>
          </cell>
          <cell r="B16" t="str">
            <v>Muciño Velazquez Erika Viviana</v>
          </cell>
          <cell r="C16">
            <v>4900.3500000000004</v>
          </cell>
          <cell r="D16">
            <v>0</v>
          </cell>
          <cell r="E16">
            <v>0</v>
          </cell>
          <cell r="F16">
            <v>4900.3500000000004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444.72</v>
          </cell>
          <cell r="M16">
            <v>444.72</v>
          </cell>
          <cell r="N16">
            <v>141.58000000000001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586.29999999999995</v>
          </cell>
          <cell r="AA16">
            <v>4314.05</v>
          </cell>
          <cell r="AB16">
            <v>99.15</v>
          </cell>
          <cell r="AC16">
            <v>178.47</v>
          </cell>
          <cell r="AD16">
            <v>384.32</v>
          </cell>
          <cell r="AE16">
            <v>113.32</v>
          </cell>
        </row>
        <row r="17">
          <cell r="A17" t="str">
            <v>00061</v>
          </cell>
          <cell r="B17" t="str">
            <v>Arreola Castañeda Alberto</v>
          </cell>
          <cell r="C17">
            <v>4999.95</v>
          </cell>
          <cell r="D17">
            <v>1807.36</v>
          </cell>
          <cell r="E17">
            <v>0</v>
          </cell>
          <cell r="F17">
            <v>6807.31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815.82</v>
          </cell>
          <cell r="M17">
            <v>815.82</v>
          </cell>
          <cell r="N17">
            <v>194.11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1009.93</v>
          </cell>
          <cell r="AA17">
            <v>5797.38</v>
          </cell>
          <cell r="AB17">
            <v>132.28</v>
          </cell>
          <cell r="AC17">
            <v>238.1</v>
          </cell>
          <cell r="AD17">
            <v>438.27</v>
          </cell>
          <cell r="AE17">
            <v>151.16999999999999</v>
          </cell>
        </row>
        <row r="18">
          <cell r="A18" t="str">
            <v>00067</v>
          </cell>
          <cell r="B18" t="str">
            <v>Flores Diaz Maria De La Luz</v>
          </cell>
          <cell r="C18">
            <v>2122.9499999999998</v>
          </cell>
          <cell r="D18">
            <v>0</v>
          </cell>
          <cell r="E18">
            <v>0</v>
          </cell>
          <cell r="F18">
            <v>2122.9499999999998</v>
          </cell>
          <cell r="G18">
            <v>0</v>
          </cell>
          <cell r="H18">
            <v>0</v>
          </cell>
          <cell r="I18">
            <v>0</v>
          </cell>
          <cell r="J18">
            <v>-188.71</v>
          </cell>
          <cell r="K18">
            <v>-65.63</v>
          </cell>
          <cell r="L18">
            <v>123.08</v>
          </cell>
          <cell r="M18">
            <v>0</v>
          </cell>
          <cell r="N18">
            <v>58.29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-7.34</v>
          </cell>
          <cell r="AA18">
            <v>2130.29</v>
          </cell>
          <cell r="AB18">
            <v>42.95</v>
          </cell>
          <cell r="AC18">
            <v>77.319999999999993</v>
          </cell>
          <cell r="AD18">
            <v>308.8</v>
          </cell>
          <cell r="AE18">
            <v>49.09</v>
          </cell>
        </row>
        <row r="19">
          <cell r="A19" t="str">
            <v>00071</v>
          </cell>
          <cell r="B19" t="str">
            <v>Huerta Gomez Elizabeth</v>
          </cell>
          <cell r="C19">
            <v>6543.75</v>
          </cell>
          <cell r="D19">
            <v>0</v>
          </cell>
          <cell r="E19">
            <v>0</v>
          </cell>
          <cell r="F19">
            <v>6543.75</v>
          </cell>
          <cell r="G19">
            <v>0</v>
          </cell>
          <cell r="H19">
            <v>0</v>
          </cell>
          <cell r="I19">
            <v>1825.31</v>
          </cell>
          <cell r="J19">
            <v>0</v>
          </cell>
          <cell r="K19">
            <v>0</v>
          </cell>
          <cell r="L19">
            <v>759.53</v>
          </cell>
          <cell r="M19">
            <v>759.53</v>
          </cell>
          <cell r="N19">
            <v>194.32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2779.16</v>
          </cell>
          <cell r="AA19">
            <v>3764.59</v>
          </cell>
          <cell r="AB19">
            <v>132.4</v>
          </cell>
          <cell r="AC19">
            <v>238.32</v>
          </cell>
          <cell r="AD19">
            <v>438.47</v>
          </cell>
          <cell r="AE19">
            <v>151.32</v>
          </cell>
        </row>
        <row r="20">
          <cell r="A20" t="str">
            <v>00080</v>
          </cell>
          <cell r="B20" t="str">
            <v>Romero Romero Ingrid</v>
          </cell>
          <cell r="C20">
            <v>7752</v>
          </cell>
          <cell r="D20">
            <v>0</v>
          </cell>
          <cell r="E20">
            <v>0</v>
          </cell>
          <cell r="F20">
            <v>7752</v>
          </cell>
          <cell r="G20">
            <v>15</v>
          </cell>
          <cell r="H20">
            <v>1685.22</v>
          </cell>
          <cell r="I20">
            <v>0</v>
          </cell>
          <cell r="J20">
            <v>0</v>
          </cell>
          <cell r="K20">
            <v>0</v>
          </cell>
          <cell r="L20">
            <v>1017.61</v>
          </cell>
          <cell r="M20">
            <v>1017.61</v>
          </cell>
          <cell r="N20">
            <v>233.08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2950.91</v>
          </cell>
          <cell r="AA20">
            <v>4801.09</v>
          </cell>
          <cell r="AB20">
            <v>156.85</v>
          </cell>
          <cell r="AC20">
            <v>282.33</v>
          </cell>
          <cell r="AD20">
            <v>478.29</v>
          </cell>
          <cell r="AE20">
            <v>179.26</v>
          </cell>
        </row>
        <row r="21">
          <cell r="A21" t="str">
            <v>00091</v>
          </cell>
          <cell r="B21" t="str">
            <v>Gonzalez Hernandez Javier</v>
          </cell>
          <cell r="C21">
            <v>1848.3</v>
          </cell>
          <cell r="D21">
            <v>0</v>
          </cell>
          <cell r="E21">
            <v>0</v>
          </cell>
          <cell r="F21">
            <v>1848.3</v>
          </cell>
          <cell r="G21">
            <v>0</v>
          </cell>
          <cell r="H21">
            <v>0</v>
          </cell>
          <cell r="I21">
            <v>0</v>
          </cell>
          <cell r="J21">
            <v>-188.71</v>
          </cell>
          <cell r="K21">
            <v>-83.21</v>
          </cell>
          <cell r="L21">
            <v>105.5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-83.21</v>
          </cell>
          <cell r="AA21">
            <v>1931.51</v>
          </cell>
          <cell r="AB21">
            <v>50.75</v>
          </cell>
          <cell r="AC21">
            <v>91.36</v>
          </cell>
          <cell r="AD21">
            <v>316.60000000000002</v>
          </cell>
          <cell r="AE21">
            <v>42.74</v>
          </cell>
        </row>
        <row r="22">
          <cell r="A22" t="str">
            <v>00093</v>
          </cell>
          <cell r="B22" t="str">
            <v>Hernandez Virgen Veronica</v>
          </cell>
          <cell r="C22">
            <v>4584</v>
          </cell>
          <cell r="D22">
            <v>0</v>
          </cell>
          <cell r="E22">
            <v>0</v>
          </cell>
          <cell r="F22">
            <v>4584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394.11</v>
          </cell>
          <cell r="M22">
            <v>394.11</v>
          </cell>
          <cell r="N22">
            <v>131.41999999999999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525.53</v>
          </cell>
          <cell r="AA22">
            <v>4058.47</v>
          </cell>
          <cell r="AB22">
            <v>92.75</v>
          </cell>
          <cell r="AC22">
            <v>166.95</v>
          </cell>
          <cell r="AD22">
            <v>373.89</v>
          </cell>
          <cell r="AE22">
            <v>106</v>
          </cell>
        </row>
        <row r="23">
          <cell r="A23" t="str">
            <v>00096</v>
          </cell>
          <cell r="B23" t="str">
            <v>Sanchez Sanchez Micaela</v>
          </cell>
          <cell r="C23">
            <v>1848.3</v>
          </cell>
          <cell r="D23">
            <v>0</v>
          </cell>
          <cell r="E23">
            <v>0</v>
          </cell>
          <cell r="F23">
            <v>1848.3</v>
          </cell>
          <cell r="G23">
            <v>0</v>
          </cell>
          <cell r="H23">
            <v>0</v>
          </cell>
          <cell r="I23">
            <v>0</v>
          </cell>
          <cell r="J23">
            <v>-188.71</v>
          </cell>
          <cell r="K23">
            <v>-83.21</v>
          </cell>
          <cell r="L23">
            <v>105.5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-83.21</v>
          </cell>
          <cell r="AA23">
            <v>1931.51</v>
          </cell>
          <cell r="AB23">
            <v>50.75</v>
          </cell>
          <cell r="AC23">
            <v>91.36</v>
          </cell>
          <cell r="AD23">
            <v>316.60000000000002</v>
          </cell>
          <cell r="AE23">
            <v>42.74</v>
          </cell>
        </row>
        <row r="24">
          <cell r="A24" t="str">
            <v>00113</v>
          </cell>
          <cell r="B24" t="str">
            <v>Hernandez Murillo Jose Adrian</v>
          </cell>
          <cell r="C24">
            <v>5883.75</v>
          </cell>
          <cell r="D24">
            <v>520</v>
          </cell>
          <cell r="E24">
            <v>0</v>
          </cell>
          <cell r="F24">
            <v>6403.75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729.62</v>
          </cell>
          <cell r="M24">
            <v>729.62</v>
          </cell>
          <cell r="N24">
            <v>187.34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916.96</v>
          </cell>
          <cell r="AA24">
            <v>5486.79</v>
          </cell>
          <cell r="AB24">
            <v>128</v>
          </cell>
          <cell r="AC24">
            <v>230.4</v>
          </cell>
          <cell r="AD24">
            <v>431.3</v>
          </cell>
          <cell r="AE24">
            <v>146.29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0</v>
          </cell>
          <cell r="E25">
            <v>0</v>
          </cell>
          <cell r="F25">
            <v>4275</v>
          </cell>
          <cell r="G25">
            <v>15</v>
          </cell>
          <cell r="H25">
            <v>0</v>
          </cell>
          <cell r="I25">
            <v>1205.9100000000001</v>
          </cell>
          <cell r="J25">
            <v>0</v>
          </cell>
          <cell r="K25">
            <v>0</v>
          </cell>
          <cell r="L25">
            <v>344.67</v>
          </cell>
          <cell r="M25">
            <v>344.67</v>
          </cell>
          <cell r="N25">
            <v>121.53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1687.11</v>
          </cell>
          <cell r="AA25">
            <v>2587.89</v>
          </cell>
          <cell r="AB25">
            <v>86.5</v>
          </cell>
          <cell r="AC25">
            <v>155.69999999999999</v>
          </cell>
          <cell r="AD25">
            <v>363.72</v>
          </cell>
          <cell r="AE25">
            <v>98.86</v>
          </cell>
        </row>
        <row r="26">
          <cell r="A26" t="str">
            <v>00156</v>
          </cell>
          <cell r="B26" t="str">
            <v>Carrillo Carrillo Sandra Luz</v>
          </cell>
          <cell r="C26">
            <v>3959.1</v>
          </cell>
          <cell r="D26">
            <v>0</v>
          </cell>
          <cell r="E26">
            <v>0</v>
          </cell>
          <cell r="F26">
            <v>3959.1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309.42</v>
          </cell>
          <cell r="M26">
            <v>309.42</v>
          </cell>
          <cell r="N26">
            <v>111.39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420.81</v>
          </cell>
          <cell r="AA26">
            <v>3538.29</v>
          </cell>
          <cell r="AB26">
            <v>80.11</v>
          </cell>
          <cell r="AC26">
            <v>144.19</v>
          </cell>
          <cell r="AD26">
            <v>353.3</v>
          </cell>
          <cell r="AE26">
            <v>91.55</v>
          </cell>
        </row>
        <row r="27">
          <cell r="A27" t="str">
            <v>00158</v>
          </cell>
          <cell r="B27" t="str">
            <v>Melendez Quezada Owen Mario</v>
          </cell>
          <cell r="C27">
            <v>4584</v>
          </cell>
          <cell r="D27">
            <v>0</v>
          </cell>
          <cell r="E27">
            <v>0</v>
          </cell>
          <cell r="F27">
            <v>4584</v>
          </cell>
          <cell r="G27">
            <v>15</v>
          </cell>
          <cell r="H27">
            <v>470.12</v>
          </cell>
          <cell r="I27">
            <v>0</v>
          </cell>
          <cell r="J27">
            <v>0</v>
          </cell>
          <cell r="K27">
            <v>0</v>
          </cell>
          <cell r="L27">
            <v>394.11</v>
          </cell>
          <cell r="M27">
            <v>394.11</v>
          </cell>
          <cell r="N27">
            <v>131.44999999999999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1010.68</v>
          </cell>
          <cell r="AA27">
            <v>3573.32</v>
          </cell>
          <cell r="AB27">
            <v>92.75</v>
          </cell>
          <cell r="AC27">
            <v>166.95</v>
          </cell>
          <cell r="AD27">
            <v>373.89</v>
          </cell>
          <cell r="AE27">
            <v>106</v>
          </cell>
        </row>
        <row r="28">
          <cell r="A28" t="str">
            <v>00164</v>
          </cell>
          <cell r="B28" t="str">
            <v>Rodriguez Rodriguez Jose Luis</v>
          </cell>
          <cell r="C28">
            <v>2361.75</v>
          </cell>
          <cell r="D28">
            <v>0</v>
          </cell>
          <cell r="E28">
            <v>0</v>
          </cell>
          <cell r="F28">
            <v>2361.75</v>
          </cell>
          <cell r="G28">
            <v>0</v>
          </cell>
          <cell r="H28">
            <v>0</v>
          </cell>
          <cell r="I28">
            <v>0</v>
          </cell>
          <cell r="J28">
            <v>-160.30000000000001</v>
          </cell>
          <cell r="K28">
            <v>-21.93</v>
          </cell>
          <cell r="L28">
            <v>138.36000000000001</v>
          </cell>
          <cell r="M28">
            <v>0</v>
          </cell>
          <cell r="N28">
            <v>64.849999999999994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42.92</v>
          </cell>
          <cell r="AA28">
            <v>2318.83</v>
          </cell>
          <cell r="AB28">
            <v>47.78</v>
          </cell>
          <cell r="AC28">
            <v>86</v>
          </cell>
          <cell r="AD28">
            <v>313.63</v>
          </cell>
          <cell r="AE28">
            <v>54.61</v>
          </cell>
        </row>
        <row r="29">
          <cell r="A29" t="str">
            <v>00165</v>
          </cell>
          <cell r="B29" t="str">
            <v>Gomez Dueñas Roselia</v>
          </cell>
          <cell r="C29">
            <v>2593.5</v>
          </cell>
          <cell r="D29">
            <v>0</v>
          </cell>
          <cell r="E29">
            <v>0</v>
          </cell>
          <cell r="F29">
            <v>2593.5</v>
          </cell>
          <cell r="G29">
            <v>15</v>
          </cell>
          <cell r="H29">
            <v>0</v>
          </cell>
          <cell r="I29">
            <v>911.12</v>
          </cell>
          <cell r="J29">
            <v>-160.30000000000001</v>
          </cell>
          <cell r="K29">
            <v>0</v>
          </cell>
          <cell r="L29">
            <v>160.84</v>
          </cell>
          <cell r="M29">
            <v>0.54</v>
          </cell>
          <cell r="N29">
            <v>71.209999999999994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997.87</v>
          </cell>
          <cell r="AA29">
            <v>1595.63</v>
          </cell>
          <cell r="AB29">
            <v>52.48</v>
          </cell>
          <cell r="AC29">
            <v>94.46</v>
          </cell>
          <cell r="AD29">
            <v>318.33</v>
          </cell>
          <cell r="AE29">
            <v>59.97</v>
          </cell>
        </row>
        <row r="30">
          <cell r="A30" t="str">
            <v>00169</v>
          </cell>
          <cell r="B30" t="str">
            <v>Tovar Lopez Rogelio</v>
          </cell>
          <cell r="C30">
            <v>7875</v>
          </cell>
          <cell r="D30">
            <v>0</v>
          </cell>
          <cell r="E30">
            <v>0</v>
          </cell>
          <cell r="F30">
            <v>7875</v>
          </cell>
          <cell r="G30">
            <v>15</v>
          </cell>
          <cell r="H30">
            <v>859.4</v>
          </cell>
          <cell r="I30">
            <v>0</v>
          </cell>
          <cell r="J30">
            <v>0</v>
          </cell>
          <cell r="K30">
            <v>0</v>
          </cell>
          <cell r="L30">
            <v>1043.8800000000001</v>
          </cell>
          <cell r="M30">
            <v>1043.8800000000001</v>
          </cell>
          <cell r="N30">
            <v>237.02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2155.3000000000002</v>
          </cell>
          <cell r="AA30">
            <v>5719.7</v>
          </cell>
          <cell r="AB30">
            <v>159.34</v>
          </cell>
          <cell r="AC30">
            <v>286.82</v>
          </cell>
          <cell r="AD30">
            <v>482.35</v>
          </cell>
          <cell r="AE30">
            <v>182.11</v>
          </cell>
        </row>
        <row r="31">
          <cell r="A31" t="str">
            <v>00187</v>
          </cell>
          <cell r="B31" t="str">
            <v>Gallegos Negrete Rosa Elena</v>
          </cell>
          <cell r="C31">
            <v>3330</v>
          </cell>
          <cell r="D31">
            <v>0</v>
          </cell>
          <cell r="E31">
            <v>0</v>
          </cell>
          <cell r="F31">
            <v>3330</v>
          </cell>
          <cell r="G31">
            <v>0</v>
          </cell>
          <cell r="H31">
            <v>0</v>
          </cell>
          <cell r="I31">
            <v>0</v>
          </cell>
          <cell r="J31">
            <v>-125.1</v>
          </cell>
          <cell r="K31">
            <v>0</v>
          </cell>
          <cell r="L31">
            <v>240.97</v>
          </cell>
          <cell r="M31">
            <v>115.87</v>
          </cell>
          <cell r="N31">
            <v>91.43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207.3</v>
          </cell>
          <cell r="AA31">
            <v>3122.7</v>
          </cell>
          <cell r="AB31">
            <v>67.37</v>
          </cell>
          <cell r="AC31">
            <v>121.27</v>
          </cell>
          <cell r="AD31">
            <v>333.22</v>
          </cell>
          <cell r="AE31">
            <v>77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3959.1</v>
          </cell>
          <cell r="D32">
            <v>0</v>
          </cell>
          <cell r="E32">
            <v>0</v>
          </cell>
          <cell r="F32">
            <v>3959.1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309.42</v>
          </cell>
          <cell r="M32">
            <v>309.42</v>
          </cell>
          <cell r="N32">
            <v>111.37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420.79</v>
          </cell>
          <cell r="AA32">
            <v>3538.31</v>
          </cell>
          <cell r="AB32">
            <v>80.099999999999994</v>
          </cell>
          <cell r="AC32">
            <v>144.18</v>
          </cell>
          <cell r="AD32">
            <v>353.29</v>
          </cell>
          <cell r="AE32">
            <v>91.54</v>
          </cell>
        </row>
        <row r="33">
          <cell r="A33" t="str">
            <v>00199</v>
          </cell>
          <cell r="B33" t="str">
            <v>Meza Arana Mayra Gisela</v>
          </cell>
          <cell r="C33">
            <v>5223</v>
          </cell>
          <cell r="D33">
            <v>0</v>
          </cell>
          <cell r="E33">
            <v>0</v>
          </cell>
          <cell r="F33">
            <v>5223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501.6</v>
          </cell>
          <cell r="M33">
            <v>501.6</v>
          </cell>
          <cell r="N33">
            <v>151.94999999999999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653.54999999999995</v>
          </cell>
          <cell r="AA33">
            <v>4569.45</v>
          </cell>
          <cell r="AB33">
            <v>105.68</v>
          </cell>
          <cell r="AC33">
            <v>190.22</v>
          </cell>
          <cell r="AD33">
            <v>394.95</v>
          </cell>
          <cell r="AE33">
            <v>120.78</v>
          </cell>
        </row>
        <row r="34">
          <cell r="A34" t="str">
            <v>00202</v>
          </cell>
          <cell r="B34" t="str">
            <v>Arciniega Oropeza Alejandra Paola</v>
          </cell>
          <cell r="C34">
            <v>4584</v>
          </cell>
          <cell r="D34">
            <v>0</v>
          </cell>
          <cell r="E34">
            <v>0</v>
          </cell>
          <cell r="F34">
            <v>4584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394.11</v>
          </cell>
          <cell r="M34">
            <v>394.11</v>
          </cell>
          <cell r="N34">
            <v>135.66999999999999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529.78</v>
          </cell>
          <cell r="AA34">
            <v>4054.22</v>
          </cell>
          <cell r="AB34">
            <v>95.42</v>
          </cell>
          <cell r="AC34">
            <v>171.76</v>
          </cell>
          <cell r="AD34">
            <v>378.25</v>
          </cell>
          <cell r="AE34">
            <v>109.06</v>
          </cell>
        </row>
        <row r="35">
          <cell r="A35" t="str">
            <v>00216</v>
          </cell>
          <cell r="B35" t="str">
            <v>Decena Hernandez Lizette</v>
          </cell>
          <cell r="C35">
            <v>5223</v>
          </cell>
          <cell r="D35">
            <v>0</v>
          </cell>
          <cell r="E35">
            <v>0</v>
          </cell>
          <cell r="F35">
            <v>5223</v>
          </cell>
          <cell r="G35">
            <v>0</v>
          </cell>
          <cell r="H35">
            <v>0</v>
          </cell>
          <cell r="I35">
            <v>1955.74</v>
          </cell>
          <cell r="J35">
            <v>0</v>
          </cell>
          <cell r="K35">
            <v>0</v>
          </cell>
          <cell r="L35">
            <v>501.6</v>
          </cell>
          <cell r="M35">
            <v>501.6</v>
          </cell>
          <cell r="N35">
            <v>151.93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2609.27</v>
          </cell>
          <cell r="AA35">
            <v>2613.73</v>
          </cell>
          <cell r="AB35">
            <v>105.68</v>
          </cell>
          <cell r="AC35">
            <v>190.22</v>
          </cell>
          <cell r="AD35">
            <v>394.95</v>
          </cell>
          <cell r="AE35">
            <v>120.77</v>
          </cell>
        </row>
        <row r="36">
          <cell r="A36" t="str">
            <v>00276</v>
          </cell>
          <cell r="B36" t="str">
            <v>Mata Avila Jesus</v>
          </cell>
          <cell r="C36">
            <v>5137.5</v>
          </cell>
          <cell r="D36">
            <v>0</v>
          </cell>
          <cell r="E36">
            <v>0</v>
          </cell>
          <cell r="F36">
            <v>5137.5</v>
          </cell>
          <cell r="G36">
            <v>15</v>
          </cell>
          <cell r="H36">
            <v>609.41</v>
          </cell>
          <cell r="I36">
            <v>0</v>
          </cell>
          <cell r="J36">
            <v>0</v>
          </cell>
          <cell r="K36">
            <v>0</v>
          </cell>
          <cell r="L36">
            <v>486.28</v>
          </cell>
          <cell r="M36">
            <v>486.28</v>
          </cell>
          <cell r="N36">
            <v>149.21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1259.9000000000001</v>
          </cell>
          <cell r="AA36">
            <v>3877.6</v>
          </cell>
          <cell r="AB36">
            <v>103.95</v>
          </cell>
          <cell r="AC36">
            <v>187.11</v>
          </cell>
          <cell r="AD36">
            <v>392.13</v>
          </cell>
          <cell r="AE36">
            <v>118.8</v>
          </cell>
        </row>
        <row r="37">
          <cell r="A37" t="str">
            <v>00279</v>
          </cell>
          <cell r="B37" t="str">
            <v>Bravo Garcia Andrea Nallely</v>
          </cell>
          <cell r="C37">
            <v>2229</v>
          </cell>
          <cell r="D37">
            <v>330</v>
          </cell>
          <cell r="E37">
            <v>0</v>
          </cell>
          <cell r="F37">
            <v>2559</v>
          </cell>
          <cell r="G37">
            <v>0</v>
          </cell>
          <cell r="H37">
            <v>0</v>
          </cell>
          <cell r="I37">
            <v>0</v>
          </cell>
          <cell r="J37">
            <v>-160.30000000000001</v>
          </cell>
          <cell r="K37">
            <v>-3.21</v>
          </cell>
          <cell r="L37">
            <v>157.09</v>
          </cell>
          <cell r="M37">
            <v>0</v>
          </cell>
          <cell r="N37">
            <v>68.91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65.7</v>
          </cell>
          <cell r="AA37">
            <v>2493.3000000000002</v>
          </cell>
          <cell r="AB37">
            <v>50.78</v>
          </cell>
          <cell r="AC37">
            <v>91.41</v>
          </cell>
          <cell r="AD37">
            <v>316.63</v>
          </cell>
          <cell r="AE37">
            <v>58.04</v>
          </cell>
        </row>
        <row r="38">
          <cell r="A38" t="str">
            <v>00451</v>
          </cell>
          <cell r="B38" t="str">
            <v>Partida Ceja Francisco Javier</v>
          </cell>
          <cell r="C38">
            <v>4584</v>
          </cell>
          <cell r="D38">
            <v>0</v>
          </cell>
          <cell r="E38">
            <v>0</v>
          </cell>
          <cell r="F38">
            <v>4584</v>
          </cell>
          <cell r="G38">
            <v>15</v>
          </cell>
          <cell r="H38">
            <v>0</v>
          </cell>
          <cell r="I38">
            <v>698.65</v>
          </cell>
          <cell r="J38">
            <v>0</v>
          </cell>
          <cell r="K38">
            <v>0</v>
          </cell>
          <cell r="L38">
            <v>394.11</v>
          </cell>
          <cell r="M38">
            <v>394.11</v>
          </cell>
          <cell r="N38">
            <v>135.61000000000001</v>
          </cell>
          <cell r="O38">
            <v>0</v>
          </cell>
          <cell r="P38">
            <v>200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1443.37</v>
          </cell>
          <cell r="AA38">
            <v>3140.63</v>
          </cell>
          <cell r="AB38">
            <v>95.38</v>
          </cell>
          <cell r="AC38">
            <v>171.68</v>
          </cell>
          <cell r="AD38">
            <v>378.18</v>
          </cell>
          <cell r="AE38">
            <v>109</v>
          </cell>
        </row>
        <row r="39">
          <cell r="A39" t="str">
            <v>00461</v>
          </cell>
          <cell r="B39" t="str">
            <v>Borrayo De La Cruz Ericka Guillermina</v>
          </cell>
          <cell r="C39">
            <v>345.8</v>
          </cell>
          <cell r="D39">
            <v>0</v>
          </cell>
          <cell r="E39">
            <v>0</v>
          </cell>
          <cell r="F39">
            <v>345.8</v>
          </cell>
          <cell r="G39">
            <v>0</v>
          </cell>
          <cell r="H39">
            <v>0</v>
          </cell>
          <cell r="I39">
            <v>0</v>
          </cell>
          <cell r="J39">
            <v>-200.83</v>
          </cell>
          <cell r="K39">
            <v>-191.49</v>
          </cell>
          <cell r="L39">
            <v>9.34</v>
          </cell>
          <cell r="M39">
            <v>0</v>
          </cell>
          <cell r="N39">
            <v>9.5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-181.99</v>
          </cell>
          <cell r="AA39">
            <v>527.79</v>
          </cell>
          <cell r="AB39">
            <v>7</v>
          </cell>
          <cell r="AC39">
            <v>12.59</v>
          </cell>
          <cell r="AD39">
            <v>42.45</v>
          </cell>
          <cell r="AE39">
            <v>59.97</v>
          </cell>
        </row>
        <row r="40">
          <cell r="A40" t="str">
            <v>00517</v>
          </cell>
          <cell r="B40" t="str">
            <v>Alvarado Rojas Mayra Alejandra</v>
          </cell>
          <cell r="C40">
            <v>3215.25</v>
          </cell>
          <cell r="D40">
            <v>0</v>
          </cell>
          <cell r="E40">
            <v>0</v>
          </cell>
          <cell r="F40">
            <v>3215.25</v>
          </cell>
          <cell r="G40">
            <v>0</v>
          </cell>
          <cell r="H40">
            <v>0</v>
          </cell>
          <cell r="I40">
            <v>1201.99</v>
          </cell>
          <cell r="J40">
            <v>-125.1</v>
          </cell>
          <cell r="K40">
            <v>0</v>
          </cell>
          <cell r="L40">
            <v>228.49</v>
          </cell>
          <cell r="M40">
            <v>103.39</v>
          </cell>
          <cell r="N40">
            <v>88.31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1393.69</v>
          </cell>
          <cell r="AA40">
            <v>1821.56</v>
          </cell>
          <cell r="AB40">
            <v>65.069999999999993</v>
          </cell>
          <cell r="AC40">
            <v>117.12</v>
          </cell>
          <cell r="AD40">
            <v>330.92</v>
          </cell>
          <cell r="AE40">
            <v>74.36</v>
          </cell>
        </row>
        <row r="41">
          <cell r="A41" t="str">
            <v>00743</v>
          </cell>
          <cell r="B41" t="str">
            <v>Martinez Macias  Norma Irene</v>
          </cell>
          <cell r="C41">
            <v>5772</v>
          </cell>
          <cell r="D41">
            <v>0</v>
          </cell>
          <cell r="E41">
            <v>0</v>
          </cell>
          <cell r="F41">
            <v>5772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599.98</v>
          </cell>
          <cell r="M41">
            <v>599.98</v>
          </cell>
          <cell r="N41">
            <v>169.56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769.54</v>
          </cell>
          <cell r="AA41">
            <v>5002.46</v>
          </cell>
          <cell r="AB41">
            <v>116.79</v>
          </cell>
          <cell r="AC41">
            <v>210.22</v>
          </cell>
          <cell r="AD41">
            <v>413.04</v>
          </cell>
          <cell r="AE41">
            <v>133.47</v>
          </cell>
        </row>
        <row r="42">
          <cell r="A42" t="str">
            <v>00781</v>
          </cell>
          <cell r="B42" t="str">
            <v>Hernandez Diaz Genesis</v>
          </cell>
          <cell r="C42">
            <v>3192</v>
          </cell>
          <cell r="D42">
            <v>0</v>
          </cell>
          <cell r="E42">
            <v>0</v>
          </cell>
          <cell r="F42">
            <v>3192</v>
          </cell>
          <cell r="G42">
            <v>0</v>
          </cell>
          <cell r="H42">
            <v>0</v>
          </cell>
          <cell r="I42">
            <v>1210.33</v>
          </cell>
          <cell r="J42">
            <v>-125.1</v>
          </cell>
          <cell r="K42">
            <v>0</v>
          </cell>
          <cell r="L42">
            <v>225.96</v>
          </cell>
          <cell r="M42">
            <v>100.86</v>
          </cell>
          <cell r="N42">
            <v>87.66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321.35000000000002</v>
          </cell>
          <cell r="Y42">
            <v>0</v>
          </cell>
          <cell r="Z42">
            <v>1720.2</v>
          </cell>
          <cell r="AA42">
            <v>1471.8</v>
          </cell>
          <cell r="AB42">
            <v>64.58</v>
          </cell>
          <cell r="AC42">
            <v>116.25</v>
          </cell>
          <cell r="AD42">
            <v>330.43</v>
          </cell>
          <cell r="AE42">
            <v>73.81</v>
          </cell>
        </row>
        <row r="43">
          <cell r="A43" t="str">
            <v>00836</v>
          </cell>
          <cell r="B43" t="str">
            <v>Arredondo Zuñiga Victor Manuel</v>
          </cell>
          <cell r="C43">
            <v>3192</v>
          </cell>
          <cell r="D43">
            <v>0</v>
          </cell>
          <cell r="E43">
            <v>0</v>
          </cell>
          <cell r="F43">
            <v>3192</v>
          </cell>
          <cell r="G43">
            <v>0</v>
          </cell>
          <cell r="H43">
            <v>0</v>
          </cell>
          <cell r="I43">
            <v>0</v>
          </cell>
          <cell r="J43">
            <v>-125.1</v>
          </cell>
          <cell r="K43">
            <v>0</v>
          </cell>
          <cell r="L43">
            <v>225.96</v>
          </cell>
          <cell r="M43">
            <v>100.86</v>
          </cell>
          <cell r="N43">
            <v>87.66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188.52</v>
          </cell>
          <cell r="AA43">
            <v>3003.48</v>
          </cell>
          <cell r="AB43">
            <v>64.59</v>
          </cell>
          <cell r="AC43">
            <v>116.25</v>
          </cell>
          <cell r="AD43">
            <v>330.43</v>
          </cell>
          <cell r="AE43">
            <v>73.81</v>
          </cell>
        </row>
        <row r="44">
          <cell r="A44" t="str">
            <v>00837</v>
          </cell>
          <cell r="B44" t="str">
            <v>Ortiz Mora Jose Alberto</v>
          </cell>
          <cell r="C44">
            <v>4999.95</v>
          </cell>
          <cell r="D44">
            <v>1807.36</v>
          </cell>
          <cell r="E44">
            <v>0</v>
          </cell>
          <cell r="F44">
            <v>6807.31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815.82</v>
          </cell>
          <cell r="M44">
            <v>815.82</v>
          </cell>
          <cell r="N44">
            <v>194.11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1009.93</v>
          </cell>
          <cell r="AA44">
            <v>5797.38</v>
          </cell>
          <cell r="AB44">
            <v>132.28</v>
          </cell>
          <cell r="AC44">
            <v>238.1</v>
          </cell>
          <cell r="AD44">
            <v>438.27</v>
          </cell>
          <cell r="AE44">
            <v>151.16999999999999</v>
          </cell>
        </row>
        <row r="45">
          <cell r="A45" t="str">
            <v>00838</v>
          </cell>
          <cell r="B45" t="str">
            <v>Hernandez García Ramiro</v>
          </cell>
          <cell r="C45">
            <v>4999.95</v>
          </cell>
          <cell r="D45">
            <v>6893.83</v>
          </cell>
          <cell r="E45">
            <v>0</v>
          </cell>
          <cell r="F45">
            <v>11893.78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1902.29</v>
          </cell>
          <cell r="M45">
            <v>1902.29</v>
          </cell>
          <cell r="N45">
            <v>332.95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2235.2399999999998</v>
          </cell>
          <cell r="AA45">
            <v>9658.5400000000009</v>
          </cell>
          <cell r="AB45">
            <v>219.83</v>
          </cell>
          <cell r="AC45">
            <v>395.7</v>
          </cell>
          <cell r="AD45">
            <v>580.85</v>
          </cell>
          <cell r="AE45">
            <v>251.24</v>
          </cell>
        </row>
        <row r="46">
          <cell r="A46" t="str">
            <v>00839</v>
          </cell>
          <cell r="B46" t="str">
            <v>Reyes Granada Araceli Janeth</v>
          </cell>
          <cell r="C46">
            <v>3750</v>
          </cell>
          <cell r="D46">
            <v>2416.42</v>
          </cell>
          <cell r="E46">
            <v>0</v>
          </cell>
          <cell r="F46">
            <v>6166.42</v>
          </cell>
          <cell r="G46">
            <v>15</v>
          </cell>
          <cell r="H46">
            <v>1069.58</v>
          </cell>
          <cell r="I46">
            <v>0</v>
          </cell>
          <cell r="J46">
            <v>0</v>
          </cell>
          <cell r="K46">
            <v>0</v>
          </cell>
          <cell r="L46">
            <v>678.93</v>
          </cell>
          <cell r="M46">
            <v>678.93</v>
          </cell>
          <cell r="N46">
            <v>170.63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1934.14</v>
          </cell>
          <cell r="AA46">
            <v>4232.28</v>
          </cell>
          <cell r="AB46">
            <v>117.47</v>
          </cell>
          <cell r="AC46">
            <v>211.44</v>
          </cell>
          <cell r="AD46">
            <v>414.15</v>
          </cell>
          <cell r="AE46">
            <v>134.25</v>
          </cell>
        </row>
        <row r="47">
          <cell r="A47" t="str">
            <v>00840</v>
          </cell>
          <cell r="B47" t="str">
            <v>Navarro Villa Lorena</v>
          </cell>
          <cell r="C47">
            <v>3750</v>
          </cell>
          <cell r="D47">
            <v>1197.79</v>
          </cell>
          <cell r="E47">
            <v>0</v>
          </cell>
          <cell r="F47">
            <v>4947.79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452.31</v>
          </cell>
          <cell r="M47">
            <v>452.31</v>
          </cell>
          <cell r="N47">
            <v>137.37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589.67999999999995</v>
          </cell>
          <cell r="AA47">
            <v>4358.1099999999997</v>
          </cell>
          <cell r="AB47">
            <v>96.49</v>
          </cell>
          <cell r="AC47">
            <v>173.69</v>
          </cell>
          <cell r="AD47">
            <v>380</v>
          </cell>
          <cell r="AE47">
            <v>110.28</v>
          </cell>
        </row>
        <row r="48">
          <cell r="A48" t="str">
            <v>00841</v>
          </cell>
          <cell r="B48" t="str">
            <v>Figueroa Lopez Saúl Joaquín</v>
          </cell>
          <cell r="C48">
            <v>4999.95</v>
          </cell>
          <cell r="D48">
            <v>3714.79</v>
          </cell>
          <cell r="E48">
            <v>0</v>
          </cell>
          <cell r="F48">
            <v>8714.74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1223.25</v>
          </cell>
          <cell r="M48">
            <v>1223.25</v>
          </cell>
          <cell r="N48">
            <v>246.18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1469.43</v>
          </cell>
          <cell r="AA48">
            <v>7245.31</v>
          </cell>
          <cell r="AB48">
            <v>165.11</v>
          </cell>
          <cell r="AC48">
            <v>297.2</v>
          </cell>
          <cell r="AD48">
            <v>491.74</v>
          </cell>
          <cell r="AE48">
            <v>188.7</v>
          </cell>
        </row>
        <row r="49">
          <cell r="A49" t="str">
            <v>00842</v>
          </cell>
          <cell r="B49" t="str">
            <v>Mendez Salcedo Jorge Alberto</v>
          </cell>
          <cell r="C49">
            <v>4999.95</v>
          </cell>
          <cell r="D49">
            <v>3714.79</v>
          </cell>
          <cell r="E49">
            <v>0</v>
          </cell>
          <cell r="F49">
            <v>8714.74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1223.25</v>
          </cell>
          <cell r="M49">
            <v>1223.25</v>
          </cell>
          <cell r="N49">
            <v>246.18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1469.43</v>
          </cell>
          <cell r="AA49">
            <v>7245.31</v>
          </cell>
          <cell r="AB49">
            <v>165.11</v>
          </cell>
          <cell r="AC49">
            <v>297.2</v>
          </cell>
          <cell r="AD49">
            <v>491.74</v>
          </cell>
          <cell r="AE49">
            <v>188.7</v>
          </cell>
        </row>
        <row r="50">
          <cell r="A50" t="str">
            <v>00843</v>
          </cell>
          <cell r="B50" t="str">
            <v>Dominguez Vazquez Fernando</v>
          </cell>
          <cell r="C50">
            <v>3000</v>
          </cell>
          <cell r="D50">
            <v>1352.55</v>
          </cell>
          <cell r="E50">
            <v>0</v>
          </cell>
          <cell r="F50">
            <v>4352.55</v>
          </cell>
          <cell r="G50">
            <v>0</v>
          </cell>
          <cell r="H50">
            <v>1244.95</v>
          </cell>
          <cell r="I50">
            <v>0</v>
          </cell>
          <cell r="J50">
            <v>0</v>
          </cell>
          <cell r="K50">
            <v>0</v>
          </cell>
          <cell r="L50">
            <v>357.08</v>
          </cell>
          <cell r="M50">
            <v>357.08</v>
          </cell>
          <cell r="N50">
            <v>121.49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516.08000000000004</v>
          </cell>
          <cell r="Y50">
            <v>0</v>
          </cell>
          <cell r="Z50">
            <v>2239.6</v>
          </cell>
          <cell r="AA50">
            <v>2112.9499999999998</v>
          </cell>
          <cell r="AB50">
            <v>86.48</v>
          </cell>
          <cell r="AC50">
            <v>155.66999999999999</v>
          </cell>
          <cell r="AD50">
            <v>363.68</v>
          </cell>
          <cell r="AE50">
            <v>98.84</v>
          </cell>
        </row>
        <row r="51">
          <cell r="A51" t="str">
            <v>00844</v>
          </cell>
          <cell r="B51" t="str">
            <v>Leon Guzman Maribel</v>
          </cell>
          <cell r="C51">
            <v>4999.95</v>
          </cell>
          <cell r="D51">
            <v>3714.79</v>
          </cell>
          <cell r="E51">
            <v>0</v>
          </cell>
          <cell r="F51">
            <v>8714.74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1223.25</v>
          </cell>
          <cell r="M51">
            <v>1223.25</v>
          </cell>
          <cell r="N51">
            <v>246.18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1469.43</v>
          </cell>
          <cell r="AA51">
            <v>7245.31</v>
          </cell>
          <cell r="AB51">
            <v>165.11</v>
          </cell>
          <cell r="AC51">
            <v>297.2</v>
          </cell>
          <cell r="AD51">
            <v>491.74</v>
          </cell>
          <cell r="AE51">
            <v>188.7</v>
          </cell>
        </row>
        <row r="52">
          <cell r="A52" t="str">
            <v>00845</v>
          </cell>
          <cell r="B52" t="str">
            <v>Santillan Gonzalez Maria De La Paz</v>
          </cell>
          <cell r="C52">
            <v>1848.3</v>
          </cell>
          <cell r="D52">
            <v>0</v>
          </cell>
          <cell r="E52">
            <v>0</v>
          </cell>
          <cell r="F52">
            <v>1848.3</v>
          </cell>
          <cell r="G52">
            <v>0</v>
          </cell>
          <cell r="H52">
            <v>0</v>
          </cell>
          <cell r="I52">
            <v>0</v>
          </cell>
          <cell r="J52">
            <v>-188.71</v>
          </cell>
          <cell r="K52">
            <v>-83.21</v>
          </cell>
          <cell r="L52">
            <v>105.5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-83.21</v>
          </cell>
          <cell r="AA52">
            <v>1931.51</v>
          </cell>
          <cell r="AB52">
            <v>50.75</v>
          </cell>
          <cell r="AC52">
            <v>91.36</v>
          </cell>
          <cell r="AD52">
            <v>316.60000000000002</v>
          </cell>
          <cell r="AE52">
            <v>42.74</v>
          </cell>
        </row>
        <row r="53">
          <cell r="A53" t="str">
            <v>00846</v>
          </cell>
          <cell r="B53" t="str">
            <v>Rodriguez Ramirez Magdaleno</v>
          </cell>
          <cell r="C53">
            <v>1848.3</v>
          </cell>
          <cell r="D53">
            <v>0</v>
          </cell>
          <cell r="E53">
            <v>0</v>
          </cell>
          <cell r="F53">
            <v>1848.3</v>
          </cell>
          <cell r="G53">
            <v>0</v>
          </cell>
          <cell r="H53">
            <v>0</v>
          </cell>
          <cell r="I53">
            <v>0</v>
          </cell>
          <cell r="J53">
            <v>-188.71</v>
          </cell>
          <cell r="K53">
            <v>-83.21</v>
          </cell>
          <cell r="L53">
            <v>105.5</v>
          </cell>
          <cell r="M53">
            <v>0</v>
          </cell>
          <cell r="N53">
            <v>0</v>
          </cell>
          <cell r="O53">
            <v>0</v>
          </cell>
          <cell r="P53">
            <v>250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166.79</v>
          </cell>
          <cell r="AA53">
            <v>1681.51</v>
          </cell>
          <cell r="AB53">
            <v>50.75</v>
          </cell>
          <cell r="AC53">
            <v>91.36</v>
          </cell>
          <cell r="AD53">
            <v>316.60000000000002</v>
          </cell>
          <cell r="AE53">
            <v>42.74</v>
          </cell>
        </row>
        <row r="54">
          <cell r="A54" t="str">
            <v>00848</v>
          </cell>
          <cell r="B54" t="str">
            <v>Rivas Padilla Margarita</v>
          </cell>
          <cell r="C54">
            <v>4999.95</v>
          </cell>
          <cell r="D54">
            <v>3301.52</v>
          </cell>
          <cell r="E54">
            <v>0</v>
          </cell>
          <cell r="F54">
            <v>8301.4699999999993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1134.98</v>
          </cell>
          <cell r="M54">
            <v>1134.98</v>
          </cell>
          <cell r="N54">
            <v>234.91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1369.89</v>
          </cell>
          <cell r="AA54">
            <v>6931.58</v>
          </cell>
          <cell r="AB54">
            <v>158</v>
          </cell>
          <cell r="AC54">
            <v>284.39</v>
          </cell>
          <cell r="AD54">
            <v>480.16</v>
          </cell>
          <cell r="AE54">
            <v>180.57</v>
          </cell>
        </row>
        <row r="55">
          <cell r="A55" t="str">
            <v>00849</v>
          </cell>
          <cell r="B55" t="str">
            <v>Chavira Vargas Jose Trinidad</v>
          </cell>
          <cell r="C55">
            <v>3300</v>
          </cell>
          <cell r="D55">
            <v>1052.55</v>
          </cell>
          <cell r="E55">
            <v>0</v>
          </cell>
          <cell r="F55">
            <v>4352.55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357.08</v>
          </cell>
          <cell r="M55">
            <v>357.08</v>
          </cell>
          <cell r="N55">
            <v>118.97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476.05</v>
          </cell>
          <cell r="AA55">
            <v>3876.5</v>
          </cell>
          <cell r="AB55">
            <v>84.89</v>
          </cell>
          <cell r="AC55">
            <v>152.80000000000001</v>
          </cell>
          <cell r="AD55">
            <v>361.08</v>
          </cell>
          <cell r="AE55">
            <v>97.01</v>
          </cell>
        </row>
        <row r="56">
          <cell r="A56" t="str">
            <v>00850</v>
          </cell>
          <cell r="B56" t="str">
            <v>Becerra Iñiguez Julio Ricardo</v>
          </cell>
          <cell r="C56">
            <v>1848.3</v>
          </cell>
          <cell r="D56">
            <v>0</v>
          </cell>
          <cell r="E56">
            <v>0</v>
          </cell>
          <cell r="F56">
            <v>1848.3</v>
          </cell>
          <cell r="G56">
            <v>0</v>
          </cell>
          <cell r="H56">
            <v>0</v>
          </cell>
          <cell r="I56">
            <v>0</v>
          </cell>
          <cell r="J56">
            <v>-188.71</v>
          </cell>
          <cell r="K56">
            <v>-83.21</v>
          </cell>
          <cell r="L56">
            <v>105.5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-83.21</v>
          </cell>
          <cell r="AA56">
            <v>1931.51</v>
          </cell>
          <cell r="AB56">
            <v>50.75</v>
          </cell>
          <cell r="AC56">
            <v>91.36</v>
          </cell>
          <cell r="AD56">
            <v>316.60000000000002</v>
          </cell>
          <cell r="AE56">
            <v>42.74</v>
          </cell>
        </row>
        <row r="57">
          <cell r="A57" t="str">
            <v>00851</v>
          </cell>
          <cell r="B57" t="str">
            <v>Orozco  Sanchez Aldana Jose Luis</v>
          </cell>
          <cell r="C57">
            <v>4999.95</v>
          </cell>
          <cell r="D57">
            <v>5000.05</v>
          </cell>
          <cell r="E57">
            <v>0</v>
          </cell>
          <cell r="F57">
            <v>10000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1497.78</v>
          </cell>
          <cell r="M57">
            <v>1497.78</v>
          </cell>
          <cell r="N57">
            <v>281.26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1779.04</v>
          </cell>
          <cell r="AA57">
            <v>8220.9599999999991</v>
          </cell>
          <cell r="AB57">
            <v>187.23</v>
          </cell>
          <cell r="AC57">
            <v>337.02</v>
          </cell>
          <cell r="AD57">
            <v>527.76</v>
          </cell>
          <cell r="AE57">
            <v>213.98</v>
          </cell>
        </row>
        <row r="58">
          <cell r="A58" t="str">
            <v>00852</v>
          </cell>
          <cell r="B58" t="str">
            <v>Ruiz Esparza Hermosillo Hugo Rene</v>
          </cell>
          <cell r="C58">
            <v>4999.95</v>
          </cell>
          <cell r="D58">
            <v>3714.79</v>
          </cell>
          <cell r="E58">
            <v>0</v>
          </cell>
          <cell r="F58">
            <v>8714.74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1223.25</v>
          </cell>
          <cell r="M58">
            <v>1223.25</v>
          </cell>
          <cell r="N58">
            <v>246.18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1469.43</v>
          </cell>
          <cell r="AA58">
            <v>7245.31</v>
          </cell>
          <cell r="AB58">
            <v>165.11</v>
          </cell>
          <cell r="AC58">
            <v>297.2</v>
          </cell>
          <cell r="AD58">
            <v>491.74</v>
          </cell>
          <cell r="AE58">
            <v>188.7</v>
          </cell>
        </row>
        <row r="59">
          <cell r="A59" t="str">
            <v>00853</v>
          </cell>
          <cell r="B59" t="str">
            <v>Ayala Rodriguez Eliazer</v>
          </cell>
          <cell r="C59">
            <v>4999.95</v>
          </cell>
          <cell r="D59">
            <v>5000.05</v>
          </cell>
          <cell r="E59">
            <v>0</v>
          </cell>
          <cell r="F59">
            <v>10000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1497.78</v>
          </cell>
          <cell r="M59">
            <v>1497.78</v>
          </cell>
          <cell r="N59">
            <v>281.26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1779.04</v>
          </cell>
          <cell r="AA59">
            <v>8220.9599999999991</v>
          </cell>
          <cell r="AB59">
            <v>187.23</v>
          </cell>
          <cell r="AC59">
            <v>337.02</v>
          </cell>
          <cell r="AD59">
            <v>527.76</v>
          </cell>
          <cell r="AE59">
            <v>213.98</v>
          </cell>
        </row>
        <row r="60">
          <cell r="A60" t="str">
            <v>00855</v>
          </cell>
          <cell r="B60" t="str">
            <v>Luna Medrano Cesar Alejandro</v>
          </cell>
          <cell r="C60">
            <v>3750</v>
          </cell>
          <cell r="D60">
            <v>1197.79</v>
          </cell>
          <cell r="E60">
            <v>0</v>
          </cell>
          <cell r="F60">
            <v>4947.79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452.31</v>
          </cell>
          <cell r="M60">
            <v>452.31</v>
          </cell>
          <cell r="N60">
            <v>137.37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589.67999999999995</v>
          </cell>
          <cell r="AA60">
            <v>4358.1099999999997</v>
          </cell>
          <cell r="AB60">
            <v>96.49</v>
          </cell>
          <cell r="AC60">
            <v>173.69</v>
          </cell>
          <cell r="AD60">
            <v>380</v>
          </cell>
          <cell r="AE60">
            <v>110.28</v>
          </cell>
        </row>
        <row r="61">
          <cell r="A61" t="str">
            <v>00856</v>
          </cell>
          <cell r="B61" t="str">
            <v>Iñiguez Ibarra Gustavo</v>
          </cell>
          <cell r="C61">
            <v>4995</v>
          </cell>
          <cell r="D61">
            <v>560.37</v>
          </cell>
          <cell r="E61">
            <v>0</v>
          </cell>
          <cell r="F61">
            <v>5555.37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561.16</v>
          </cell>
          <cell r="M61">
            <v>561.16</v>
          </cell>
          <cell r="N61">
            <v>159.91999999999999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721.08</v>
          </cell>
          <cell r="AA61">
            <v>4834.29</v>
          </cell>
          <cell r="AB61">
            <v>110.71</v>
          </cell>
          <cell r="AC61">
            <v>199.28</v>
          </cell>
          <cell r="AD61">
            <v>403.14</v>
          </cell>
          <cell r="AE61">
            <v>126.53</v>
          </cell>
        </row>
        <row r="62">
          <cell r="A62" t="str">
            <v>00857</v>
          </cell>
          <cell r="B62" t="str">
            <v>Delgado Valenzuela Roberto</v>
          </cell>
          <cell r="C62">
            <v>2667.3</v>
          </cell>
          <cell r="D62">
            <v>0</v>
          </cell>
          <cell r="E62">
            <v>0</v>
          </cell>
          <cell r="F62">
            <v>2667.3</v>
          </cell>
          <cell r="G62">
            <v>0</v>
          </cell>
          <cell r="H62">
            <v>0</v>
          </cell>
          <cell r="I62">
            <v>0</v>
          </cell>
          <cell r="J62">
            <v>-145.38</v>
          </cell>
          <cell r="K62">
            <v>0</v>
          </cell>
          <cell r="L62">
            <v>168.87</v>
          </cell>
          <cell r="M62">
            <v>23.49</v>
          </cell>
          <cell r="N62">
            <v>73.25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96.74</v>
          </cell>
          <cell r="AA62">
            <v>2570.56</v>
          </cell>
          <cell r="AB62">
            <v>53.97</v>
          </cell>
          <cell r="AC62">
            <v>97.15</v>
          </cell>
          <cell r="AD62">
            <v>319.82</v>
          </cell>
          <cell r="AE62">
            <v>61.68</v>
          </cell>
        </row>
        <row r="63">
          <cell r="A63" t="str">
            <v>00858</v>
          </cell>
          <cell r="B63" t="str">
            <v>Chavez Mora Jesus Armando</v>
          </cell>
          <cell r="C63">
            <v>3000</v>
          </cell>
          <cell r="D63">
            <v>1069.8499999999999</v>
          </cell>
          <cell r="E63">
            <v>0</v>
          </cell>
          <cell r="F63">
            <v>4069.85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321.47000000000003</v>
          </cell>
          <cell r="M63">
            <v>321.47000000000003</v>
          </cell>
          <cell r="N63">
            <v>109.81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431.28</v>
          </cell>
          <cell r="AA63">
            <v>3638.57</v>
          </cell>
          <cell r="AB63">
            <v>79.11</v>
          </cell>
          <cell r="AC63">
            <v>142.41</v>
          </cell>
          <cell r="AD63">
            <v>351.69</v>
          </cell>
          <cell r="AE63">
            <v>90.42</v>
          </cell>
        </row>
        <row r="64">
          <cell r="A64" t="str">
            <v>00859</v>
          </cell>
          <cell r="B64" t="str">
            <v>Cisneros Gabriel Juan Fernando</v>
          </cell>
          <cell r="C64">
            <v>3000</v>
          </cell>
          <cell r="D64">
            <v>1069.8499999999999</v>
          </cell>
          <cell r="E64">
            <v>0</v>
          </cell>
          <cell r="F64">
            <v>4069.85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321.47000000000003</v>
          </cell>
          <cell r="M64">
            <v>321.47000000000003</v>
          </cell>
          <cell r="N64">
            <v>109.81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431.28</v>
          </cell>
          <cell r="AA64">
            <v>3638.57</v>
          </cell>
          <cell r="AB64">
            <v>79.11</v>
          </cell>
          <cell r="AC64">
            <v>142.41</v>
          </cell>
          <cell r="AD64">
            <v>351.69</v>
          </cell>
          <cell r="AE64">
            <v>90.42</v>
          </cell>
        </row>
        <row r="65">
          <cell r="A65" t="str">
            <v>00860</v>
          </cell>
          <cell r="B65" t="str">
            <v>De La Torre Gonzalez Juan Carlos</v>
          </cell>
          <cell r="C65">
            <v>4999.95</v>
          </cell>
          <cell r="D65">
            <v>3714.79</v>
          </cell>
          <cell r="E65">
            <v>0</v>
          </cell>
          <cell r="F65">
            <v>8714.74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1223.25</v>
          </cell>
          <cell r="M65">
            <v>1223.25</v>
          </cell>
          <cell r="N65">
            <v>290.14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1513.39</v>
          </cell>
          <cell r="AA65">
            <v>7201.35</v>
          </cell>
          <cell r="AB65">
            <v>192.83</v>
          </cell>
          <cell r="AC65">
            <v>347.1</v>
          </cell>
          <cell r="AD65">
            <v>536.88</v>
          </cell>
          <cell r="AE65">
            <v>220.38</v>
          </cell>
        </row>
        <row r="66">
          <cell r="A66" t="str">
            <v>00861</v>
          </cell>
          <cell r="B66" t="str">
            <v>Cuellar Hernandez Rocio Elizabeth</v>
          </cell>
          <cell r="C66">
            <v>1478.64</v>
          </cell>
          <cell r="D66">
            <v>0</v>
          </cell>
          <cell r="E66">
            <v>0</v>
          </cell>
          <cell r="F66">
            <v>1478.64</v>
          </cell>
          <cell r="G66">
            <v>0</v>
          </cell>
          <cell r="H66">
            <v>0</v>
          </cell>
          <cell r="I66">
            <v>0</v>
          </cell>
          <cell r="J66">
            <v>-200.63</v>
          </cell>
          <cell r="K66">
            <v>-118.79</v>
          </cell>
          <cell r="L66">
            <v>81.849999999999994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-118.79</v>
          </cell>
          <cell r="AA66">
            <v>1597.43</v>
          </cell>
          <cell r="AB66">
            <v>40.6</v>
          </cell>
          <cell r="AC66">
            <v>73.09</v>
          </cell>
          <cell r="AD66">
            <v>316.60000000000002</v>
          </cell>
          <cell r="AE66">
            <v>34.19</v>
          </cell>
        </row>
        <row r="67">
          <cell r="A67" t="str">
            <v>00862</v>
          </cell>
          <cell r="B67" t="str">
            <v>Ortiz Gallardo Yuri Ernestina</v>
          </cell>
          <cell r="C67">
            <v>1478.64</v>
          </cell>
          <cell r="D67">
            <v>0</v>
          </cell>
          <cell r="E67">
            <v>0</v>
          </cell>
          <cell r="F67">
            <v>1478.64</v>
          </cell>
          <cell r="G67">
            <v>0</v>
          </cell>
          <cell r="H67">
            <v>0</v>
          </cell>
          <cell r="I67">
            <v>0</v>
          </cell>
          <cell r="J67">
            <v>-200.63</v>
          </cell>
          <cell r="K67">
            <v>-118.79</v>
          </cell>
          <cell r="L67">
            <v>81.849999999999994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-118.79</v>
          </cell>
          <cell r="AA67">
            <v>1597.43</v>
          </cell>
          <cell r="AB67">
            <v>40.6</v>
          </cell>
          <cell r="AC67">
            <v>73.09</v>
          </cell>
          <cell r="AD67">
            <v>316.60000000000002</v>
          </cell>
          <cell r="AE67">
            <v>34.19</v>
          </cell>
        </row>
        <row r="68">
          <cell r="A68" t="str">
            <v>00863</v>
          </cell>
          <cell r="B68" t="str">
            <v>Larios Calvario Manuel</v>
          </cell>
          <cell r="C68">
            <v>3499.95</v>
          </cell>
          <cell r="D68">
            <v>738.21</v>
          </cell>
          <cell r="E68">
            <v>0</v>
          </cell>
          <cell r="F68">
            <v>4238.16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339.78</v>
          </cell>
          <cell r="M68">
            <v>339.78</v>
          </cell>
          <cell r="N68">
            <v>116.8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456.58</v>
          </cell>
          <cell r="AA68">
            <v>3781.58</v>
          </cell>
          <cell r="AB68">
            <v>83.52</v>
          </cell>
          <cell r="AC68">
            <v>150.34</v>
          </cell>
          <cell r="AD68">
            <v>358.86</v>
          </cell>
          <cell r="AE68">
            <v>95.45</v>
          </cell>
        </row>
        <row r="69">
          <cell r="A69" t="str">
            <v>00864</v>
          </cell>
          <cell r="B69" t="str">
            <v>Gonzalez Ramirez Miriam Noemi</v>
          </cell>
          <cell r="C69">
            <v>3000</v>
          </cell>
          <cell r="D69">
            <v>1069.8499999999999</v>
          </cell>
          <cell r="E69">
            <v>0</v>
          </cell>
          <cell r="F69">
            <v>4069.85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321.47000000000003</v>
          </cell>
          <cell r="M69">
            <v>321.47000000000003</v>
          </cell>
          <cell r="N69">
            <v>109.81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431.28</v>
          </cell>
          <cell r="AA69">
            <v>3638.57</v>
          </cell>
          <cell r="AB69">
            <v>79.11</v>
          </cell>
          <cell r="AC69">
            <v>142.41</v>
          </cell>
          <cell r="AD69">
            <v>351.69</v>
          </cell>
          <cell r="AE69">
            <v>90.42</v>
          </cell>
        </row>
        <row r="70">
          <cell r="A70" t="str">
            <v>00865</v>
          </cell>
          <cell r="B70" t="str">
            <v>Guerrero Torres Edgar Emmanuel</v>
          </cell>
          <cell r="C70">
            <v>4999.95</v>
          </cell>
          <cell r="D70">
            <v>3714.79</v>
          </cell>
          <cell r="E70">
            <v>0</v>
          </cell>
          <cell r="F70">
            <v>8714.74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1223.25</v>
          </cell>
          <cell r="M70">
            <v>1223.25</v>
          </cell>
          <cell r="N70">
            <v>246.18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1469.43</v>
          </cell>
          <cell r="AA70">
            <v>7245.31</v>
          </cell>
          <cell r="AB70">
            <v>165.11</v>
          </cell>
          <cell r="AC70">
            <v>297.2</v>
          </cell>
          <cell r="AD70">
            <v>491.74</v>
          </cell>
          <cell r="AE70">
            <v>188.7</v>
          </cell>
        </row>
        <row r="71">
          <cell r="A71" t="str">
            <v>00866</v>
          </cell>
          <cell r="B71" t="str">
            <v>Enriquez Sierra Juan Pablo</v>
          </cell>
          <cell r="C71">
            <v>4999.95</v>
          </cell>
          <cell r="D71">
            <v>3714.79</v>
          </cell>
          <cell r="E71">
            <v>0</v>
          </cell>
          <cell r="F71">
            <v>8714.74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1223.25</v>
          </cell>
          <cell r="M71">
            <v>1223.25</v>
          </cell>
          <cell r="N71">
            <v>246.18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1469.43</v>
          </cell>
          <cell r="AA71">
            <v>7245.31</v>
          </cell>
          <cell r="AB71">
            <v>165.11</v>
          </cell>
          <cell r="AC71">
            <v>297.2</v>
          </cell>
          <cell r="AD71">
            <v>491.74</v>
          </cell>
          <cell r="AE71">
            <v>188.7</v>
          </cell>
        </row>
        <row r="72">
          <cell r="A72" t="str">
            <v>00868</v>
          </cell>
          <cell r="B72" t="str">
            <v>Lopez Samano Claudia</v>
          </cell>
          <cell r="C72">
            <v>3000</v>
          </cell>
          <cell r="D72">
            <v>1069.8499999999999</v>
          </cell>
          <cell r="E72">
            <v>0</v>
          </cell>
          <cell r="F72">
            <v>4069.85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321.47000000000003</v>
          </cell>
          <cell r="M72">
            <v>321.47000000000003</v>
          </cell>
          <cell r="N72">
            <v>109.81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431.28</v>
          </cell>
          <cell r="AA72">
            <v>3638.57</v>
          </cell>
          <cell r="AB72">
            <v>79.11</v>
          </cell>
          <cell r="AC72">
            <v>142.41</v>
          </cell>
          <cell r="AD72">
            <v>351.69</v>
          </cell>
          <cell r="AE72">
            <v>90.42</v>
          </cell>
        </row>
        <row r="73">
          <cell r="A73" t="str">
            <v>00869</v>
          </cell>
          <cell r="B73" t="str">
            <v>Resendiz Mora Martha Dolores</v>
          </cell>
          <cell r="C73">
            <v>4999.95</v>
          </cell>
          <cell r="D73">
            <v>6893.83</v>
          </cell>
          <cell r="E73">
            <v>0</v>
          </cell>
          <cell r="F73">
            <v>11893.78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1902.29</v>
          </cell>
          <cell r="M73">
            <v>1902.29</v>
          </cell>
          <cell r="N73">
            <v>332.95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2235.2399999999998</v>
          </cell>
          <cell r="AA73">
            <v>9658.5400000000009</v>
          </cell>
          <cell r="AB73">
            <v>219.83</v>
          </cell>
          <cell r="AC73">
            <v>395.7</v>
          </cell>
          <cell r="AD73">
            <v>580.85</v>
          </cell>
          <cell r="AE73">
            <v>251.24</v>
          </cell>
        </row>
        <row r="74">
          <cell r="A74" t="str">
            <v>00870</v>
          </cell>
          <cell r="B74" t="str">
            <v>Gil Medina Miriam Elyada</v>
          </cell>
          <cell r="C74">
            <v>4999.95</v>
          </cell>
          <cell r="D74">
            <v>6893.83</v>
          </cell>
          <cell r="E74">
            <v>0</v>
          </cell>
          <cell r="F74">
            <v>11893.78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1902.29</v>
          </cell>
          <cell r="M74">
            <v>1902.29</v>
          </cell>
          <cell r="N74">
            <v>332.95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2235.2399999999998</v>
          </cell>
          <cell r="AA74">
            <v>9658.5400000000009</v>
          </cell>
          <cell r="AB74">
            <v>219.83</v>
          </cell>
          <cell r="AC74">
            <v>395.7</v>
          </cell>
          <cell r="AD74">
            <v>580.85</v>
          </cell>
          <cell r="AE74">
            <v>251.24</v>
          </cell>
        </row>
        <row r="75">
          <cell r="A75" t="str">
            <v>00871</v>
          </cell>
          <cell r="B75" t="str">
            <v>Gonzalez Vizcaino Maria Lucia</v>
          </cell>
          <cell r="C75">
            <v>4999.95</v>
          </cell>
          <cell r="D75">
            <v>555.41999999999996</v>
          </cell>
          <cell r="E75">
            <v>0</v>
          </cell>
          <cell r="F75">
            <v>5555.37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561.16</v>
          </cell>
          <cell r="M75">
            <v>561.16</v>
          </cell>
          <cell r="N75">
            <v>159.94999999999999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721.11</v>
          </cell>
          <cell r="AA75">
            <v>4834.26</v>
          </cell>
          <cell r="AB75">
            <v>110.73</v>
          </cell>
          <cell r="AC75">
            <v>199.31</v>
          </cell>
          <cell r="AD75">
            <v>403.17</v>
          </cell>
          <cell r="AE75">
            <v>126.55</v>
          </cell>
        </row>
        <row r="76">
          <cell r="A76" t="str">
            <v>00873</v>
          </cell>
          <cell r="B76" t="str">
            <v>Gonzalez Real  Blanca Lucero</v>
          </cell>
          <cell r="C76">
            <v>1848.3</v>
          </cell>
          <cell r="D76">
            <v>297</v>
          </cell>
          <cell r="E76">
            <v>0</v>
          </cell>
          <cell r="F76">
            <v>2145.3000000000002</v>
          </cell>
          <cell r="G76">
            <v>0</v>
          </cell>
          <cell r="H76">
            <v>0</v>
          </cell>
          <cell r="I76">
            <v>0</v>
          </cell>
          <cell r="J76">
            <v>-188.71</v>
          </cell>
          <cell r="K76">
            <v>-64.2</v>
          </cell>
          <cell r="L76">
            <v>124.51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-64.2</v>
          </cell>
          <cell r="AA76">
            <v>2209.5</v>
          </cell>
          <cell r="AB76">
            <v>57.69</v>
          </cell>
          <cell r="AC76">
            <v>103.84</v>
          </cell>
          <cell r="AD76">
            <v>323.54000000000002</v>
          </cell>
          <cell r="AE76">
            <v>48.58</v>
          </cell>
        </row>
        <row r="77">
          <cell r="A77" t="str">
            <v>00874</v>
          </cell>
          <cell r="B77" t="str">
            <v>Camiruaga Lopez Monica Del Carmen</v>
          </cell>
          <cell r="C77">
            <v>3000</v>
          </cell>
          <cell r="D77">
            <v>1352.55</v>
          </cell>
          <cell r="E77">
            <v>0</v>
          </cell>
          <cell r="F77">
            <v>4352.55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357.08</v>
          </cell>
          <cell r="M77">
            <v>357.08</v>
          </cell>
          <cell r="N77">
            <v>117.54</v>
          </cell>
          <cell r="O77">
            <v>0</v>
          </cell>
          <cell r="P77">
            <v>1500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1974.62</v>
          </cell>
          <cell r="AA77">
            <v>2377.9299999999998</v>
          </cell>
          <cell r="AB77">
            <v>83.98</v>
          </cell>
          <cell r="AC77">
            <v>151.16999999999999</v>
          </cell>
          <cell r="AD77">
            <v>359.61</v>
          </cell>
          <cell r="AE77">
            <v>95.98</v>
          </cell>
        </row>
        <row r="78">
          <cell r="A78" t="str">
            <v>00875</v>
          </cell>
          <cell r="B78" t="str">
            <v>Sanchez Parrilla Daniel Trinidad</v>
          </cell>
          <cell r="C78">
            <v>3000</v>
          </cell>
          <cell r="D78">
            <v>1000</v>
          </cell>
          <cell r="E78">
            <v>0</v>
          </cell>
          <cell r="F78">
            <v>4000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313.87</v>
          </cell>
          <cell r="M78">
            <v>313.87</v>
          </cell>
          <cell r="N78">
            <v>107.92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421.79</v>
          </cell>
          <cell r="AA78">
            <v>3578.21</v>
          </cell>
          <cell r="AB78">
            <v>77.91</v>
          </cell>
          <cell r="AC78">
            <v>140.24</v>
          </cell>
          <cell r="AD78">
            <v>349.74</v>
          </cell>
          <cell r="AE78">
            <v>89.04</v>
          </cell>
        </row>
        <row r="79">
          <cell r="A79" t="str">
            <v>00876</v>
          </cell>
          <cell r="B79" t="str">
            <v>Perez Palacios Jorge Antonio</v>
          </cell>
          <cell r="C79">
            <v>3000</v>
          </cell>
          <cell r="D79">
            <v>1000</v>
          </cell>
          <cell r="E79">
            <v>0</v>
          </cell>
          <cell r="F79">
            <v>4000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313.87</v>
          </cell>
          <cell r="M79">
            <v>313.87</v>
          </cell>
          <cell r="N79">
            <v>107.92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421.79</v>
          </cell>
          <cell r="AA79">
            <v>3578.21</v>
          </cell>
          <cell r="AB79">
            <v>77.91</v>
          </cell>
          <cell r="AC79">
            <v>140.24</v>
          </cell>
          <cell r="AD79">
            <v>349.74</v>
          </cell>
          <cell r="AE79">
            <v>89.04</v>
          </cell>
        </row>
        <row r="80">
          <cell r="A80" t="str">
            <v>00878</v>
          </cell>
          <cell r="B80" t="str">
            <v>Tovar Covarrubias Brianda Jackeline</v>
          </cell>
          <cell r="C80">
            <v>3189</v>
          </cell>
          <cell r="D80">
            <v>0</v>
          </cell>
          <cell r="E80">
            <v>0</v>
          </cell>
          <cell r="F80">
            <v>3189</v>
          </cell>
          <cell r="G80">
            <v>0</v>
          </cell>
          <cell r="H80">
            <v>0</v>
          </cell>
          <cell r="I80">
            <v>0</v>
          </cell>
          <cell r="J80">
            <v>-125.1</v>
          </cell>
          <cell r="K80">
            <v>0</v>
          </cell>
          <cell r="L80">
            <v>225.63</v>
          </cell>
          <cell r="M80">
            <v>100.53</v>
          </cell>
          <cell r="N80">
            <v>87.57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188.1</v>
          </cell>
          <cell r="AA80">
            <v>3000.9</v>
          </cell>
          <cell r="AB80">
            <v>64.52</v>
          </cell>
          <cell r="AC80">
            <v>116.14</v>
          </cell>
          <cell r="AD80">
            <v>330.37</v>
          </cell>
          <cell r="AE80">
            <v>73.739999999999995</v>
          </cell>
        </row>
        <row r="81">
          <cell r="A81" t="str">
            <v>00879</v>
          </cell>
          <cell r="B81" t="str">
            <v>Santana Aguilar Maria Felix</v>
          </cell>
          <cell r="C81">
            <v>3750</v>
          </cell>
          <cell r="D81">
            <v>1197.79</v>
          </cell>
          <cell r="E81">
            <v>0</v>
          </cell>
          <cell r="F81">
            <v>4947.79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452.31</v>
          </cell>
          <cell r="M81">
            <v>452.31</v>
          </cell>
          <cell r="N81">
            <v>137.37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589.67999999999995</v>
          </cell>
          <cell r="AA81">
            <v>4358.1099999999997</v>
          </cell>
          <cell r="AB81">
            <v>96.49</v>
          </cell>
          <cell r="AC81">
            <v>173.69</v>
          </cell>
          <cell r="AD81">
            <v>380</v>
          </cell>
          <cell r="AE81">
            <v>110.28</v>
          </cell>
        </row>
        <row r="82">
          <cell r="A82" t="str">
            <v>00880</v>
          </cell>
          <cell r="B82" t="str">
            <v>Macias Lopez Roberto</v>
          </cell>
          <cell r="C82">
            <v>2229</v>
          </cell>
          <cell r="D82">
            <v>930</v>
          </cell>
          <cell r="E82">
            <v>0</v>
          </cell>
          <cell r="F82">
            <v>3159</v>
          </cell>
          <cell r="G82">
            <v>0</v>
          </cell>
          <cell r="H82">
            <v>0</v>
          </cell>
          <cell r="I82">
            <v>0</v>
          </cell>
          <cell r="J82">
            <v>-125.1</v>
          </cell>
          <cell r="K82">
            <v>0</v>
          </cell>
          <cell r="L82">
            <v>222.37</v>
          </cell>
          <cell r="M82">
            <v>97.27</v>
          </cell>
          <cell r="N82">
            <v>61.2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158.47</v>
          </cell>
          <cell r="AA82">
            <v>3000.53</v>
          </cell>
          <cell r="AB82">
            <v>45.1</v>
          </cell>
          <cell r="AC82">
            <v>81.180000000000007</v>
          </cell>
          <cell r="AD82">
            <v>310.95</v>
          </cell>
          <cell r="AE82">
            <v>51.54</v>
          </cell>
        </row>
        <row r="85">
          <cell r="A85"/>
          <cell r="B85"/>
          <cell r="C85" t="str">
            <v xml:space="preserve">  =============</v>
          </cell>
          <cell r="D85" t="str">
            <v xml:space="preserve">  =============</v>
          </cell>
          <cell r="E85" t="str">
            <v xml:space="preserve">  =============</v>
          </cell>
          <cell r="F85" t="str">
            <v xml:space="preserve">  =============</v>
          </cell>
          <cell r="G85" t="str">
            <v xml:space="preserve">  =============</v>
          </cell>
          <cell r="H85" t="str">
            <v xml:space="preserve">  =============</v>
          </cell>
          <cell r="I85" t="str">
            <v xml:space="preserve">  =============</v>
          </cell>
          <cell r="J85" t="str">
            <v xml:space="preserve">  =============</v>
          </cell>
          <cell r="K85" t="str">
            <v xml:space="preserve">  =============</v>
          </cell>
          <cell r="L85" t="str">
            <v xml:space="preserve">  =============</v>
          </cell>
          <cell r="M85" t="str">
            <v xml:space="preserve">  =============</v>
          </cell>
          <cell r="N85" t="str">
            <v xml:space="preserve">  =============</v>
          </cell>
          <cell r="O85" t="str">
            <v xml:space="preserve">  =============</v>
          </cell>
          <cell r="P85" t="str">
            <v xml:space="preserve">  =============</v>
          </cell>
          <cell r="Q85" t="str">
            <v xml:space="preserve">  =============</v>
          </cell>
          <cell r="R85" t="str">
            <v xml:space="preserve">  =============</v>
          </cell>
          <cell r="S85" t="str">
            <v xml:space="preserve">  =============</v>
          </cell>
          <cell r="T85" t="str">
            <v xml:space="preserve">  =============</v>
          </cell>
          <cell r="U85" t="str">
            <v xml:space="preserve">  =============</v>
          </cell>
          <cell r="V85" t="str">
            <v xml:space="preserve">  =============</v>
          </cell>
          <cell r="W85" t="str">
            <v xml:space="preserve">  =============</v>
          </cell>
          <cell r="X85" t="str">
            <v xml:space="preserve">  =============</v>
          </cell>
          <cell r="Y85" t="str">
            <v xml:space="preserve">  =============</v>
          </cell>
          <cell r="Z85" t="str">
            <v xml:space="preserve">  =============</v>
          </cell>
          <cell r="AA85" t="str">
            <v xml:space="preserve">  =============</v>
          </cell>
          <cell r="AB85" t="str">
            <v xml:space="preserve">  =============</v>
          </cell>
          <cell r="AC85" t="str">
            <v xml:space="preserve">  =============</v>
          </cell>
          <cell r="AD85" t="str">
            <v xml:space="preserve">  =============</v>
          </cell>
          <cell r="AE85" t="str">
            <v xml:space="preserve">  =============</v>
          </cell>
        </row>
        <row r="86">
          <cell r="A86" t="str">
            <v>Total Gral.</v>
          </cell>
          <cell r="B86" t="str">
            <v xml:space="preserve"> </v>
          </cell>
          <cell r="C86">
            <v>296603.18</v>
          </cell>
          <cell r="D86">
            <v>83579.199999999997</v>
          </cell>
          <cell r="E86">
            <v>0</v>
          </cell>
          <cell r="F86">
            <v>380182.38</v>
          </cell>
          <cell r="G86">
            <v>150</v>
          </cell>
          <cell r="H86">
            <v>8735.77</v>
          </cell>
          <cell r="I86">
            <v>9009.0499999999993</v>
          </cell>
          <cell r="J86">
            <v>-3567.61</v>
          </cell>
          <cell r="K86">
            <v>-1000.09</v>
          </cell>
          <cell r="L86">
            <v>41855.910000000003</v>
          </cell>
          <cell r="M86">
            <v>39288.379999999997</v>
          </cell>
          <cell r="N86">
            <v>10385.870000000001</v>
          </cell>
          <cell r="O86">
            <v>0</v>
          </cell>
          <cell r="P86">
            <v>2650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837.43</v>
          </cell>
          <cell r="Y86">
            <v>0</v>
          </cell>
          <cell r="Z86">
            <v>70056.41</v>
          </cell>
          <cell r="AA86">
            <v>310125.96999999997</v>
          </cell>
          <cell r="AB86">
            <v>7562.76</v>
          </cell>
          <cell r="AC86">
            <v>13613.12</v>
          </cell>
          <cell r="AD86">
            <v>28826.639999999999</v>
          </cell>
          <cell r="AE86">
            <v>8577.15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0</v>
          </cell>
          <cell r="H9">
            <v>994.96</v>
          </cell>
          <cell r="I9">
            <v>0</v>
          </cell>
          <cell r="J9">
            <v>0</v>
          </cell>
          <cell r="K9">
            <v>0</v>
          </cell>
          <cell r="L9">
            <v>620</v>
          </cell>
          <cell r="M9">
            <v>620</v>
          </cell>
          <cell r="N9">
            <v>173.14</v>
          </cell>
          <cell r="O9">
            <v>0</v>
          </cell>
          <cell r="P9">
            <v>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2288.1</v>
          </cell>
          <cell r="AA9">
            <v>3595.65</v>
          </cell>
          <cell r="AB9">
            <v>119.05</v>
          </cell>
          <cell r="AC9">
            <v>214.29</v>
          </cell>
          <cell r="AD9">
            <v>416.73</v>
          </cell>
          <cell r="AE9">
            <v>136.06</v>
          </cell>
          <cell r="AF9">
            <v>117.67</v>
          </cell>
          <cell r="AG9">
            <v>3401.4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2593.5</v>
          </cell>
          <cell r="D10">
            <v>0</v>
          </cell>
          <cell r="E10">
            <v>0</v>
          </cell>
          <cell r="F10">
            <v>2593.5</v>
          </cell>
          <cell r="G10">
            <v>0</v>
          </cell>
          <cell r="H10">
            <v>0</v>
          </cell>
          <cell r="I10">
            <v>0</v>
          </cell>
          <cell r="J10">
            <v>-160.30000000000001</v>
          </cell>
          <cell r="K10">
            <v>0</v>
          </cell>
          <cell r="L10">
            <v>160.84</v>
          </cell>
          <cell r="M10">
            <v>0.54</v>
          </cell>
          <cell r="N10">
            <v>71.209999999999994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71.75</v>
          </cell>
          <cell r="AA10">
            <v>2521.75</v>
          </cell>
          <cell r="AB10">
            <v>52.48</v>
          </cell>
          <cell r="AC10">
            <v>94.46</v>
          </cell>
          <cell r="AD10">
            <v>318.33</v>
          </cell>
          <cell r="AE10">
            <v>59.97</v>
          </cell>
          <cell r="AF10">
            <v>51.87</v>
          </cell>
          <cell r="AG10">
            <v>1499.33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0</v>
          </cell>
          <cell r="E11">
            <v>0</v>
          </cell>
          <cell r="F11">
            <v>7204.5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900.66</v>
          </cell>
          <cell r="M11">
            <v>900.66</v>
          </cell>
          <cell r="N11">
            <v>215.51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1116.17</v>
          </cell>
          <cell r="AA11">
            <v>6088.33</v>
          </cell>
          <cell r="AB11">
            <v>145.77000000000001</v>
          </cell>
          <cell r="AC11">
            <v>262.39</v>
          </cell>
          <cell r="AD11">
            <v>460.24</v>
          </cell>
          <cell r="AE11">
            <v>166.6</v>
          </cell>
          <cell r="AF11">
            <v>144.09</v>
          </cell>
          <cell r="AG11">
            <v>4164.8999999999996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0</v>
          </cell>
          <cell r="E12">
            <v>0</v>
          </cell>
          <cell r="F12">
            <v>5883.75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620</v>
          </cell>
          <cell r="M12">
            <v>620</v>
          </cell>
          <cell r="N12">
            <v>173.14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793.14</v>
          </cell>
          <cell r="AA12">
            <v>5090.6099999999997</v>
          </cell>
          <cell r="AB12">
            <v>119.05</v>
          </cell>
          <cell r="AC12">
            <v>214.29</v>
          </cell>
          <cell r="AD12">
            <v>416.73</v>
          </cell>
          <cell r="AE12">
            <v>136.06</v>
          </cell>
          <cell r="AF12">
            <v>117.67</v>
          </cell>
          <cell r="AG12">
            <v>3401.4</v>
          </cell>
        </row>
        <row r="13">
          <cell r="A13" t="str">
            <v>00015</v>
          </cell>
          <cell r="B13" t="str">
            <v>López Hueso Tayde Lucina</v>
          </cell>
          <cell r="C13">
            <v>7204.5</v>
          </cell>
          <cell r="D13">
            <v>0</v>
          </cell>
          <cell r="E13">
            <v>0</v>
          </cell>
          <cell r="F13">
            <v>7204.5</v>
          </cell>
          <cell r="G13">
            <v>0</v>
          </cell>
          <cell r="H13">
            <v>1988.6</v>
          </cell>
          <cell r="I13">
            <v>0</v>
          </cell>
          <cell r="J13">
            <v>0</v>
          </cell>
          <cell r="K13">
            <v>0</v>
          </cell>
          <cell r="L13">
            <v>900.66</v>
          </cell>
          <cell r="M13">
            <v>900.66</v>
          </cell>
          <cell r="N13">
            <v>215.51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3104.77</v>
          </cell>
          <cell r="AA13">
            <v>4099.7299999999996</v>
          </cell>
          <cell r="AB13">
            <v>145.77000000000001</v>
          </cell>
          <cell r="AC13">
            <v>262.38</v>
          </cell>
          <cell r="AD13">
            <v>460.24</v>
          </cell>
          <cell r="AE13">
            <v>166.59</v>
          </cell>
          <cell r="AF13">
            <v>144.09</v>
          </cell>
          <cell r="AG13">
            <v>4164.82</v>
          </cell>
        </row>
        <row r="14">
          <cell r="A14" t="str">
            <v>00021</v>
          </cell>
          <cell r="B14" t="str">
            <v>Rojas Lopez Miguel Angel</v>
          </cell>
          <cell r="C14">
            <v>3959.1</v>
          </cell>
          <cell r="D14">
            <v>0</v>
          </cell>
          <cell r="E14">
            <v>0</v>
          </cell>
          <cell r="F14">
            <v>3959.1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309.42</v>
          </cell>
          <cell r="M14">
            <v>309.42</v>
          </cell>
          <cell r="N14">
            <v>111.39</v>
          </cell>
          <cell r="O14">
            <v>0</v>
          </cell>
          <cell r="P14">
            <v>200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620.80999999999995</v>
          </cell>
          <cell r="AA14">
            <v>3338.29</v>
          </cell>
          <cell r="AB14">
            <v>80.11</v>
          </cell>
          <cell r="AC14">
            <v>144.19</v>
          </cell>
          <cell r="AD14">
            <v>353.3</v>
          </cell>
          <cell r="AE14">
            <v>91.55</v>
          </cell>
          <cell r="AF14">
            <v>79.180000000000007</v>
          </cell>
          <cell r="AG14">
            <v>2288.7800000000002</v>
          </cell>
        </row>
        <row r="15">
          <cell r="A15" t="str">
            <v>00023</v>
          </cell>
          <cell r="B15" t="str">
            <v>Santoyo Ramos María Guadalupe</v>
          </cell>
          <cell r="C15">
            <v>3525.75</v>
          </cell>
          <cell r="D15">
            <v>0</v>
          </cell>
          <cell r="E15">
            <v>0</v>
          </cell>
          <cell r="F15">
            <v>3525.75</v>
          </cell>
          <cell r="G15">
            <v>0</v>
          </cell>
          <cell r="H15">
            <v>0</v>
          </cell>
          <cell r="I15">
            <v>0</v>
          </cell>
          <cell r="J15">
            <v>-107.37</v>
          </cell>
          <cell r="K15">
            <v>0</v>
          </cell>
          <cell r="L15">
            <v>262.27</v>
          </cell>
          <cell r="M15">
            <v>154.9</v>
          </cell>
          <cell r="N15">
            <v>97.49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252.39</v>
          </cell>
          <cell r="AA15">
            <v>3273.36</v>
          </cell>
          <cell r="AB15">
            <v>71.34</v>
          </cell>
          <cell r="AC15">
            <v>128.41</v>
          </cell>
          <cell r="AD15">
            <v>339.01</v>
          </cell>
          <cell r="AE15">
            <v>81.53</v>
          </cell>
          <cell r="AF15">
            <v>70.52</v>
          </cell>
          <cell r="AG15">
            <v>2038.2</v>
          </cell>
        </row>
        <row r="16">
          <cell r="A16" t="str">
            <v>00042</v>
          </cell>
          <cell r="B16" t="str">
            <v>Muciño Velazquez Erika Viviana</v>
          </cell>
          <cell r="C16">
            <v>4900.3500000000004</v>
          </cell>
          <cell r="D16">
            <v>0</v>
          </cell>
          <cell r="E16">
            <v>0</v>
          </cell>
          <cell r="F16">
            <v>4900.3500000000004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444.72</v>
          </cell>
          <cell r="M16">
            <v>444.72</v>
          </cell>
          <cell r="N16">
            <v>141.58000000000001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586.29999999999995</v>
          </cell>
          <cell r="AA16">
            <v>4314.05</v>
          </cell>
          <cell r="AB16">
            <v>99.15</v>
          </cell>
          <cell r="AC16">
            <v>178.47</v>
          </cell>
          <cell r="AD16">
            <v>384.32</v>
          </cell>
          <cell r="AE16">
            <v>113.32</v>
          </cell>
          <cell r="AF16">
            <v>98.01</v>
          </cell>
          <cell r="AG16">
            <v>2832.9</v>
          </cell>
        </row>
        <row r="17">
          <cell r="A17" t="str">
            <v>00061</v>
          </cell>
          <cell r="B17" t="str">
            <v>Arreola Castañeda Alberto</v>
          </cell>
          <cell r="C17">
            <v>4999.95</v>
          </cell>
          <cell r="D17">
            <v>1807.36</v>
          </cell>
          <cell r="E17">
            <v>0</v>
          </cell>
          <cell r="F17">
            <v>6807.31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815.82</v>
          </cell>
          <cell r="M17">
            <v>815.82</v>
          </cell>
          <cell r="N17">
            <v>194.11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1009.93</v>
          </cell>
          <cell r="AA17">
            <v>5797.38</v>
          </cell>
          <cell r="AB17">
            <v>132.28</v>
          </cell>
          <cell r="AC17">
            <v>238.1</v>
          </cell>
          <cell r="AD17">
            <v>438.27</v>
          </cell>
          <cell r="AE17">
            <v>151.16999999999999</v>
          </cell>
          <cell r="AF17">
            <v>136.15</v>
          </cell>
          <cell r="AG17">
            <v>3779.33</v>
          </cell>
        </row>
        <row r="18">
          <cell r="A18" t="str">
            <v>00067</v>
          </cell>
          <cell r="B18" t="str">
            <v>Flores Diaz Maria De La Luz</v>
          </cell>
          <cell r="C18">
            <v>2122.9499999999998</v>
          </cell>
          <cell r="D18">
            <v>0</v>
          </cell>
          <cell r="E18">
            <v>0</v>
          </cell>
          <cell r="F18">
            <v>2122.9499999999998</v>
          </cell>
          <cell r="G18">
            <v>0</v>
          </cell>
          <cell r="H18">
            <v>0</v>
          </cell>
          <cell r="I18">
            <v>0</v>
          </cell>
          <cell r="J18">
            <v>-188.71</v>
          </cell>
          <cell r="K18">
            <v>-65.63</v>
          </cell>
          <cell r="L18">
            <v>123.08</v>
          </cell>
          <cell r="M18">
            <v>0</v>
          </cell>
          <cell r="N18">
            <v>58.29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-7.34</v>
          </cell>
          <cell r="AA18">
            <v>2130.29</v>
          </cell>
          <cell r="AB18">
            <v>42.95</v>
          </cell>
          <cell r="AC18">
            <v>77.319999999999993</v>
          </cell>
          <cell r="AD18">
            <v>308.8</v>
          </cell>
          <cell r="AE18">
            <v>49.09</v>
          </cell>
          <cell r="AF18">
            <v>42.46</v>
          </cell>
          <cell r="AG18">
            <v>1227.28</v>
          </cell>
        </row>
        <row r="19">
          <cell r="A19" t="str">
            <v>00071</v>
          </cell>
          <cell r="B19" t="str">
            <v>Huerta Gomez Elizabeth</v>
          </cell>
          <cell r="C19">
            <v>6543.75</v>
          </cell>
          <cell r="D19">
            <v>0</v>
          </cell>
          <cell r="E19">
            <v>0</v>
          </cell>
          <cell r="F19">
            <v>6543.75</v>
          </cell>
          <cell r="G19">
            <v>0</v>
          </cell>
          <cell r="H19">
            <v>0</v>
          </cell>
          <cell r="I19">
            <v>1947</v>
          </cell>
          <cell r="J19">
            <v>0</v>
          </cell>
          <cell r="K19">
            <v>0</v>
          </cell>
          <cell r="L19">
            <v>759.53</v>
          </cell>
          <cell r="M19">
            <v>759.53</v>
          </cell>
          <cell r="N19">
            <v>194.32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2900.85</v>
          </cell>
          <cell r="AA19">
            <v>3642.9</v>
          </cell>
          <cell r="AB19">
            <v>132.4</v>
          </cell>
          <cell r="AC19">
            <v>238.32</v>
          </cell>
          <cell r="AD19">
            <v>438.47</v>
          </cell>
          <cell r="AE19">
            <v>151.32</v>
          </cell>
          <cell r="AF19">
            <v>130.88</v>
          </cell>
          <cell r="AG19">
            <v>3782.92</v>
          </cell>
        </row>
        <row r="20">
          <cell r="A20" t="str">
            <v>00080</v>
          </cell>
          <cell r="B20" t="str">
            <v>Romero Romero Ingrid</v>
          </cell>
          <cell r="C20">
            <v>7752</v>
          </cell>
          <cell r="D20">
            <v>0</v>
          </cell>
          <cell r="E20">
            <v>0</v>
          </cell>
          <cell r="F20">
            <v>7752</v>
          </cell>
          <cell r="G20">
            <v>0</v>
          </cell>
          <cell r="H20">
            <v>1797.57</v>
          </cell>
          <cell r="I20">
            <v>0</v>
          </cell>
          <cell r="J20">
            <v>0</v>
          </cell>
          <cell r="K20">
            <v>0</v>
          </cell>
          <cell r="L20">
            <v>1017.61</v>
          </cell>
          <cell r="M20">
            <v>1017.61</v>
          </cell>
          <cell r="N20">
            <v>233.08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3048.26</v>
          </cell>
          <cell r="AA20">
            <v>4703.74</v>
          </cell>
          <cell r="AB20">
            <v>156.85</v>
          </cell>
          <cell r="AC20">
            <v>282.33</v>
          </cell>
          <cell r="AD20">
            <v>478.29</v>
          </cell>
          <cell r="AE20">
            <v>179.26</v>
          </cell>
          <cell r="AF20">
            <v>155.04</v>
          </cell>
          <cell r="AG20">
            <v>4481.3999999999996</v>
          </cell>
        </row>
        <row r="21">
          <cell r="A21" t="str">
            <v>00091</v>
          </cell>
          <cell r="B21" t="str">
            <v>Gonzalez Hernandez Javier</v>
          </cell>
          <cell r="C21">
            <v>1848.3</v>
          </cell>
          <cell r="D21">
            <v>0</v>
          </cell>
          <cell r="E21">
            <v>0</v>
          </cell>
          <cell r="F21">
            <v>1848.3</v>
          </cell>
          <cell r="G21">
            <v>0</v>
          </cell>
          <cell r="H21">
            <v>0</v>
          </cell>
          <cell r="I21">
            <v>0</v>
          </cell>
          <cell r="J21">
            <v>-188.71</v>
          </cell>
          <cell r="K21">
            <v>-83.21</v>
          </cell>
          <cell r="L21">
            <v>105.5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-83.21</v>
          </cell>
          <cell r="AA21">
            <v>1931.51</v>
          </cell>
          <cell r="AB21">
            <v>50.75</v>
          </cell>
          <cell r="AC21">
            <v>91.36</v>
          </cell>
          <cell r="AD21">
            <v>316.60000000000002</v>
          </cell>
          <cell r="AE21">
            <v>42.74</v>
          </cell>
          <cell r="AF21">
            <v>36.97</v>
          </cell>
          <cell r="AG21">
            <v>1068.53</v>
          </cell>
        </row>
        <row r="22">
          <cell r="A22" t="str">
            <v>00093</v>
          </cell>
          <cell r="B22" t="str">
            <v>Hernandez Virgen Veronica</v>
          </cell>
          <cell r="C22">
            <v>4584</v>
          </cell>
          <cell r="D22">
            <v>0</v>
          </cell>
          <cell r="E22">
            <v>0</v>
          </cell>
          <cell r="F22">
            <v>4584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394.11</v>
          </cell>
          <cell r="M22">
            <v>394.11</v>
          </cell>
          <cell r="N22">
            <v>131.41999999999999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525.53</v>
          </cell>
          <cell r="AA22">
            <v>4058.47</v>
          </cell>
          <cell r="AB22">
            <v>92.75</v>
          </cell>
          <cell r="AC22">
            <v>166.95</v>
          </cell>
          <cell r="AD22">
            <v>373.89</v>
          </cell>
          <cell r="AE22">
            <v>106</v>
          </cell>
          <cell r="AF22">
            <v>91.68</v>
          </cell>
          <cell r="AG22">
            <v>2649.97</v>
          </cell>
        </row>
        <row r="23">
          <cell r="A23" t="str">
            <v>00096</v>
          </cell>
          <cell r="B23" t="str">
            <v>Sanchez Sanchez Micaela</v>
          </cell>
          <cell r="C23">
            <v>1848.3</v>
          </cell>
          <cell r="D23">
            <v>0</v>
          </cell>
          <cell r="E23">
            <v>0</v>
          </cell>
          <cell r="F23">
            <v>1848.3</v>
          </cell>
          <cell r="G23">
            <v>0</v>
          </cell>
          <cell r="H23">
            <v>0</v>
          </cell>
          <cell r="I23">
            <v>0</v>
          </cell>
          <cell r="J23">
            <v>-188.71</v>
          </cell>
          <cell r="K23">
            <v>-83.21</v>
          </cell>
          <cell r="L23">
            <v>105.5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-83.21</v>
          </cell>
          <cell r="AA23">
            <v>1931.51</v>
          </cell>
          <cell r="AB23">
            <v>50.75</v>
          </cell>
          <cell r="AC23">
            <v>91.36</v>
          </cell>
          <cell r="AD23">
            <v>316.60000000000002</v>
          </cell>
          <cell r="AE23">
            <v>42.74</v>
          </cell>
          <cell r="AF23">
            <v>36.97</v>
          </cell>
          <cell r="AG23">
            <v>1068.53</v>
          </cell>
        </row>
        <row r="24">
          <cell r="A24" t="str">
            <v>00113</v>
          </cell>
          <cell r="B24" t="str">
            <v>Hernandez Murillo Jose Adrian</v>
          </cell>
          <cell r="C24">
            <v>5883.75</v>
          </cell>
          <cell r="D24">
            <v>520</v>
          </cell>
          <cell r="E24">
            <v>0</v>
          </cell>
          <cell r="F24">
            <v>6403.75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729.62</v>
          </cell>
          <cell r="M24">
            <v>729.62</v>
          </cell>
          <cell r="N24">
            <v>187.34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916.96</v>
          </cell>
          <cell r="AA24">
            <v>5486.79</v>
          </cell>
          <cell r="AB24">
            <v>128</v>
          </cell>
          <cell r="AC24">
            <v>230.4</v>
          </cell>
          <cell r="AD24">
            <v>431.3</v>
          </cell>
          <cell r="AE24">
            <v>146.29</v>
          </cell>
          <cell r="AF24">
            <v>128.07</v>
          </cell>
          <cell r="AG24">
            <v>3657.15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0</v>
          </cell>
          <cell r="E25">
            <v>0</v>
          </cell>
          <cell r="F25">
            <v>4275</v>
          </cell>
          <cell r="G25">
            <v>0</v>
          </cell>
          <cell r="H25">
            <v>0</v>
          </cell>
          <cell r="I25">
            <v>1286.3</v>
          </cell>
          <cell r="J25">
            <v>0</v>
          </cell>
          <cell r="K25">
            <v>0</v>
          </cell>
          <cell r="L25">
            <v>344.67</v>
          </cell>
          <cell r="M25">
            <v>344.67</v>
          </cell>
          <cell r="N25">
            <v>121.53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1752.5</v>
          </cell>
          <cell r="AA25">
            <v>2522.5</v>
          </cell>
          <cell r="AB25">
            <v>86.5</v>
          </cell>
          <cell r="AC25">
            <v>155.69999999999999</v>
          </cell>
          <cell r="AD25">
            <v>363.72</v>
          </cell>
          <cell r="AE25">
            <v>98.86</v>
          </cell>
          <cell r="AF25">
            <v>85.5</v>
          </cell>
          <cell r="AG25">
            <v>2471.4</v>
          </cell>
        </row>
        <row r="26">
          <cell r="A26" t="str">
            <v>00156</v>
          </cell>
          <cell r="B26" t="str">
            <v>Carrillo Carrillo Sandra Luz</v>
          </cell>
          <cell r="C26">
            <v>3959.1</v>
          </cell>
          <cell r="D26">
            <v>0</v>
          </cell>
          <cell r="E26">
            <v>0</v>
          </cell>
          <cell r="F26">
            <v>3959.1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309.42</v>
          </cell>
          <cell r="M26">
            <v>309.42</v>
          </cell>
          <cell r="N26">
            <v>111.39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420.81</v>
          </cell>
          <cell r="AA26">
            <v>3538.29</v>
          </cell>
          <cell r="AB26">
            <v>80.11</v>
          </cell>
          <cell r="AC26">
            <v>144.19</v>
          </cell>
          <cell r="AD26">
            <v>353.3</v>
          </cell>
          <cell r="AE26">
            <v>91.55</v>
          </cell>
          <cell r="AF26">
            <v>79.180000000000007</v>
          </cell>
          <cell r="AG26">
            <v>2288.7800000000002</v>
          </cell>
        </row>
        <row r="27">
          <cell r="A27" t="str">
            <v>00158</v>
          </cell>
          <cell r="B27" t="str">
            <v>Melendez Quezada Owen Mario</v>
          </cell>
          <cell r="C27">
            <v>4584</v>
          </cell>
          <cell r="D27">
            <v>0</v>
          </cell>
          <cell r="E27">
            <v>0</v>
          </cell>
          <cell r="F27">
            <v>4584</v>
          </cell>
          <cell r="G27">
            <v>0</v>
          </cell>
          <cell r="H27">
            <v>501.46</v>
          </cell>
          <cell r="I27">
            <v>0</v>
          </cell>
          <cell r="J27">
            <v>0</v>
          </cell>
          <cell r="K27">
            <v>0</v>
          </cell>
          <cell r="L27">
            <v>394.11</v>
          </cell>
          <cell r="M27">
            <v>394.11</v>
          </cell>
          <cell r="N27">
            <v>131.44999999999999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1027.02</v>
          </cell>
          <cell r="AA27">
            <v>3556.98</v>
          </cell>
          <cell r="AB27">
            <v>92.75</v>
          </cell>
          <cell r="AC27">
            <v>166.95</v>
          </cell>
          <cell r="AD27">
            <v>373.89</v>
          </cell>
          <cell r="AE27">
            <v>106</v>
          </cell>
          <cell r="AF27">
            <v>91.68</v>
          </cell>
          <cell r="AG27">
            <v>2650.01</v>
          </cell>
        </row>
        <row r="28">
          <cell r="A28" t="str">
            <v>00164</v>
          </cell>
          <cell r="B28" t="str">
            <v>Rodriguez Rodriguez Jose Luis</v>
          </cell>
          <cell r="C28">
            <v>2361.75</v>
          </cell>
          <cell r="D28">
            <v>0</v>
          </cell>
          <cell r="E28">
            <v>0</v>
          </cell>
          <cell r="F28">
            <v>2361.75</v>
          </cell>
          <cell r="G28">
            <v>0</v>
          </cell>
          <cell r="H28">
            <v>0</v>
          </cell>
          <cell r="I28">
            <v>0</v>
          </cell>
          <cell r="J28">
            <v>-160.30000000000001</v>
          </cell>
          <cell r="K28">
            <v>-21.93</v>
          </cell>
          <cell r="L28">
            <v>138.36000000000001</v>
          </cell>
          <cell r="M28">
            <v>0</v>
          </cell>
          <cell r="N28">
            <v>64.849999999999994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42.92</v>
          </cell>
          <cell r="AA28">
            <v>2318.83</v>
          </cell>
          <cell r="AB28">
            <v>47.78</v>
          </cell>
          <cell r="AC28">
            <v>86</v>
          </cell>
          <cell r="AD28">
            <v>313.63</v>
          </cell>
          <cell r="AE28">
            <v>54.61</v>
          </cell>
          <cell r="AF28">
            <v>47.23</v>
          </cell>
          <cell r="AG28">
            <v>1365.14</v>
          </cell>
        </row>
        <row r="29">
          <cell r="A29" t="str">
            <v>00165</v>
          </cell>
          <cell r="B29" t="str">
            <v>Gomez Dueñas Roselia</v>
          </cell>
          <cell r="C29">
            <v>2593.5</v>
          </cell>
          <cell r="D29">
            <v>0</v>
          </cell>
          <cell r="E29">
            <v>0</v>
          </cell>
          <cell r="F29">
            <v>2593.5</v>
          </cell>
          <cell r="G29">
            <v>0</v>
          </cell>
          <cell r="H29">
            <v>0</v>
          </cell>
          <cell r="I29">
            <v>971.87</v>
          </cell>
          <cell r="J29">
            <v>-160.30000000000001</v>
          </cell>
          <cell r="K29">
            <v>0</v>
          </cell>
          <cell r="L29">
            <v>160.84</v>
          </cell>
          <cell r="M29">
            <v>0.54</v>
          </cell>
          <cell r="N29">
            <v>71.209999999999994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1043.6199999999999</v>
          </cell>
          <cell r="AA29">
            <v>1549.88</v>
          </cell>
          <cell r="AB29">
            <v>52.48</v>
          </cell>
          <cell r="AC29">
            <v>94.46</v>
          </cell>
          <cell r="AD29">
            <v>318.33</v>
          </cell>
          <cell r="AE29">
            <v>59.97</v>
          </cell>
          <cell r="AF29">
            <v>51.87</v>
          </cell>
          <cell r="AG29">
            <v>1499.33</v>
          </cell>
        </row>
        <row r="30">
          <cell r="A30" t="str">
            <v>00169</v>
          </cell>
          <cell r="B30" t="str">
            <v>Tovar Lopez Rogelio</v>
          </cell>
          <cell r="C30">
            <v>7875</v>
          </cell>
          <cell r="D30">
            <v>0</v>
          </cell>
          <cell r="E30">
            <v>0</v>
          </cell>
          <cell r="F30">
            <v>7875</v>
          </cell>
          <cell r="G30">
            <v>0</v>
          </cell>
          <cell r="H30">
            <v>916.69</v>
          </cell>
          <cell r="I30">
            <v>0</v>
          </cell>
          <cell r="J30">
            <v>0</v>
          </cell>
          <cell r="K30">
            <v>0</v>
          </cell>
          <cell r="L30">
            <v>1043.8800000000001</v>
          </cell>
          <cell r="M30">
            <v>1043.8800000000001</v>
          </cell>
          <cell r="N30">
            <v>237.02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2197.59</v>
          </cell>
          <cell r="AA30">
            <v>5677.41</v>
          </cell>
          <cell r="AB30">
            <v>159.34</v>
          </cell>
          <cell r="AC30">
            <v>286.82</v>
          </cell>
          <cell r="AD30">
            <v>482.35</v>
          </cell>
          <cell r="AE30">
            <v>182.11</v>
          </cell>
          <cell r="AF30">
            <v>157.5</v>
          </cell>
          <cell r="AG30">
            <v>4552.6400000000003</v>
          </cell>
        </row>
        <row r="31">
          <cell r="A31" t="str">
            <v>00187</v>
          </cell>
          <cell r="B31" t="str">
            <v>Gallegos Negrete Rosa Elena</v>
          </cell>
          <cell r="C31">
            <v>3330</v>
          </cell>
          <cell r="D31">
            <v>0</v>
          </cell>
          <cell r="E31">
            <v>0</v>
          </cell>
          <cell r="F31">
            <v>3330</v>
          </cell>
          <cell r="G31">
            <v>0</v>
          </cell>
          <cell r="H31">
            <v>0</v>
          </cell>
          <cell r="I31">
            <v>0</v>
          </cell>
          <cell r="J31">
            <v>-125.1</v>
          </cell>
          <cell r="K31">
            <v>0</v>
          </cell>
          <cell r="L31">
            <v>240.97</v>
          </cell>
          <cell r="M31">
            <v>115.87</v>
          </cell>
          <cell r="N31">
            <v>91.43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207.3</v>
          </cell>
          <cell r="AA31">
            <v>3122.7</v>
          </cell>
          <cell r="AB31">
            <v>67.37</v>
          </cell>
          <cell r="AC31">
            <v>121.27</v>
          </cell>
          <cell r="AD31">
            <v>333.22</v>
          </cell>
          <cell r="AE31">
            <v>77</v>
          </cell>
          <cell r="AF31">
            <v>66.599999999999994</v>
          </cell>
          <cell r="AG31">
            <v>1924.94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3959.1</v>
          </cell>
          <cell r="D32">
            <v>0</v>
          </cell>
          <cell r="E32">
            <v>0</v>
          </cell>
          <cell r="F32">
            <v>3959.1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309.42</v>
          </cell>
          <cell r="M32">
            <v>309.42</v>
          </cell>
          <cell r="N32">
            <v>111.37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420.79</v>
          </cell>
          <cell r="AA32">
            <v>3538.31</v>
          </cell>
          <cell r="AB32">
            <v>80.099999999999994</v>
          </cell>
          <cell r="AC32">
            <v>144.18</v>
          </cell>
          <cell r="AD32">
            <v>353.29</v>
          </cell>
          <cell r="AE32">
            <v>91.54</v>
          </cell>
          <cell r="AF32">
            <v>79.180000000000007</v>
          </cell>
          <cell r="AG32">
            <v>2288.56</v>
          </cell>
        </row>
        <row r="33">
          <cell r="A33" t="str">
            <v>00199</v>
          </cell>
          <cell r="B33" t="str">
            <v>Meza Arana Mayra Gisela</v>
          </cell>
          <cell r="C33">
            <v>5223</v>
          </cell>
          <cell r="D33">
            <v>0</v>
          </cell>
          <cell r="E33">
            <v>0</v>
          </cell>
          <cell r="F33">
            <v>5223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501.6</v>
          </cell>
          <cell r="M33">
            <v>501.6</v>
          </cell>
          <cell r="N33">
            <v>151.94999999999999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653.54999999999995</v>
          </cell>
          <cell r="AA33">
            <v>4569.45</v>
          </cell>
          <cell r="AB33">
            <v>105.68</v>
          </cell>
          <cell r="AC33">
            <v>190.22</v>
          </cell>
          <cell r="AD33">
            <v>394.95</v>
          </cell>
          <cell r="AE33">
            <v>120.78</v>
          </cell>
          <cell r="AF33">
            <v>104.46</v>
          </cell>
          <cell r="AG33">
            <v>3019.42</v>
          </cell>
        </row>
        <row r="34">
          <cell r="A34" t="str">
            <v>00202</v>
          </cell>
          <cell r="B34" t="str">
            <v>Arciniega Oropeza Alejandra Paola</v>
          </cell>
          <cell r="C34">
            <v>4584</v>
          </cell>
          <cell r="D34">
            <v>0</v>
          </cell>
          <cell r="E34">
            <v>0</v>
          </cell>
          <cell r="F34">
            <v>4584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394.11</v>
          </cell>
          <cell r="M34">
            <v>394.11</v>
          </cell>
          <cell r="N34">
            <v>135.66999999999999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529.78</v>
          </cell>
          <cell r="AA34">
            <v>4054.22</v>
          </cell>
          <cell r="AB34">
            <v>95.42</v>
          </cell>
          <cell r="AC34">
            <v>171.76</v>
          </cell>
          <cell r="AD34">
            <v>378.25</v>
          </cell>
          <cell r="AE34">
            <v>109.06</v>
          </cell>
          <cell r="AF34">
            <v>91.68</v>
          </cell>
          <cell r="AG34">
            <v>2726.4</v>
          </cell>
        </row>
        <row r="35">
          <cell r="A35" t="str">
            <v>00216</v>
          </cell>
          <cell r="B35" t="str">
            <v>Decena Hernandez Lizette</v>
          </cell>
          <cell r="C35">
            <v>5223</v>
          </cell>
          <cell r="D35">
            <v>0</v>
          </cell>
          <cell r="E35">
            <v>0</v>
          </cell>
          <cell r="F35">
            <v>5223</v>
          </cell>
          <cell r="G35">
            <v>0</v>
          </cell>
          <cell r="H35">
            <v>0</v>
          </cell>
          <cell r="I35">
            <v>2086.13</v>
          </cell>
          <cell r="J35">
            <v>0</v>
          </cell>
          <cell r="K35">
            <v>0</v>
          </cell>
          <cell r="L35">
            <v>501.6</v>
          </cell>
          <cell r="M35">
            <v>501.6</v>
          </cell>
          <cell r="N35">
            <v>151.93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2739.66</v>
          </cell>
          <cell r="AA35">
            <v>2483.34</v>
          </cell>
          <cell r="AB35">
            <v>105.68</v>
          </cell>
          <cell r="AC35">
            <v>190.22</v>
          </cell>
          <cell r="AD35">
            <v>394.95</v>
          </cell>
          <cell r="AE35">
            <v>120.77</v>
          </cell>
          <cell r="AF35">
            <v>104.46</v>
          </cell>
          <cell r="AG35">
            <v>3019.32</v>
          </cell>
        </row>
        <row r="36">
          <cell r="A36" t="str">
            <v>00276</v>
          </cell>
          <cell r="B36" t="str">
            <v>Mata Avila Jesus</v>
          </cell>
          <cell r="C36">
            <v>5137.5</v>
          </cell>
          <cell r="D36">
            <v>0</v>
          </cell>
          <cell r="E36">
            <v>0</v>
          </cell>
          <cell r="F36">
            <v>5137.5</v>
          </cell>
          <cell r="G36">
            <v>0</v>
          </cell>
          <cell r="H36">
            <v>650.04</v>
          </cell>
          <cell r="I36">
            <v>0</v>
          </cell>
          <cell r="J36">
            <v>0</v>
          </cell>
          <cell r="K36">
            <v>0</v>
          </cell>
          <cell r="L36">
            <v>486.28</v>
          </cell>
          <cell r="M36">
            <v>486.28</v>
          </cell>
          <cell r="N36">
            <v>149.21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1285.53</v>
          </cell>
          <cell r="AA36">
            <v>3851.97</v>
          </cell>
          <cell r="AB36">
            <v>103.95</v>
          </cell>
          <cell r="AC36">
            <v>187.11</v>
          </cell>
          <cell r="AD36">
            <v>392.13</v>
          </cell>
          <cell r="AE36">
            <v>118.8</v>
          </cell>
          <cell r="AF36">
            <v>102.75</v>
          </cell>
          <cell r="AG36">
            <v>2970</v>
          </cell>
        </row>
        <row r="37">
          <cell r="A37" t="str">
            <v>00279</v>
          </cell>
          <cell r="B37" t="str">
            <v>Bravo Garcia Andrea Nallely</v>
          </cell>
          <cell r="C37">
            <v>2229</v>
          </cell>
          <cell r="D37">
            <v>303</v>
          </cell>
          <cell r="E37">
            <v>0</v>
          </cell>
          <cell r="F37">
            <v>2532</v>
          </cell>
          <cell r="G37">
            <v>0</v>
          </cell>
          <cell r="H37">
            <v>0</v>
          </cell>
          <cell r="I37">
            <v>0</v>
          </cell>
          <cell r="J37">
            <v>-160.30000000000001</v>
          </cell>
          <cell r="K37">
            <v>-6.15</v>
          </cell>
          <cell r="L37">
            <v>154.15</v>
          </cell>
          <cell r="M37">
            <v>0</v>
          </cell>
          <cell r="N37">
            <v>68.91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62.76</v>
          </cell>
          <cell r="AA37">
            <v>2469.2399999999998</v>
          </cell>
          <cell r="AB37">
            <v>50.78</v>
          </cell>
          <cell r="AC37">
            <v>91.41</v>
          </cell>
          <cell r="AD37">
            <v>316.63</v>
          </cell>
          <cell r="AE37">
            <v>58.04</v>
          </cell>
          <cell r="AF37">
            <v>50.64</v>
          </cell>
          <cell r="AG37">
            <v>1450.88</v>
          </cell>
        </row>
        <row r="38">
          <cell r="A38" t="str">
            <v>00451</v>
          </cell>
          <cell r="B38" t="str">
            <v>Partida Ceja Francisco Javier</v>
          </cell>
          <cell r="C38">
            <v>4584</v>
          </cell>
          <cell r="D38">
            <v>0</v>
          </cell>
          <cell r="E38">
            <v>0</v>
          </cell>
          <cell r="F38">
            <v>4584</v>
          </cell>
          <cell r="G38">
            <v>0</v>
          </cell>
          <cell r="H38">
            <v>0</v>
          </cell>
          <cell r="I38">
            <v>745.23</v>
          </cell>
          <cell r="J38">
            <v>0</v>
          </cell>
          <cell r="K38">
            <v>0</v>
          </cell>
          <cell r="L38">
            <v>394.11</v>
          </cell>
          <cell r="M38">
            <v>394.11</v>
          </cell>
          <cell r="N38">
            <v>135.61000000000001</v>
          </cell>
          <cell r="O38">
            <v>0</v>
          </cell>
          <cell r="P38">
            <v>700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1974.95</v>
          </cell>
          <cell r="AA38">
            <v>2609.0500000000002</v>
          </cell>
          <cell r="AB38">
            <v>95.38</v>
          </cell>
          <cell r="AC38">
            <v>171.68</v>
          </cell>
          <cell r="AD38">
            <v>378.18</v>
          </cell>
          <cell r="AE38">
            <v>109</v>
          </cell>
          <cell r="AF38">
            <v>91.68</v>
          </cell>
          <cell r="AG38">
            <v>2725.13</v>
          </cell>
        </row>
        <row r="39">
          <cell r="A39" t="str">
            <v>00517</v>
          </cell>
          <cell r="B39" t="str">
            <v>Alvarado Rojas Mayra Alejandra</v>
          </cell>
          <cell r="C39">
            <v>3215.25</v>
          </cell>
          <cell r="D39">
            <v>0</v>
          </cell>
          <cell r="E39">
            <v>0</v>
          </cell>
          <cell r="F39">
            <v>3215.25</v>
          </cell>
          <cell r="G39">
            <v>0</v>
          </cell>
          <cell r="H39">
            <v>0</v>
          </cell>
          <cell r="I39">
            <v>1282.1300000000001</v>
          </cell>
          <cell r="J39">
            <v>-125.1</v>
          </cell>
          <cell r="K39">
            <v>0</v>
          </cell>
          <cell r="L39">
            <v>228.49</v>
          </cell>
          <cell r="M39">
            <v>103.39</v>
          </cell>
          <cell r="N39">
            <v>88.31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1473.83</v>
          </cell>
          <cell r="AA39">
            <v>1741.42</v>
          </cell>
          <cell r="AB39">
            <v>65.069999999999993</v>
          </cell>
          <cell r="AC39">
            <v>117.12</v>
          </cell>
          <cell r="AD39">
            <v>330.92</v>
          </cell>
          <cell r="AE39">
            <v>74.36</v>
          </cell>
          <cell r="AF39">
            <v>64.31</v>
          </cell>
          <cell r="AG39">
            <v>1859.03</v>
          </cell>
        </row>
        <row r="40">
          <cell r="A40" t="str">
            <v>00743</v>
          </cell>
          <cell r="B40" t="str">
            <v>Martinez Macias  Norma Irene</v>
          </cell>
          <cell r="C40">
            <v>5772</v>
          </cell>
          <cell r="D40">
            <v>0</v>
          </cell>
          <cell r="E40">
            <v>0</v>
          </cell>
          <cell r="F40">
            <v>5772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599.98</v>
          </cell>
          <cell r="M40">
            <v>599.98</v>
          </cell>
          <cell r="N40">
            <v>169.56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769.54</v>
          </cell>
          <cell r="AA40">
            <v>5002.46</v>
          </cell>
          <cell r="AB40">
            <v>116.79</v>
          </cell>
          <cell r="AC40">
            <v>210.22</v>
          </cell>
          <cell r="AD40">
            <v>413.04</v>
          </cell>
          <cell r="AE40">
            <v>133.47</v>
          </cell>
          <cell r="AF40">
            <v>115.44</v>
          </cell>
          <cell r="AG40">
            <v>3336.83</v>
          </cell>
        </row>
        <row r="41">
          <cell r="A41" t="str">
            <v>00781</v>
          </cell>
          <cell r="B41" t="str">
            <v>Hernandez Diaz Genesis</v>
          </cell>
          <cell r="C41">
            <v>3192</v>
          </cell>
          <cell r="D41">
            <v>0</v>
          </cell>
          <cell r="E41">
            <v>0</v>
          </cell>
          <cell r="F41">
            <v>3192</v>
          </cell>
          <cell r="G41">
            <v>0</v>
          </cell>
          <cell r="H41">
            <v>0</v>
          </cell>
          <cell r="I41">
            <v>1291.01</v>
          </cell>
          <cell r="J41">
            <v>-125.1</v>
          </cell>
          <cell r="K41">
            <v>0</v>
          </cell>
          <cell r="L41">
            <v>225.96</v>
          </cell>
          <cell r="M41">
            <v>100.86</v>
          </cell>
          <cell r="N41">
            <v>87.66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321.35000000000002</v>
          </cell>
          <cell r="Y41">
            <v>0</v>
          </cell>
          <cell r="Z41">
            <v>1800.88</v>
          </cell>
          <cell r="AA41">
            <v>1391.12</v>
          </cell>
          <cell r="AB41">
            <v>64.58</v>
          </cell>
          <cell r="AC41">
            <v>116.25</v>
          </cell>
          <cell r="AD41">
            <v>330.43</v>
          </cell>
          <cell r="AE41">
            <v>73.81</v>
          </cell>
          <cell r="AF41">
            <v>63.84</v>
          </cell>
          <cell r="AG41">
            <v>1845.22</v>
          </cell>
        </row>
        <row r="42">
          <cell r="A42" t="str">
            <v>00836</v>
          </cell>
          <cell r="B42" t="str">
            <v>Arredondo Zuñiga Victor Manuel</v>
          </cell>
          <cell r="C42">
            <v>3192</v>
          </cell>
          <cell r="D42">
            <v>0</v>
          </cell>
          <cell r="E42">
            <v>0</v>
          </cell>
          <cell r="F42">
            <v>3192</v>
          </cell>
          <cell r="G42">
            <v>0</v>
          </cell>
          <cell r="H42">
            <v>0</v>
          </cell>
          <cell r="I42">
            <v>0</v>
          </cell>
          <cell r="J42">
            <v>-125.1</v>
          </cell>
          <cell r="K42">
            <v>0</v>
          </cell>
          <cell r="L42">
            <v>225.96</v>
          </cell>
          <cell r="M42">
            <v>100.86</v>
          </cell>
          <cell r="N42">
            <v>87.66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188.52</v>
          </cell>
          <cell r="AA42">
            <v>3003.48</v>
          </cell>
          <cell r="AB42">
            <v>64.59</v>
          </cell>
          <cell r="AC42">
            <v>116.25</v>
          </cell>
          <cell r="AD42">
            <v>330.43</v>
          </cell>
          <cell r="AE42">
            <v>73.81</v>
          </cell>
          <cell r="AF42">
            <v>63.84</v>
          </cell>
          <cell r="AG42">
            <v>1845.3</v>
          </cell>
        </row>
        <row r="43">
          <cell r="A43" t="str">
            <v>00837</v>
          </cell>
          <cell r="B43" t="str">
            <v>Ortiz Mora Jose Alberto</v>
          </cell>
          <cell r="C43">
            <v>4999.95</v>
          </cell>
          <cell r="D43">
            <v>1807.36</v>
          </cell>
          <cell r="E43">
            <v>0</v>
          </cell>
          <cell r="F43">
            <v>6807.31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815.82</v>
          </cell>
          <cell r="M43">
            <v>815.82</v>
          </cell>
          <cell r="N43">
            <v>194.11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1009.93</v>
          </cell>
          <cell r="AA43">
            <v>5797.38</v>
          </cell>
          <cell r="AB43">
            <v>132.28</v>
          </cell>
          <cell r="AC43">
            <v>238.1</v>
          </cell>
          <cell r="AD43">
            <v>438.27</v>
          </cell>
          <cell r="AE43">
            <v>151.16999999999999</v>
          </cell>
          <cell r="AF43">
            <v>136.15</v>
          </cell>
          <cell r="AG43">
            <v>3779.33</v>
          </cell>
        </row>
        <row r="44">
          <cell r="A44" t="str">
            <v>00838</v>
          </cell>
          <cell r="B44" t="str">
            <v>Hernandez García Ramiro</v>
          </cell>
          <cell r="C44">
            <v>4999.95</v>
          </cell>
          <cell r="D44">
            <v>6893.83</v>
          </cell>
          <cell r="E44">
            <v>0</v>
          </cell>
          <cell r="F44">
            <v>11893.78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1902.29</v>
          </cell>
          <cell r="M44">
            <v>1902.29</v>
          </cell>
          <cell r="N44">
            <v>332.95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2235.2399999999998</v>
          </cell>
          <cell r="AA44">
            <v>9658.5400000000009</v>
          </cell>
          <cell r="AB44">
            <v>219.83</v>
          </cell>
          <cell r="AC44">
            <v>395.7</v>
          </cell>
          <cell r="AD44">
            <v>580.85</v>
          </cell>
          <cell r="AE44">
            <v>251.24</v>
          </cell>
          <cell r="AF44">
            <v>237.88</v>
          </cell>
          <cell r="AG44">
            <v>6280.88</v>
          </cell>
        </row>
        <row r="45">
          <cell r="A45" t="str">
            <v>00839</v>
          </cell>
          <cell r="B45" t="str">
            <v>Reyes Granada Araceli Janeth</v>
          </cell>
          <cell r="C45">
            <v>3750</v>
          </cell>
          <cell r="D45">
            <v>2416.42</v>
          </cell>
          <cell r="E45">
            <v>0</v>
          </cell>
          <cell r="F45">
            <v>6166.42</v>
          </cell>
          <cell r="G45">
            <v>0</v>
          </cell>
          <cell r="H45">
            <v>1140.8900000000001</v>
          </cell>
          <cell r="I45">
            <v>0</v>
          </cell>
          <cell r="J45">
            <v>0</v>
          </cell>
          <cell r="K45">
            <v>0</v>
          </cell>
          <cell r="L45">
            <v>678.93</v>
          </cell>
          <cell r="M45">
            <v>678.93</v>
          </cell>
          <cell r="N45">
            <v>170.63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1990.45</v>
          </cell>
          <cell r="AA45">
            <v>4175.97</v>
          </cell>
          <cell r="AB45">
            <v>117.47</v>
          </cell>
          <cell r="AC45">
            <v>211.44</v>
          </cell>
          <cell r="AD45">
            <v>414.15</v>
          </cell>
          <cell r="AE45">
            <v>134.25</v>
          </cell>
          <cell r="AF45">
            <v>123.33</v>
          </cell>
          <cell r="AG45">
            <v>3356.25</v>
          </cell>
        </row>
        <row r="46">
          <cell r="A46" t="str">
            <v>00840</v>
          </cell>
          <cell r="B46" t="str">
            <v>Navarro Villa Lorena</v>
          </cell>
          <cell r="C46">
            <v>3750</v>
          </cell>
          <cell r="D46">
            <v>1197.79</v>
          </cell>
          <cell r="E46">
            <v>0</v>
          </cell>
          <cell r="F46">
            <v>4947.79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452.31</v>
          </cell>
          <cell r="M46">
            <v>452.31</v>
          </cell>
          <cell r="N46">
            <v>137.37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589.67999999999995</v>
          </cell>
          <cell r="AA46">
            <v>4358.1099999999997</v>
          </cell>
          <cell r="AB46">
            <v>96.49</v>
          </cell>
          <cell r="AC46">
            <v>173.69</v>
          </cell>
          <cell r="AD46">
            <v>380</v>
          </cell>
          <cell r="AE46">
            <v>110.28</v>
          </cell>
          <cell r="AF46">
            <v>98.96</v>
          </cell>
          <cell r="AG46">
            <v>2756.92</v>
          </cell>
        </row>
        <row r="47">
          <cell r="A47" t="str">
            <v>00842</v>
          </cell>
          <cell r="B47" t="str">
            <v>Mendez Salcedo Jorge Alberto</v>
          </cell>
          <cell r="C47">
            <v>4999.95</v>
          </cell>
          <cell r="D47">
            <v>3714.79</v>
          </cell>
          <cell r="E47">
            <v>0</v>
          </cell>
          <cell r="F47">
            <v>8714.74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1223.25</v>
          </cell>
          <cell r="M47">
            <v>1223.25</v>
          </cell>
          <cell r="N47">
            <v>246.18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1469.43</v>
          </cell>
          <cell r="AA47">
            <v>7245.31</v>
          </cell>
          <cell r="AB47">
            <v>165.11</v>
          </cell>
          <cell r="AC47">
            <v>297.2</v>
          </cell>
          <cell r="AD47">
            <v>491.74</v>
          </cell>
          <cell r="AE47">
            <v>188.7</v>
          </cell>
          <cell r="AF47">
            <v>174.29</v>
          </cell>
          <cell r="AG47">
            <v>4717.43</v>
          </cell>
        </row>
        <row r="48">
          <cell r="A48" t="str">
            <v>00843</v>
          </cell>
          <cell r="B48" t="str">
            <v>Dominguez Vazquez Fernando</v>
          </cell>
          <cell r="C48">
            <v>3000</v>
          </cell>
          <cell r="D48">
            <v>1352.55</v>
          </cell>
          <cell r="E48">
            <v>0</v>
          </cell>
          <cell r="F48">
            <v>4352.55</v>
          </cell>
          <cell r="G48">
            <v>0</v>
          </cell>
          <cell r="H48">
            <v>1327.94</v>
          </cell>
          <cell r="I48">
            <v>0</v>
          </cell>
          <cell r="J48">
            <v>0</v>
          </cell>
          <cell r="K48">
            <v>0</v>
          </cell>
          <cell r="L48">
            <v>357.08</v>
          </cell>
          <cell r="M48">
            <v>357.08</v>
          </cell>
          <cell r="N48">
            <v>121.49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516.08000000000004</v>
          </cell>
          <cell r="Y48">
            <v>0</v>
          </cell>
          <cell r="Z48">
            <v>2322.59</v>
          </cell>
          <cell r="AA48">
            <v>2029.96</v>
          </cell>
          <cell r="AB48">
            <v>86.48</v>
          </cell>
          <cell r="AC48">
            <v>155.66999999999999</v>
          </cell>
          <cell r="AD48">
            <v>363.68</v>
          </cell>
          <cell r="AE48">
            <v>98.84</v>
          </cell>
          <cell r="AF48">
            <v>87.05</v>
          </cell>
          <cell r="AG48">
            <v>2470.88</v>
          </cell>
        </row>
        <row r="49">
          <cell r="A49" t="str">
            <v>00844</v>
          </cell>
          <cell r="B49" t="str">
            <v>Leon Guzman Maribel</v>
          </cell>
          <cell r="C49">
            <v>4999.95</v>
          </cell>
          <cell r="D49">
            <v>3714.79</v>
          </cell>
          <cell r="E49">
            <v>0</v>
          </cell>
          <cell r="F49">
            <v>8714.74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1223.25</v>
          </cell>
          <cell r="M49">
            <v>1223.25</v>
          </cell>
          <cell r="N49">
            <v>246.18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1469.43</v>
          </cell>
          <cell r="AA49">
            <v>7245.31</v>
          </cell>
          <cell r="AB49">
            <v>165.11</v>
          </cell>
          <cell r="AC49">
            <v>297.2</v>
          </cell>
          <cell r="AD49">
            <v>491.74</v>
          </cell>
          <cell r="AE49">
            <v>188.7</v>
          </cell>
          <cell r="AF49">
            <v>174.29</v>
          </cell>
          <cell r="AG49">
            <v>4717.43</v>
          </cell>
        </row>
        <row r="50">
          <cell r="A50" t="str">
            <v>00845</v>
          </cell>
          <cell r="B50" t="str">
            <v>Santillan Gonzalez Maria De La Paz</v>
          </cell>
          <cell r="C50">
            <v>1848.3</v>
          </cell>
          <cell r="D50">
            <v>0</v>
          </cell>
          <cell r="E50">
            <v>0</v>
          </cell>
          <cell r="F50">
            <v>1848.3</v>
          </cell>
          <cell r="G50">
            <v>0</v>
          </cell>
          <cell r="H50">
            <v>0</v>
          </cell>
          <cell r="I50">
            <v>0</v>
          </cell>
          <cell r="J50">
            <v>-188.71</v>
          </cell>
          <cell r="K50">
            <v>-83.21</v>
          </cell>
          <cell r="L50">
            <v>105.5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-83.21</v>
          </cell>
          <cell r="AA50">
            <v>1931.51</v>
          </cell>
          <cell r="AB50">
            <v>50.75</v>
          </cell>
          <cell r="AC50">
            <v>91.36</v>
          </cell>
          <cell r="AD50">
            <v>316.60000000000002</v>
          </cell>
          <cell r="AE50">
            <v>42.74</v>
          </cell>
          <cell r="AF50">
            <v>36.97</v>
          </cell>
          <cell r="AG50">
            <v>1068.53</v>
          </cell>
        </row>
        <row r="51">
          <cell r="A51" t="str">
            <v>00846</v>
          </cell>
          <cell r="B51" t="str">
            <v>Rodriguez Ramirez Magdaleno</v>
          </cell>
          <cell r="C51">
            <v>1848.3</v>
          </cell>
          <cell r="D51">
            <v>0</v>
          </cell>
          <cell r="E51">
            <v>0</v>
          </cell>
          <cell r="F51">
            <v>1848.3</v>
          </cell>
          <cell r="G51">
            <v>0</v>
          </cell>
          <cell r="H51">
            <v>0</v>
          </cell>
          <cell r="I51">
            <v>0</v>
          </cell>
          <cell r="J51">
            <v>-188.71</v>
          </cell>
          <cell r="K51">
            <v>-83.21</v>
          </cell>
          <cell r="L51">
            <v>105.5</v>
          </cell>
          <cell r="M51">
            <v>0</v>
          </cell>
          <cell r="N51">
            <v>0</v>
          </cell>
          <cell r="O51">
            <v>0</v>
          </cell>
          <cell r="P51">
            <v>250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166.79</v>
          </cell>
          <cell r="AA51">
            <v>1681.51</v>
          </cell>
          <cell r="AB51">
            <v>50.75</v>
          </cell>
          <cell r="AC51">
            <v>91.36</v>
          </cell>
          <cell r="AD51">
            <v>316.60000000000002</v>
          </cell>
          <cell r="AE51">
            <v>42.74</v>
          </cell>
          <cell r="AF51">
            <v>36.97</v>
          </cell>
          <cell r="AG51">
            <v>1068.53</v>
          </cell>
        </row>
        <row r="52">
          <cell r="A52" t="str">
            <v>00848</v>
          </cell>
          <cell r="B52" t="str">
            <v>Rivas Padilla Margarita</v>
          </cell>
          <cell r="C52">
            <v>4999.95</v>
          </cell>
          <cell r="D52">
            <v>3301.52</v>
          </cell>
          <cell r="E52">
            <v>0</v>
          </cell>
          <cell r="F52">
            <v>8301.4699999999993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1134.98</v>
          </cell>
          <cell r="M52">
            <v>1134.98</v>
          </cell>
          <cell r="N52">
            <v>234.91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1369.89</v>
          </cell>
          <cell r="AA52">
            <v>6931.58</v>
          </cell>
          <cell r="AB52">
            <v>158</v>
          </cell>
          <cell r="AC52">
            <v>284.39</v>
          </cell>
          <cell r="AD52">
            <v>480.16</v>
          </cell>
          <cell r="AE52">
            <v>180.57</v>
          </cell>
          <cell r="AF52">
            <v>166.03</v>
          </cell>
          <cell r="AG52">
            <v>4514.18</v>
          </cell>
        </row>
        <row r="53">
          <cell r="A53" t="str">
            <v>00849</v>
          </cell>
          <cell r="B53" t="str">
            <v>Chavira Vargas Jose Trinidad</v>
          </cell>
          <cell r="C53">
            <v>3300</v>
          </cell>
          <cell r="D53">
            <v>1052.55</v>
          </cell>
          <cell r="E53">
            <v>0</v>
          </cell>
          <cell r="F53">
            <v>4352.55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357.08</v>
          </cell>
          <cell r="M53">
            <v>357.08</v>
          </cell>
          <cell r="N53">
            <v>118.97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476.05</v>
          </cell>
          <cell r="AA53">
            <v>3876.5</v>
          </cell>
          <cell r="AB53">
            <v>84.89</v>
          </cell>
          <cell r="AC53">
            <v>152.80000000000001</v>
          </cell>
          <cell r="AD53">
            <v>361.08</v>
          </cell>
          <cell r="AE53">
            <v>97.01</v>
          </cell>
          <cell r="AF53">
            <v>87.05</v>
          </cell>
          <cell r="AG53">
            <v>2425.35</v>
          </cell>
        </row>
        <row r="54">
          <cell r="A54" t="str">
            <v>00850</v>
          </cell>
          <cell r="B54" t="str">
            <v>Becerra Iñiguez Julio Ricardo</v>
          </cell>
          <cell r="C54">
            <v>1848.3</v>
          </cell>
          <cell r="D54">
            <v>0</v>
          </cell>
          <cell r="E54">
            <v>0</v>
          </cell>
          <cell r="F54">
            <v>1848.3</v>
          </cell>
          <cell r="G54">
            <v>0</v>
          </cell>
          <cell r="H54">
            <v>0</v>
          </cell>
          <cell r="I54">
            <v>0</v>
          </cell>
          <cell r="J54">
            <v>-188.71</v>
          </cell>
          <cell r="K54">
            <v>-83.21</v>
          </cell>
          <cell r="L54">
            <v>105.5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-83.21</v>
          </cell>
          <cell r="AA54">
            <v>1931.51</v>
          </cell>
          <cell r="AB54">
            <v>50.75</v>
          </cell>
          <cell r="AC54">
            <v>91.36</v>
          </cell>
          <cell r="AD54">
            <v>316.60000000000002</v>
          </cell>
          <cell r="AE54">
            <v>42.74</v>
          </cell>
          <cell r="AF54">
            <v>36.97</v>
          </cell>
          <cell r="AG54">
            <v>1068.53</v>
          </cell>
        </row>
        <row r="55">
          <cell r="A55" t="str">
            <v>00851</v>
          </cell>
          <cell r="B55" t="str">
            <v>Orozco  Sanchez Aldana Jose Luis</v>
          </cell>
          <cell r="C55">
            <v>4999.95</v>
          </cell>
          <cell r="D55">
            <v>5000.05</v>
          </cell>
          <cell r="E55">
            <v>0</v>
          </cell>
          <cell r="F55">
            <v>10000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1497.78</v>
          </cell>
          <cell r="M55">
            <v>1497.78</v>
          </cell>
          <cell r="N55">
            <v>281.26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1779.04</v>
          </cell>
          <cell r="AA55">
            <v>8220.9599999999991</v>
          </cell>
          <cell r="AB55">
            <v>187.23</v>
          </cell>
          <cell r="AC55">
            <v>337.02</v>
          </cell>
          <cell r="AD55">
            <v>527.76</v>
          </cell>
          <cell r="AE55">
            <v>213.98</v>
          </cell>
          <cell r="AF55">
            <v>200</v>
          </cell>
          <cell r="AG55">
            <v>5349.52</v>
          </cell>
        </row>
        <row r="56">
          <cell r="A56" t="str">
            <v>00852</v>
          </cell>
          <cell r="B56" t="str">
            <v>Ruiz Esparza Hermosillo Hugo Rene</v>
          </cell>
          <cell r="C56">
            <v>4999.95</v>
          </cell>
          <cell r="D56">
            <v>3714.79</v>
          </cell>
          <cell r="E56">
            <v>0</v>
          </cell>
          <cell r="F56">
            <v>8714.74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1223.25</v>
          </cell>
          <cell r="M56">
            <v>1223.25</v>
          </cell>
          <cell r="N56">
            <v>246.18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1469.43</v>
          </cell>
          <cell r="AA56">
            <v>7245.31</v>
          </cell>
          <cell r="AB56">
            <v>165.11</v>
          </cell>
          <cell r="AC56">
            <v>297.2</v>
          </cell>
          <cell r="AD56">
            <v>491.74</v>
          </cell>
          <cell r="AE56">
            <v>188.7</v>
          </cell>
          <cell r="AF56">
            <v>174.29</v>
          </cell>
          <cell r="AG56">
            <v>4717.43</v>
          </cell>
        </row>
        <row r="57">
          <cell r="A57" t="str">
            <v>00853</v>
          </cell>
          <cell r="B57" t="str">
            <v>Ayala Rodriguez Eliazer</v>
          </cell>
          <cell r="C57">
            <v>4999.95</v>
          </cell>
          <cell r="D57">
            <v>5000.05</v>
          </cell>
          <cell r="E57">
            <v>0</v>
          </cell>
          <cell r="F57">
            <v>10000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1497.78</v>
          </cell>
          <cell r="M57">
            <v>1497.78</v>
          </cell>
          <cell r="N57">
            <v>281.26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1779.04</v>
          </cell>
          <cell r="AA57">
            <v>8220.9599999999991</v>
          </cell>
          <cell r="AB57">
            <v>187.23</v>
          </cell>
          <cell r="AC57">
            <v>337.02</v>
          </cell>
          <cell r="AD57">
            <v>527.76</v>
          </cell>
          <cell r="AE57">
            <v>213.98</v>
          </cell>
          <cell r="AF57">
            <v>200</v>
          </cell>
          <cell r="AG57">
            <v>5349.52</v>
          </cell>
        </row>
        <row r="58">
          <cell r="A58" t="str">
            <v>00855</v>
          </cell>
          <cell r="B58" t="str">
            <v>Luna Medrano Cesar Alejandro</v>
          </cell>
          <cell r="C58">
            <v>3750</v>
          </cell>
          <cell r="D58">
            <v>2433.79</v>
          </cell>
          <cell r="E58">
            <v>0</v>
          </cell>
          <cell r="F58">
            <v>6183.79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682.64</v>
          </cell>
          <cell r="M58">
            <v>682.64</v>
          </cell>
          <cell r="N58">
            <v>137.37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820.01</v>
          </cell>
          <cell r="AA58">
            <v>5363.78</v>
          </cell>
          <cell r="AB58">
            <v>96.49</v>
          </cell>
          <cell r="AC58">
            <v>173.69</v>
          </cell>
          <cell r="AD58">
            <v>380</v>
          </cell>
          <cell r="AE58">
            <v>110.28</v>
          </cell>
          <cell r="AF58">
            <v>123.68</v>
          </cell>
          <cell r="AG58">
            <v>2756.92</v>
          </cell>
        </row>
        <row r="59">
          <cell r="A59" t="str">
            <v>00856</v>
          </cell>
          <cell r="B59" t="str">
            <v>Iñiguez Ibarra Gustavo</v>
          </cell>
          <cell r="C59">
            <v>4995</v>
          </cell>
          <cell r="D59">
            <v>560.37</v>
          </cell>
          <cell r="E59">
            <v>0</v>
          </cell>
          <cell r="F59">
            <v>5555.37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561.16</v>
          </cell>
          <cell r="M59">
            <v>561.16</v>
          </cell>
          <cell r="N59">
            <v>159.91999999999999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721.08</v>
          </cell>
          <cell r="AA59">
            <v>4834.29</v>
          </cell>
          <cell r="AB59">
            <v>110.71</v>
          </cell>
          <cell r="AC59">
            <v>199.28</v>
          </cell>
          <cell r="AD59">
            <v>403.14</v>
          </cell>
          <cell r="AE59">
            <v>126.53</v>
          </cell>
          <cell r="AF59">
            <v>111.11</v>
          </cell>
          <cell r="AG59">
            <v>3163.2</v>
          </cell>
        </row>
        <row r="60">
          <cell r="A60" t="str">
            <v>00857</v>
          </cell>
          <cell r="B60" t="str">
            <v>Delgado Valenzuela Roberto</v>
          </cell>
          <cell r="C60">
            <v>2667.3</v>
          </cell>
          <cell r="D60">
            <v>0</v>
          </cell>
          <cell r="E60">
            <v>0</v>
          </cell>
          <cell r="F60">
            <v>2667.3</v>
          </cell>
          <cell r="G60">
            <v>0</v>
          </cell>
          <cell r="H60">
            <v>0</v>
          </cell>
          <cell r="I60">
            <v>0</v>
          </cell>
          <cell r="J60">
            <v>-145.38</v>
          </cell>
          <cell r="K60">
            <v>0</v>
          </cell>
          <cell r="L60">
            <v>168.87</v>
          </cell>
          <cell r="M60">
            <v>23.49</v>
          </cell>
          <cell r="N60">
            <v>73.25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96.74</v>
          </cell>
          <cell r="AA60">
            <v>2570.56</v>
          </cell>
          <cell r="AB60">
            <v>53.97</v>
          </cell>
          <cell r="AC60">
            <v>97.15</v>
          </cell>
          <cell r="AD60">
            <v>319.82</v>
          </cell>
          <cell r="AE60">
            <v>61.68</v>
          </cell>
          <cell r="AF60">
            <v>53.35</v>
          </cell>
          <cell r="AG60">
            <v>1542</v>
          </cell>
        </row>
        <row r="61">
          <cell r="A61" t="str">
            <v>00858</v>
          </cell>
          <cell r="B61" t="str">
            <v>Chavez Mora Jesus Armando</v>
          </cell>
          <cell r="C61">
            <v>3000</v>
          </cell>
          <cell r="D61">
            <v>1069.8499999999999</v>
          </cell>
          <cell r="E61">
            <v>0</v>
          </cell>
          <cell r="F61">
            <v>4069.85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321.47000000000003</v>
          </cell>
          <cell r="M61">
            <v>321.47000000000003</v>
          </cell>
          <cell r="N61">
            <v>109.81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431.28</v>
          </cell>
          <cell r="AA61">
            <v>3638.57</v>
          </cell>
          <cell r="AB61">
            <v>79.11</v>
          </cell>
          <cell r="AC61">
            <v>142.41</v>
          </cell>
          <cell r="AD61">
            <v>351.69</v>
          </cell>
          <cell r="AE61">
            <v>90.42</v>
          </cell>
          <cell r="AF61">
            <v>81.400000000000006</v>
          </cell>
          <cell r="AG61">
            <v>2260.42</v>
          </cell>
        </row>
        <row r="62">
          <cell r="A62" t="str">
            <v>00859</v>
          </cell>
          <cell r="B62" t="str">
            <v>Cisneros Gabriel Juan Fernando</v>
          </cell>
          <cell r="C62">
            <v>3000</v>
          </cell>
          <cell r="D62">
            <v>1069.8499999999999</v>
          </cell>
          <cell r="E62">
            <v>0</v>
          </cell>
          <cell r="F62">
            <v>4069.85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321.47000000000003</v>
          </cell>
          <cell r="M62">
            <v>321.47000000000003</v>
          </cell>
          <cell r="N62">
            <v>109.81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431.28</v>
          </cell>
          <cell r="AA62">
            <v>3638.57</v>
          </cell>
          <cell r="AB62">
            <v>79.11</v>
          </cell>
          <cell r="AC62">
            <v>142.41</v>
          </cell>
          <cell r="AD62">
            <v>351.69</v>
          </cell>
          <cell r="AE62">
            <v>90.42</v>
          </cell>
          <cell r="AF62">
            <v>81.400000000000006</v>
          </cell>
          <cell r="AG62">
            <v>2260.42</v>
          </cell>
        </row>
        <row r="63">
          <cell r="A63" t="str">
            <v>00860</v>
          </cell>
          <cell r="B63" t="str">
            <v>De La Torre Gonzalez Juan Carlos</v>
          </cell>
          <cell r="C63">
            <v>4999.95</v>
          </cell>
          <cell r="D63">
            <v>3714.79</v>
          </cell>
          <cell r="E63">
            <v>0</v>
          </cell>
          <cell r="F63">
            <v>8714.74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1223.25</v>
          </cell>
          <cell r="M63">
            <v>1223.25</v>
          </cell>
          <cell r="N63">
            <v>290.14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1513.39</v>
          </cell>
          <cell r="AA63">
            <v>7201.35</v>
          </cell>
          <cell r="AB63">
            <v>192.83</v>
          </cell>
          <cell r="AC63">
            <v>347.1</v>
          </cell>
          <cell r="AD63">
            <v>536.88</v>
          </cell>
          <cell r="AE63">
            <v>220.38</v>
          </cell>
          <cell r="AF63">
            <v>174.29</v>
          </cell>
          <cell r="AG63">
            <v>5509.5</v>
          </cell>
        </row>
        <row r="64">
          <cell r="A64" t="str">
            <v>00861</v>
          </cell>
          <cell r="B64" t="str">
            <v>Cuellar Hernandez Rocio Elizabeth</v>
          </cell>
          <cell r="C64">
            <v>1478.64</v>
          </cell>
          <cell r="D64">
            <v>0</v>
          </cell>
          <cell r="E64">
            <v>0</v>
          </cell>
          <cell r="F64">
            <v>1478.64</v>
          </cell>
          <cell r="G64">
            <v>0</v>
          </cell>
          <cell r="H64">
            <v>0</v>
          </cell>
          <cell r="I64">
            <v>0</v>
          </cell>
          <cell r="J64">
            <v>-200.63</v>
          </cell>
          <cell r="K64">
            <v>-118.79</v>
          </cell>
          <cell r="L64">
            <v>81.849999999999994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-118.79</v>
          </cell>
          <cell r="AA64">
            <v>1597.43</v>
          </cell>
          <cell r="AB64">
            <v>37.22</v>
          </cell>
          <cell r="AC64">
            <v>67</v>
          </cell>
          <cell r="AD64">
            <v>316.60000000000002</v>
          </cell>
          <cell r="AE64">
            <v>31.34</v>
          </cell>
          <cell r="AF64">
            <v>29.57</v>
          </cell>
          <cell r="AG64">
            <v>783.59</v>
          </cell>
        </row>
        <row r="65">
          <cell r="A65" t="str">
            <v>00862</v>
          </cell>
          <cell r="B65" t="str">
            <v>Ortiz Gallardo Yuri Ernestina</v>
          </cell>
          <cell r="C65">
            <v>1478.64</v>
          </cell>
          <cell r="D65">
            <v>0</v>
          </cell>
          <cell r="E65">
            <v>0</v>
          </cell>
          <cell r="F65">
            <v>1478.64</v>
          </cell>
          <cell r="G65">
            <v>0</v>
          </cell>
          <cell r="H65">
            <v>0</v>
          </cell>
          <cell r="I65">
            <v>0</v>
          </cell>
          <cell r="J65">
            <v>-200.63</v>
          </cell>
          <cell r="K65">
            <v>-118.79</v>
          </cell>
          <cell r="L65">
            <v>81.849999999999994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-118.79</v>
          </cell>
          <cell r="AA65">
            <v>1597.43</v>
          </cell>
          <cell r="AB65">
            <v>37.22</v>
          </cell>
          <cell r="AC65">
            <v>67</v>
          </cell>
          <cell r="AD65">
            <v>316.60000000000002</v>
          </cell>
          <cell r="AE65">
            <v>31.34</v>
          </cell>
          <cell r="AF65">
            <v>29.57</v>
          </cell>
          <cell r="AG65">
            <v>783.59</v>
          </cell>
        </row>
        <row r="66">
          <cell r="A66" t="str">
            <v>00863</v>
          </cell>
          <cell r="B66" t="str">
            <v>Larios Calvario Manuel</v>
          </cell>
          <cell r="C66">
            <v>3499.95</v>
          </cell>
          <cell r="D66">
            <v>738.21</v>
          </cell>
          <cell r="E66">
            <v>0</v>
          </cell>
          <cell r="F66">
            <v>4238.16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339.78</v>
          </cell>
          <cell r="M66">
            <v>339.78</v>
          </cell>
          <cell r="N66">
            <v>116.8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456.58</v>
          </cell>
          <cell r="AA66">
            <v>3781.58</v>
          </cell>
          <cell r="AB66">
            <v>83.52</v>
          </cell>
          <cell r="AC66">
            <v>150.34</v>
          </cell>
          <cell r="AD66">
            <v>358.86</v>
          </cell>
          <cell r="AE66">
            <v>95.45</v>
          </cell>
          <cell r="AF66">
            <v>84.76</v>
          </cell>
          <cell r="AG66">
            <v>2386.35</v>
          </cell>
        </row>
        <row r="67">
          <cell r="A67" t="str">
            <v>00864</v>
          </cell>
          <cell r="B67" t="str">
            <v>Gonzalez Ramirez Miriam Noemi</v>
          </cell>
          <cell r="C67">
            <v>3000</v>
          </cell>
          <cell r="D67">
            <v>1069.8499999999999</v>
          </cell>
          <cell r="E67">
            <v>0</v>
          </cell>
          <cell r="F67">
            <v>4069.85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321.47000000000003</v>
          </cell>
          <cell r="M67">
            <v>321.47000000000003</v>
          </cell>
          <cell r="N67">
            <v>109.81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431.28</v>
          </cell>
          <cell r="AA67">
            <v>3638.57</v>
          </cell>
          <cell r="AB67">
            <v>79.11</v>
          </cell>
          <cell r="AC67">
            <v>142.41</v>
          </cell>
          <cell r="AD67">
            <v>351.69</v>
          </cell>
          <cell r="AE67">
            <v>90.42</v>
          </cell>
          <cell r="AF67">
            <v>81.400000000000006</v>
          </cell>
          <cell r="AG67">
            <v>2260.42</v>
          </cell>
        </row>
        <row r="68">
          <cell r="A68" t="str">
            <v>00865</v>
          </cell>
          <cell r="B68" t="str">
            <v>Guerrero Torres Edgar Emmanuel</v>
          </cell>
          <cell r="C68">
            <v>4999.95</v>
          </cell>
          <cell r="D68">
            <v>3714.79</v>
          </cell>
          <cell r="E68">
            <v>0</v>
          </cell>
          <cell r="F68">
            <v>8714.74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1223.25</v>
          </cell>
          <cell r="M68">
            <v>1223.25</v>
          </cell>
          <cell r="N68">
            <v>246.18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1469.43</v>
          </cell>
          <cell r="AA68">
            <v>7245.31</v>
          </cell>
          <cell r="AB68">
            <v>165.11</v>
          </cell>
          <cell r="AC68">
            <v>297.2</v>
          </cell>
          <cell r="AD68">
            <v>491.74</v>
          </cell>
          <cell r="AE68">
            <v>188.7</v>
          </cell>
          <cell r="AF68">
            <v>174.29</v>
          </cell>
          <cell r="AG68">
            <v>4717.43</v>
          </cell>
        </row>
        <row r="69">
          <cell r="A69" t="str">
            <v>00866</v>
          </cell>
          <cell r="B69" t="str">
            <v>Enriquez Sierra Juan Pablo</v>
          </cell>
          <cell r="C69">
            <v>4999.95</v>
          </cell>
          <cell r="D69">
            <v>3714.79</v>
          </cell>
          <cell r="E69">
            <v>0</v>
          </cell>
          <cell r="F69">
            <v>8714.74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1223.25</v>
          </cell>
          <cell r="M69">
            <v>1223.25</v>
          </cell>
          <cell r="N69">
            <v>246.18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1469.43</v>
          </cell>
          <cell r="AA69">
            <v>7245.31</v>
          </cell>
          <cell r="AB69">
            <v>165.11</v>
          </cell>
          <cell r="AC69">
            <v>297.2</v>
          </cell>
          <cell r="AD69">
            <v>491.74</v>
          </cell>
          <cell r="AE69">
            <v>188.7</v>
          </cell>
          <cell r="AF69">
            <v>174.29</v>
          </cell>
          <cell r="AG69">
            <v>4717.43</v>
          </cell>
        </row>
        <row r="70">
          <cell r="A70" t="str">
            <v>00868</v>
          </cell>
          <cell r="B70" t="str">
            <v>Lopez Samano Claudia</v>
          </cell>
          <cell r="C70">
            <v>3000</v>
          </cell>
          <cell r="D70">
            <v>1069.8499999999999</v>
          </cell>
          <cell r="E70">
            <v>0</v>
          </cell>
          <cell r="F70">
            <v>4069.85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321.47000000000003</v>
          </cell>
          <cell r="M70">
            <v>321.47000000000003</v>
          </cell>
          <cell r="N70">
            <v>109.81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431.28</v>
          </cell>
          <cell r="AA70">
            <v>3638.57</v>
          </cell>
          <cell r="AB70">
            <v>79.11</v>
          </cell>
          <cell r="AC70">
            <v>142.41</v>
          </cell>
          <cell r="AD70">
            <v>351.69</v>
          </cell>
          <cell r="AE70">
            <v>90.42</v>
          </cell>
          <cell r="AF70">
            <v>81.400000000000006</v>
          </cell>
          <cell r="AG70">
            <v>2260.42</v>
          </cell>
        </row>
        <row r="71">
          <cell r="A71" t="str">
            <v>00869</v>
          </cell>
          <cell r="B71" t="str">
            <v>Resendiz Mora Martha Dolores</v>
          </cell>
          <cell r="C71">
            <v>4999.95</v>
          </cell>
          <cell r="D71">
            <v>6893.83</v>
          </cell>
          <cell r="E71">
            <v>0</v>
          </cell>
          <cell r="F71">
            <v>11893.78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1902.29</v>
          </cell>
          <cell r="M71">
            <v>1902.29</v>
          </cell>
          <cell r="N71">
            <v>332.95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2235.2399999999998</v>
          </cell>
          <cell r="AA71">
            <v>9658.5400000000009</v>
          </cell>
          <cell r="AB71">
            <v>219.83</v>
          </cell>
          <cell r="AC71">
            <v>395.7</v>
          </cell>
          <cell r="AD71">
            <v>580.85</v>
          </cell>
          <cell r="AE71">
            <v>251.24</v>
          </cell>
          <cell r="AF71">
            <v>237.88</v>
          </cell>
          <cell r="AG71">
            <v>6280.88</v>
          </cell>
        </row>
        <row r="72">
          <cell r="A72" t="str">
            <v>00870</v>
          </cell>
          <cell r="B72" t="str">
            <v>Gil Medina Miriam Elyada</v>
          </cell>
          <cell r="C72">
            <v>4999.95</v>
          </cell>
          <cell r="D72">
            <v>6893.83</v>
          </cell>
          <cell r="E72">
            <v>0</v>
          </cell>
          <cell r="F72">
            <v>11893.78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1902.29</v>
          </cell>
          <cell r="M72">
            <v>1902.29</v>
          </cell>
          <cell r="N72">
            <v>332.95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2235.2399999999998</v>
          </cell>
          <cell r="AA72">
            <v>9658.5400000000009</v>
          </cell>
          <cell r="AB72">
            <v>219.83</v>
          </cell>
          <cell r="AC72">
            <v>395.7</v>
          </cell>
          <cell r="AD72">
            <v>580.85</v>
          </cell>
          <cell r="AE72">
            <v>251.24</v>
          </cell>
          <cell r="AF72">
            <v>237.88</v>
          </cell>
          <cell r="AG72">
            <v>6280.88</v>
          </cell>
        </row>
        <row r="73">
          <cell r="A73" t="str">
            <v>00871</v>
          </cell>
          <cell r="B73" t="str">
            <v>Gonzalez Vizcaino Maria Lucia</v>
          </cell>
          <cell r="C73">
            <v>4999.95</v>
          </cell>
          <cell r="D73">
            <v>555.41999999999996</v>
          </cell>
          <cell r="E73">
            <v>0</v>
          </cell>
          <cell r="F73">
            <v>5555.37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561.16</v>
          </cell>
          <cell r="M73">
            <v>561.16</v>
          </cell>
          <cell r="N73">
            <v>159.94999999999999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721.11</v>
          </cell>
          <cell r="AA73">
            <v>4834.26</v>
          </cell>
          <cell r="AB73">
            <v>110.73</v>
          </cell>
          <cell r="AC73">
            <v>199.31</v>
          </cell>
          <cell r="AD73">
            <v>403.17</v>
          </cell>
          <cell r="AE73">
            <v>126.55</v>
          </cell>
          <cell r="AF73">
            <v>111.11</v>
          </cell>
          <cell r="AG73">
            <v>3163.65</v>
          </cell>
        </row>
        <row r="74">
          <cell r="A74" t="str">
            <v>00873</v>
          </cell>
          <cell r="B74" t="str">
            <v>Gonzalez Real  Blanca Lucero</v>
          </cell>
          <cell r="C74">
            <v>1848.3</v>
          </cell>
          <cell r="D74">
            <v>297</v>
          </cell>
          <cell r="E74">
            <v>0</v>
          </cell>
          <cell r="F74">
            <v>2145.3000000000002</v>
          </cell>
          <cell r="G74">
            <v>0</v>
          </cell>
          <cell r="H74">
            <v>0</v>
          </cell>
          <cell r="I74">
            <v>0</v>
          </cell>
          <cell r="J74">
            <v>-188.71</v>
          </cell>
          <cell r="K74">
            <v>-64.2</v>
          </cell>
          <cell r="L74">
            <v>124.51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-64.2</v>
          </cell>
          <cell r="AA74">
            <v>2209.5</v>
          </cell>
          <cell r="AB74">
            <v>57.69</v>
          </cell>
          <cell r="AC74">
            <v>103.84</v>
          </cell>
          <cell r="AD74">
            <v>323.54000000000002</v>
          </cell>
          <cell r="AE74">
            <v>48.58</v>
          </cell>
          <cell r="AF74">
            <v>42.91</v>
          </cell>
          <cell r="AG74">
            <v>1214.55</v>
          </cell>
        </row>
        <row r="75">
          <cell r="A75" t="str">
            <v>00874</v>
          </cell>
          <cell r="B75" t="str">
            <v>Camiruaga Lopez Monica Del Carmen</v>
          </cell>
          <cell r="C75">
            <v>3000</v>
          </cell>
          <cell r="D75">
            <v>1352.55</v>
          </cell>
          <cell r="E75">
            <v>0</v>
          </cell>
          <cell r="F75">
            <v>4352.55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357.08</v>
          </cell>
          <cell r="M75">
            <v>357.08</v>
          </cell>
          <cell r="N75">
            <v>117.54</v>
          </cell>
          <cell r="O75">
            <v>0</v>
          </cell>
          <cell r="P75">
            <v>1000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1474.62</v>
          </cell>
          <cell r="AA75">
            <v>2877.93</v>
          </cell>
          <cell r="AB75">
            <v>83.98</v>
          </cell>
          <cell r="AC75">
            <v>151.16999999999999</v>
          </cell>
          <cell r="AD75">
            <v>359.61</v>
          </cell>
          <cell r="AE75">
            <v>95.98</v>
          </cell>
          <cell r="AF75">
            <v>87.05</v>
          </cell>
          <cell r="AG75">
            <v>2399.4699999999998</v>
          </cell>
        </row>
        <row r="76">
          <cell r="A76" t="str">
            <v>00875</v>
          </cell>
          <cell r="B76" t="str">
            <v>Sanchez Parrilla Daniel Trinidad</v>
          </cell>
          <cell r="C76">
            <v>3000</v>
          </cell>
          <cell r="D76">
            <v>1000</v>
          </cell>
          <cell r="E76">
            <v>0</v>
          </cell>
          <cell r="F76">
            <v>4000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313.87</v>
          </cell>
          <cell r="M76">
            <v>313.87</v>
          </cell>
          <cell r="N76">
            <v>107.92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421.79</v>
          </cell>
          <cell r="AA76">
            <v>3578.21</v>
          </cell>
          <cell r="AB76">
            <v>77.91</v>
          </cell>
          <cell r="AC76">
            <v>140.24</v>
          </cell>
          <cell r="AD76">
            <v>349.74</v>
          </cell>
          <cell r="AE76">
            <v>89.04</v>
          </cell>
          <cell r="AF76">
            <v>80</v>
          </cell>
          <cell r="AG76">
            <v>2226.0700000000002</v>
          </cell>
        </row>
        <row r="77">
          <cell r="A77" t="str">
            <v>00876</v>
          </cell>
          <cell r="B77" t="str">
            <v>Perez Palacios Jorge Antonio</v>
          </cell>
          <cell r="C77">
            <v>3000</v>
          </cell>
          <cell r="D77">
            <v>1000</v>
          </cell>
          <cell r="E77">
            <v>0</v>
          </cell>
          <cell r="F77">
            <v>4000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313.87</v>
          </cell>
          <cell r="M77">
            <v>313.87</v>
          </cell>
          <cell r="N77">
            <v>107.92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421.79</v>
          </cell>
          <cell r="AA77">
            <v>3578.21</v>
          </cell>
          <cell r="AB77">
            <v>77.91</v>
          </cell>
          <cell r="AC77">
            <v>140.24</v>
          </cell>
          <cell r="AD77">
            <v>349.74</v>
          </cell>
          <cell r="AE77">
            <v>89.04</v>
          </cell>
          <cell r="AF77">
            <v>80</v>
          </cell>
          <cell r="AG77">
            <v>2226.0700000000002</v>
          </cell>
        </row>
        <row r="78">
          <cell r="A78" t="str">
            <v>00878</v>
          </cell>
          <cell r="B78" t="str">
            <v>Tovar Covarrubias Brianda Jackeline</v>
          </cell>
          <cell r="C78">
            <v>3189</v>
          </cell>
          <cell r="D78">
            <v>0</v>
          </cell>
          <cell r="E78">
            <v>0</v>
          </cell>
          <cell r="F78">
            <v>3189</v>
          </cell>
          <cell r="G78">
            <v>0</v>
          </cell>
          <cell r="H78">
            <v>0</v>
          </cell>
          <cell r="I78">
            <v>0</v>
          </cell>
          <cell r="J78">
            <v>-125.1</v>
          </cell>
          <cell r="K78">
            <v>0</v>
          </cell>
          <cell r="L78">
            <v>225.63</v>
          </cell>
          <cell r="M78">
            <v>100.53</v>
          </cell>
          <cell r="N78">
            <v>87.57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188.1</v>
          </cell>
          <cell r="AA78">
            <v>3000.9</v>
          </cell>
          <cell r="AB78">
            <v>64.52</v>
          </cell>
          <cell r="AC78">
            <v>116.14</v>
          </cell>
          <cell r="AD78">
            <v>330.37</v>
          </cell>
          <cell r="AE78">
            <v>73.739999999999995</v>
          </cell>
          <cell r="AF78">
            <v>63.78</v>
          </cell>
          <cell r="AG78">
            <v>1843.56</v>
          </cell>
        </row>
        <row r="79">
          <cell r="A79" t="str">
            <v>00879</v>
          </cell>
          <cell r="B79" t="str">
            <v>Santana Aguilar Maria Felix</v>
          </cell>
          <cell r="C79">
            <v>3750</v>
          </cell>
          <cell r="D79">
            <v>1197.79</v>
          </cell>
          <cell r="E79">
            <v>0</v>
          </cell>
          <cell r="F79">
            <v>4947.79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452.31</v>
          </cell>
          <cell r="M79">
            <v>452.31</v>
          </cell>
          <cell r="N79">
            <v>137.37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589.67999999999995</v>
          </cell>
          <cell r="AA79">
            <v>4358.1099999999997</v>
          </cell>
          <cell r="AB79">
            <v>96.49</v>
          </cell>
          <cell r="AC79">
            <v>173.69</v>
          </cell>
          <cell r="AD79">
            <v>380</v>
          </cell>
          <cell r="AE79">
            <v>110.28</v>
          </cell>
          <cell r="AF79">
            <v>98.96</v>
          </cell>
          <cell r="AG79">
            <v>2756.92</v>
          </cell>
        </row>
        <row r="80">
          <cell r="A80" t="str">
            <v>00880</v>
          </cell>
          <cell r="B80" t="str">
            <v>Macias Lopez Roberto</v>
          </cell>
          <cell r="C80">
            <v>2229</v>
          </cell>
          <cell r="D80">
            <v>930</v>
          </cell>
          <cell r="E80">
            <v>0</v>
          </cell>
          <cell r="F80">
            <v>3159</v>
          </cell>
          <cell r="G80">
            <v>0</v>
          </cell>
          <cell r="H80">
            <v>0</v>
          </cell>
          <cell r="I80">
            <v>0</v>
          </cell>
          <cell r="J80">
            <v>-125.1</v>
          </cell>
          <cell r="K80">
            <v>0</v>
          </cell>
          <cell r="L80">
            <v>222.37</v>
          </cell>
          <cell r="M80">
            <v>97.27</v>
          </cell>
          <cell r="N80">
            <v>61.2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158.47</v>
          </cell>
          <cell r="AA80">
            <v>3000.53</v>
          </cell>
          <cell r="AB80">
            <v>45.1</v>
          </cell>
          <cell r="AC80">
            <v>81.180000000000007</v>
          </cell>
          <cell r="AD80">
            <v>310.95</v>
          </cell>
          <cell r="AE80">
            <v>51.54</v>
          </cell>
          <cell r="AF80">
            <v>63.18</v>
          </cell>
          <cell r="AG80">
            <v>1288.58</v>
          </cell>
        </row>
        <row r="81">
          <cell r="A81" t="str">
            <v>00881</v>
          </cell>
          <cell r="B81" t="str">
            <v>Vazquez Ochoa Ismael Isaac</v>
          </cell>
          <cell r="C81">
            <v>4999.95</v>
          </cell>
          <cell r="D81">
            <v>5000.05</v>
          </cell>
          <cell r="E81">
            <v>0</v>
          </cell>
          <cell r="F81">
            <v>10000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1497.78</v>
          </cell>
          <cell r="M81">
            <v>1497.78</v>
          </cell>
          <cell r="N81">
            <v>144.79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1642.57</v>
          </cell>
          <cell r="AA81">
            <v>8357.43</v>
          </cell>
          <cell r="AB81">
            <v>101.17</v>
          </cell>
          <cell r="AC81">
            <v>182.1</v>
          </cell>
          <cell r="AD81">
            <v>387.6</v>
          </cell>
          <cell r="AE81">
            <v>115.62</v>
          </cell>
          <cell r="AF81">
            <v>200</v>
          </cell>
          <cell r="AG81">
            <v>2890.47</v>
          </cell>
        </row>
        <row r="82">
          <cell r="A82" t="str">
            <v>00882</v>
          </cell>
          <cell r="B82" t="str">
            <v>Garcia Benitez Victor Hugo</v>
          </cell>
          <cell r="C82">
            <v>4999.95</v>
          </cell>
          <cell r="D82">
            <v>0</v>
          </cell>
          <cell r="E82">
            <v>0</v>
          </cell>
          <cell r="F82">
            <v>4999.95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461.63</v>
          </cell>
          <cell r="M82">
            <v>461.63</v>
          </cell>
          <cell r="N82">
            <v>144.79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606.41999999999996</v>
          </cell>
          <cell r="AA82">
            <v>4393.53</v>
          </cell>
          <cell r="AB82">
            <v>101.17</v>
          </cell>
          <cell r="AC82">
            <v>182.1</v>
          </cell>
          <cell r="AD82">
            <v>387.6</v>
          </cell>
          <cell r="AE82">
            <v>115.62</v>
          </cell>
          <cell r="AF82">
            <v>100</v>
          </cell>
          <cell r="AG82">
            <v>2890.47</v>
          </cell>
        </row>
        <row r="85">
          <cell r="C85" t="str">
            <v xml:space="preserve">  =============</v>
          </cell>
          <cell r="D85" t="str">
            <v xml:space="preserve">  =============</v>
          </cell>
          <cell r="E85" t="str">
            <v xml:space="preserve">  =============</v>
          </cell>
          <cell r="F85" t="str">
            <v xml:space="preserve">  =============</v>
          </cell>
          <cell r="G85" t="str">
            <v xml:space="preserve">  =============</v>
          </cell>
          <cell r="H85" t="str">
            <v xml:space="preserve">  =============</v>
          </cell>
          <cell r="I85" t="str">
            <v xml:space="preserve">  =============</v>
          </cell>
          <cell r="J85" t="str">
            <v xml:space="preserve">  =============</v>
          </cell>
          <cell r="K85" t="str">
            <v xml:space="preserve">  =============</v>
          </cell>
          <cell r="L85" t="str">
            <v xml:space="preserve">  =============</v>
          </cell>
          <cell r="M85" t="str">
            <v xml:space="preserve">  =============</v>
          </cell>
          <cell r="N85" t="str">
            <v xml:space="preserve">  =============</v>
          </cell>
          <cell r="O85" t="str">
            <v xml:space="preserve">  =============</v>
          </cell>
          <cell r="P85" t="str">
            <v xml:space="preserve">  =============</v>
          </cell>
          <cell r="Q85" t="str">
            <v xml:space="preserve">  =============</v>
          </cell>
          <cell r="R85" t="str">
            <v xml:space="preserve">  =============</v>
          </cell>
          <cell r="S85" t="str">
            <v xml:space="preserve">  =============</v>
          </cell>
          <cell r="T85" t="str">
            <v xml:space="preserve">  =============</v>
          </cell>
          <cell r="U85" t="str">
            <v xml:space="preserve">  =============</v>
          </cell>
          <cell r="V85" t="str">
            <v xml:space="preserve">  =============</v>
          </cell>
          <cell r="W85" t="str">
            <v xml:space="preserve">  =============</v>
          </cell>
          <cell r="X85" t="str">
            <v xml:space="preserve">  =============</v>
          </cell>
          <cell r="Y85" t="str">
            <v xml:space="preserve">  =============</v>
          </cell>
          <cell r="Z85" t="str">
            <v xml:space="preserve">  =============</v>
          </cell>
          <cell r="AA85" t="str">
            <v xml:space="preserve">  =============</v>
          </cell>
          <cell r="AB85" t="str">
            <v xml:space="preserve">  =============</v>
          </cell>
          <cell r="AC85" t="str">
            <v xml:space="preserve">  =============</v>
          </cell>
          <cell r="AD85" t="str">
            <v xml:space="preserve">  =============</v>
          </cell>
          <cell r="AE85" t="str">
            <v xml:space="preserve">  =============</v>
          </cell>
          <cell r="AF85" t="str">
            <v xml:space="preserve">  =============</v>
          </cell>
          <cell r="AG85" t="str">
            <v xml:space="preserve">  =============</v>
          </cell>
        </row>
        <row r="86">
          <cell r="A86" t="str">
            <v>Total Gral.</v>
          </cell>
          <cell r="B86" t="str">
            <v xml:space="preserve"> </v>
          </cell>
          <cell r="C86">
            <v>301257.33</v>
          </cell>
          <cell r="D86">
            <v>86073.46</v>
          </cell>
          <cell r="E86">
            <v>0</v>
          </cell>
          <cell r="F86">
            <v>387330.79</v>
          </cell>
          <cell r="G86">
            <v>0</v>
          </cell>
          <cell r="H86">
            <v>9318.15</v>
          </cell>
          <cell r="I86">
            <v>9609.67</v>
          </cell>
          <cell r="J86">
            <v>-3366.78</v>
          </cell>
          <cell r="K86">
            <v>-811.54</v>
          </cell>
          <cell r="L86">
            <v>42810.12</v>
          </cell>
          <cell r="M86">
            <v>40254.870000000003</v>
          </cell>
          <cell r="N86">
            <v>10419.77</v>
          </cell>
          <cell r="O86">
            <v>0</v>
          </cell>
          <cell r="P86">
            <v>2650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837.43</v>
          </cell>
          <cell r="Y86">
            <v>0</v>
          </cell>
          <cell r="Z86">
            <v>72278.350000000006</v>
          </cell>
          <cell r="AA86">
            <v>315052.44</v>
          </cell>
          <cell r="AB86">
            <v>7586.23</v>
          </cell>
          <cell r="AC86">
            <v>13655.35</v>
          </cell>
          <cell r="AD86">
            <v>29067.65</v>
          </cell>
          <cell r="AE86">
            <v>8554.02</v>
          </cell>
          <cell r="AF86">
            <v>7746.65</v>
          </cell>
          <cell r="AG86">
            <v>213849.14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workbookViewId="0">
      <selection activeCell="A12" sqref="A12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8" x14ac:dyDescent="0.25">
      <c r="B1" s="14" t="s">
        <v>5</v>
      </c>
      <c r="C1" s="14"/>
      <c r="D1" s="14"/>
      <c r="E1" s="14"/>
      <c r="F1" s="14"/>
      <c r="G1" s="14"/>
    </row>
    <row r="2" spans="1:8" x14ac:dyDescent="0.25">
      <c r="B2" s="14" t="s">
        <v>6</v>
      </c>
      <c r="C2" s="14"/>
      <c r="D2" s="14"/>
      <c r="E2" s="14"/>
      <c r="F2" s="14"/>
      <c r="G2" s="14"/>
      <c r="H2" s="4"/>
    </row>
    <row r="3" spans="1:8" x14ac:dyDescent="0.25">
      <c r="B3" s="14"/>
      <c r="C3" s="14"/>
      <c r="D3" s="14"/>
      <c r="E3" s="14"/>
      <c r="F3" s="14"/>
      <c r="G3" s="14"/>
    </row>
    <row r="4" spans="1:8" x14ac:dyDescent="0.25">
      <c r="B4" s="14" t="s">
        <v>147</v>
      </c>
      <c r="C4" s="14"/>
      <c r="D4" s="14"/>
      <c r="E4" s="14"/>
      <c r="F4" s="14"/>
      <c r="G4" s="14"/>
    </row>
    <row r="6" spans="1:8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8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148</v>
      </c>
      <c r="E7" s="10">
        <f>VLOOKUP($A7,[2]Hoja2!$A$9:$AE$87,6,0)</f>
        <v>3215.25</v>
      </c>
      <c r="F7" s="10">
        <f>VLOOKUP($A7,[2]Hoja2!$A$9:$AE$87,26,0)</f>
        <v>1393.69</v>
      </c>
      <c r="G7" s="10">
        <f>VLOOKUP($A7,[2]Hoja2!$A$9:$AE$87,27,0)</f>
        <v>1821.56</v>
      </c>
    </row>
    <row r="8" spans="1:8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148</v>
      </c>
      <c r="E8" s="10">
        <f>VLOOKUP($A8,[2]Hoja2!$A$9:$AE$87,6,0)</f>
        <v>5883.75</v>
      </c>
      <c r="F8" s="10">
        <f>VLOOKUP($A8,[2]Hoja2!$A$9:$AE$87,26,0)</f>
        <v>2240.92</v>
      </c>
      <c r="G8" s="10">
        <f>VLOOKUP($A8,[2]Hoja2!$A$9:$AE$87,27,0)</f>
        <v>3642.83</v>
      </c>
    </row>
    <row r="9" spans="1:8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148</v>
      </c>
      <c r="E9" s="10">
        <f>VLOOKUP($A9,[2]Hoja2!$A$9:$AE$87,6,0)</f>
        <v>4584</v>
      </c>
      <c r="F9" s="10">
        <f>VLOOKUP($A9,[2]Hoja2!$A$9:$AE$87,26,0)</f>
        <v>529.78</v>
      </c>
      <c r="G9" s="10">
        <f>VLOOKUP($A9,[2]Hoja2!$A$9:$AE$87,27,0)</f>
        <v>4054.22</v>
      </c>
    </row>
    <row r="10" spans="1:8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148</v>
      </c>
      <c r="E10" s="10">
        <f>VLOOKUP($A10,[2]Hoja2!$A$9:$AE$87,6,0)</f>
        <v>3192</v>
      </c>
      <c r="F10" s="10">
        <f>VLOOKUP($A10,[2]Hoja2!$A$9:$AE$87,26,0)</f>
        <v>188.52</v>
      </c>
      <c r="G10" s="10">
        <f>VLOOKUP($A10,[2]Hoja2!$A$9:$AE$87,27,0)</f>
        <v>3003.48</v>
      </c>
    </row>
    <row r="11" spans="1:8" ht="12" customHeight="1" x14ac:dyDescent="0.25">
      <c r="A11" s="6" t="s">
        <v>70</v>
      </c>
      <c r="B11" s="10" t="s">
        <v>71</v>
      </c>
      <c r="C11" s="3" t="s">
        <v>42</v>
      </c>
      <c r="D11" s="3" t="s">
        <v>148</v>
      </c>
      <c r="E11" s="10">
        <f>VLOOKUP($A11,[2]Hoja2!$A$9:$AE$87,6,0)</f>
        <v>6807.31</v>
      </c>
      <c r="F11" s="10">
        <f>VLOOKUP($A11,[2]Hoja2!$A$9:$AE$87,26,0)</f>
        <v>1009.93</v>
      </c>
      <c r="G11" s="10">
        <f>VLOOKUP($A11,[2]Hoja2!$A$9:$AE$87,27,0)</f>
        <v>5797.38</v>
      </c>
    </row>
    <row r="12" spans="1:8" ht="12" customHeight="1" x14ac:dyDescent="0.25">
      <c r="A12" s="6" t="s">
        <v>72</v>
      </c>
      <c r="B12" s="10" t="s">
        <v>73</v>
      </c>
      <c r="C12" s="3" t="s">
        <v>45</v>
      </c>
      <c r="D12" s="3" t="s">
        <v>148</v>
      </c>
      <c r="E12" s="10">
        <f>VLOOKUP($A12,[2]Hoja2!$A$9:$AE$87,6,0)</f>
        <v>10000</v>
      </c>
      <c r="F12" s="10">
        <f>VLOOKUP($A12,[2]Hoja2!$A$9:$AE$87,26,0)</f>
        <v>1779.04</v>
      </c>
      <c r="G12" s="10">
        <f>VLOOKUP($A12,[2]Hoja2!$A$9:$AE$87,27,0)</f>
        <v>8220.9599999999991</v>
      </c>
    </row>
    <row r="13" spans="1:8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148</v>
      </c>
      <c r="E13" s="10">
        <f>VLOOKUP($A13,[2]Hoja2!$A$9:$AE$87,6,0)</f>
        <v>345.8</v>
      </c>
      <c r="F13" s="10">
        <f>VLOOKUP($A13,[2]Hoja2!$A$9:$AE$87,26,0)</f>
        <v>-181.99</v>
      </c>
      <c r="G13" s="10">
        <f>VLOOKUP($A13,[2]Hoja2!$A$9:$AE$87,27,0)</f>
        <v>527.79</v>
      </c>
    </row>
    <row r="14" spans="1:8" ht="12" customHeight="1" x14ac:dyDescent="0.25">
      <c r="A14" s="6" t="s">
        <v>9</v>
      </c>
      <c r="B14" s="10" t="str">
        <f>VLOOKUP(A14,[1]Hoja2!$A$13:$AF$47,2,0)</f>
        <v>Carbajal Ruvalcaba Ma.  De Jesús</v>
      </c>
      <c r="C14" s="3" t="s">
        <v>43</v>
      </c>
      <c r="D14" s="3" t="s">
        <v>148</v>
      </c>
      <c r="E14" s="10">
        <f>VLOOKUP($A14,[2]Hoja2!$A$9:$AE$87,6,0)</f>
        <v>2593.5</v>
      </c>
      <c r="F14" s="10">
        <f>VLOOKUP($A14,[2]Hoja2!$A$9:$AE$87,26,0)</f>
        <v>71.75</v>
      </c>
      <c r="G14" s="10">
        <f>VLOOKUP($A14,[2]Hoja2!$A$9:$AE$87,27,0)</f>
        <v>2521.75</v>
      </c>
    </row>
    <row r="15" spans="1:8" ht="12" customHeight="1" x14ac:dyDescent="0.25">
      <c r="A15" s="6" t="s">
        <v>23</v>
      </c>
      <c r="B15" s="10" t="str">
        <f>VLOOKUP(A15,[1]Hoja2!$A$13:$AF$47,2,0)</f>
        <v>Carrillo Carrillo Sandra Luz</v>
      </c>
      <c r="C15" s="3" t="s">
        <v>45</v>
      </c>
      <c r="D15" s="3" t="s">
        <v>148</v>
      </c>
      <c r="E15" s="10">
        <f>VLOOKUP($A15,[2]Hoja2!$A$9:$AE$87,6,0)</f>
        <v>3959.1</v>
      </c>
      <c r="F15" s="10">
        <f>VLOOKUP($A15,[2]Hoja2!$A$9:$AE$87,26,0)</f>
        <v>420.81</v>
      </c>
      <c r="G15" s="10">
        <f>VLOOKUP($A15,[2]Hoja2!$A$9:$AE$87,27,0)</f>
        <v>3538.29</v>
      </c>
    </row>
    <row r="16" spans="1:8" ht="12" customHeight="1" x14ac:dyDescent="0.25">
      <c r="A16" s="6" t="s">
        <v>104</v>
      </c>
      <c r="B16" s="10" t="s">
        <v>105</v>
      </c>
      <c r="C16" s="3" t="s">
        <v>106</v>
      </c>
      <c r="D16" s="3" t="s">
        <v>148</v>
      </c>
      <c r="E16" s="10">
        <f>VLOOKUP($A16,[2]Hoja2!$A$9:$AE$87,6,0)</f>
        <v>4069.85</v>
      </c>
      <c r="F16" s="10">
        <f>VLOOKUP($A16,[2]Hoja2!$A$9:$AE$87,26,0)</f>
        <v>431.28</v>
      </c>
      <c r="G16" s="10">
        <f>VLOOKUP($A16,[2]Hoja2!$A$9:$AE$87,27,0)</f>
        <v>3638.57</v>
      </c>
    </row>
    <row r="17" spans="1:7" ht="12" customHeight="1" x14ac:dyDescent="0.25">
      <c r="A17" s="6" t="s">
        <v>74</v>
      </c>
      <c r="B17" s="10" t="s">
        <v>75</v>
      </c>
      <c r="C17" s="3" t="s">
        <v>45</v>
      </c>
      <c r="D17" s="3" t="s">
        <v>148</v>
      </c>
      <c r="E17" s="10">
        <f>VLOOKUP($A17,[2]Hoja2!$A$9:$AE$87,6,0)</f>
        <v>4352.55</v>
      </c>
      <c r="F17" s="10">
        <f>VLOOKUP($A17,[2]Hoja2!$A$9:$AE$87,26,0)</f>
        <v>476.05</v>
      </c>
      <c r="G17" s="10">
        <f>VLOOKUP($A17,[2]Hoja2!$A$9:$AE$87,27,0)</f>
        <v>3876.5</v>
      </c>
    </row>
    <row r="18" spans="1:7" ht="12" customHeight="1" x14ac:dyDescent="0.25">
      <c r="A18" s="6" t="s">
        <v>107</v>
      </c>
      <c r="B18" s="10" t="s">
        <v>108</v>
      </c>
      <c r="C18" s="3" t="s">
        <v>106</v>
      </c>
      <c r="D18" s="3" t="s">
        <v>148</v>
      </c>
      <c r="E18" s="10">
        <f>VLOOKUP($A18,[2]Hoja2!$A$9:$AE$87,6,0)</f>
        <v>4069.85</v>
      </c>
      <c r="F18" s="10">
        <f>VLOOKUP($A18,[2]Hoja2!$A$9:$AE$87,26,0)</f>
        <v>431.28</v>
      </c>
      <c r="G18" s="10">
        <f>VLOOKUP($A18,[2]Hoja2!$A$9:$AE$87,27,0)</f>
        <v>3638.57</v>
      </c>
    </row>
    <row r="19" spans="1:7" ht="12" customHeight="1" x14ac:dyDescent="0.25">
      <c r="A19" s="6" t="s">
        <v>10</v>
      </c>
      <c r="B19" s="10" t="str">
        <f>VLOOKUP(A19,[1]Hoja2!$A$13:$AF$47,2,0)</f>
        <v>Contreras García Lucila</v>
      </c>
      <c r="C19" s="3" t="s">
        <v>46</v>
      </c>
      <c r="D19" s="3" t="s">
        <v>148</v>
      </c>
      <c r="E19" s="10">
        <f>VLOOKUP($A19,[2]Hoja2!$A$9:$AE$87,6,0)</f>
        <v>7204.5</v>
      </c>
      <c r="F19" s="10">
        <f>VLOOKUP($A19,[2]Hoja2!$A$9:$AE$87,26,0)</f>
        <v>1116.17</v>
      </c>
      <c r="G19" s="10">
        <f>VLOOKUP($A19,[2]Hoja2!$A$9:$AE$87,27,0)</f>
        <v>6088.33</v>
      </c>
    </row>
    <row r="20" spans="1:7" ht="12" customHeight="1" x14ac:dyDescent="0.25">
      <c r="A20" s="6" t="s">
        <v>112</v>
      </c>
      <c r="B20" s="10" t="s">
        <v>113</v>
      </c>
      <c r="C20" s="3" t="s">
        <v>43</v>
      </c>
      <c r="D20" s="3" t="s">
        <v>148</v>
      </c>
      <c r="E20" s="10">
        <f>VLOOKUP($A20,[2]Hoja2!$A$9:$AE$87,6,0)</f>
        <v>1478.64</v>
      </c>
      <c r="F20" s="10">
        <f>VLOOKUP($A20,[2]Hoja2!$A$9:$AE$87,26,0)</f>
        <v>-118.79</v>
      </c>
      <c r="G20" s="10">
        <f>VLOOKUP($A20,[2]Hoja2!$A$9:$AE$87,27,0)</f>
        <v>1597.43</v>
      </c>
    </row>
    <row r="21" spans="1:7" ht="12" customHeight="1" x14ac:dyDescent="0.25">
      <c r="A21" s="6" t="s">
        <v>109</v>
      </c>
      <c r="B21" s="10" t="s">
        <v>110</v>
      </c>
      <c r="C21" s="3" t="s">
        <v>111</v>
      </c>
      <c r="D21" s="3" t="s">
        <v>148</v>
      </c>
      <c r="E21" s="10">
        <f>VLOOKUP($A21,[2]Hoja2!$A$9:$AE$87,6,0)</f>
        <v>8714.74</v>
      </c>
      <c r="F21" s="10">
        <f>VLOOKUP($A21,[2]Hoja2!$A$9:$AE$87,26,0)</f>
        <v>1513.39</v>
      </c>
      <c r="G21" s="10">
        <f>VLOOKUP($A21,[2]Hoja2!$A$9:$AE$87,27,0)</f>
        <v>7201.35</v>
      </c>
    </row>
    <row r="22" spans="1:7" ht="12" customHeight="1" x14ac:dyDescent="0.25">
      <c r="A22" s="6" t="s">
        <v>11</v>
      </c>
      <c r="B22" s="10" t="str">
        <f>VLOOKUP(A22,[1]Hoja2!$A$13:$AF$47,2,0)</f>
        <v>De León Corona Jane Vanessa</v>
      </c>
      <c r="C22" s="3" t="s">
        <v>47</v>
      </c>
      <c r="D22" s="3" t="s">
        <v>148</v>
      </c>
      <c r="E22" s="10">
        <f>VLOOKUP($A22,[2]Hoja2!$A$9:$AE$87,6,0)</f>
        <v>5883.75</v>
      </c>
      <c r="F22" s="10">
        <f>VLOOKUP($A22,[2]Hoja2!$A$9:$AE$87,26,0)</f>
        <v>793.14</v>
      </c>
      <c r="G22" s="10">
        <f>VLOOKUP($A22,[2]Hoja2!$A$9:$AE$87,27,0)</f>
        <v>5090.6099999999997</v>
      </c>
    </row>
    <row r="23" spans="1:7" ht="12" customHeight="1" x14ac:dyDescent="0.25">
      <c r="A23" s="6" t="s">
        <v>32</v>
      </c>
      <c r="B23" s="10" t="str">
        <f>VLOOKUP(A23,[1]Hoja2!$A$13:$AF$47,2,0)</f>
        <v>Decena Hernandez Lizette</v>
      </c>
      <c r="C23" s="3" t="s">
        <v>47</v>
      </c>
      <c r="D23" s="3" t="s">
        <v>148</v>
      </c>
      <c r="E23" s="10">
        <f>VLOOKUP($A23,[2]Hoja2!$A$9:$AE$87,6,0)</f>
        <v>5223</v>
      </c>
      <c r="F23" s="10">
        <f>VLOOKUP($A23,[2]Hoja2!$A$9:$AE$87,26,0)</f>
        <v>2609.27</v>
      </c>
      <c r="G23" s="10">
        <f>VLOOKUP($A23,[2]Hoja2!$A$9:$AE$87,27,0)</f>
        <v>2613.73</v>
      </c>
    </row>
    <row r="24" spans="1:7" ht="12" customHeight="1" x14ac:dyDescent="0.25">
      <c r="A24" s="6" t="s">
        <v>76</v>
      </c>
      <c r="B24" s="10" t="s">
        <v>77</v>
      </c>
      <c r="C24" s="3" t="s">
        <v>66</v>
      </c>
      <c r="D24" s="3" t="s">
        <v>148</v>
      </c>
      <c r="E24" s="10">
        <f>VLOOKUP($A24,[2]Hoja2!$A$9:$AE$87,6,0)</f>
        <v>2667.3</v>
      </c>
      <c r="F24" s="10">
        <f>VLOOKUP($A24,[2]Hoja2!$A$9:$AE$87,26,0)</f>
        <v>96.74</v>
      </c>
      <c r="G24" s="10">
        <f>VLOOKUP($A24,[2]Hoja2!$A$9:$AE$87,27,0)</f>
        <v>2570.56</v>
      </c>
    </row>
    <row r="25" spans="1:7" ht="12" customHeight="1" x14ac:dyDescent="0.25">
      <c r="A25" s="6" t="s">
        <v>78</v>
      </c>
      <c r="B25" s="10" t="s">
        <v>79</v>
      </c>
      <c r="C25" s="3" t="s">
        <v>47</v>
      </c>
      <c r="D25" s="3" t="s">
        <v>148</v>
      </c>
      <c r="E25" s="10">
        <f>VLOOKUP($A25,[2]Hoja2!$A$9:$AE$87,6,0)</f>
        <v>4352.55</v>
      </c>
      <c r="F25" s="10">
        <f>VLOOKUP($A25,[2]Hoja2!$A$9:$AE$87,26,0)</f>
        <v>2239.6</v>
      </c>
      <c r="G25" s="10">
        <f>VLOOKUP($A25,[2]Hoja2!$A$9:$AE$87,27,0)</f>
        <v>2112.9499999999998</v>
      </c>
    </row>
    <row r="26" spans="1:7" ht="12" customHeight="1" x14ac:dyDescent="0.25">
      <c r="A26" s="6" t="s">
        <v>123</v>
      </c>
      <c r="B26" s="10" t="s">
        <v>124</v>
      </c>
      <c r="C26" s="3" t="s">
        <v>47</v>
      </c>
      <c r="D26" s="3" t="s">
        <v>148</v>
      </c>
      <c r="E26" s="10">
        <f>VLOOKUP($A26,[2]Hoja2!$A$9:$AE$87,6,0)</f>
        <v>8714.74</v>
      </c>
      <c r="F26" s="10">
        <f>VLOOKUP($A26,[2]Hoja2!$A$9:$AE$87,26,0)</f>
        <v>1469.43</v>
      </c>
      <c r="G26" s="10">
        <f>VLOOKUP($A26,[2]Hoja2!$A$9:$AE$87,27,0)</f>
        <v>7245.31</v>
      </c>
    </row>
    <row r="27" spans="1:7" ht="12" customHeight="1" x14ac:dyDescent="0.25">
      <c r="A27" s="6" t="s">
        <v>80</v>
      </c>
      <c r="B27" s="10" t="s">
        <v>81</v>
      </c>
      <c r="C27" s="3" t="s">
        <v>43</v>
      </c>
      <c r="D27" s="3" t="s">
        <v>148</v>
      </c>
      <c r="E27" s="10">
        <f>VLOOKUP($A27,[2]Hoja2!$A$9:$AE$87,6,0)</f>
        <v>8714.74</v>
      </c>
      <c r="F27" s="10">
        <f>VLOOKUP($A27,[2]Hoja2!$A$9:$AE$87,26,0)</f>
        <v>1469.43</v>
      </c>
      <c r="G27" s="10">
        <f>VLOOKUP($A27,[2]Hoja2!$A$9:$AE$87,27,0)</f>
        <v>7245.31</v>
      </c>
    </row>
    <row r="28" spans="1:7" ht="12" customHeight="1" x14ac:dyDescent="0.25">
      <c r="A28" s="6" t="s">
        <v>64</v>
      </c>
      <c r="B28" s="10" t="s">
        <v>65</v>
      </c>
      <c r="C28" s="3" t="s">
        <v>66</v>
      </c>
      <c r="D28" s="3" t="s">
        <v>148</v>
      </c>
      <c r="E28" s="10">
        <f>VLOOKUP($A28,[2]Hoja2!$A$9:$AE$87,6,0)</f>
        <v>2122.9499999999998</v>
      </c>
      <c r="F28" s="10">
        <f>VLOOKUP($A28,[2]Hoja2!$A$9:$AE$87,26,0)</f>
        <v>-7.34</v>
      </c>
      <c r="G28" s="10">
        <f>VLOOKUP($A28,[2]Hoja2!$A$9:$AE$87,27,0)</f>
        <v>2130.29</v>
      </c>
    </row>
    <row r="29" spans="1:7" ht="12" customHeight="1" x14ac:dyDescent="0.25">
      <c r="A29" s="6" t="s">
        <v>28</v>
      </c>
      <c r="B29" s="10" t="str">
        <f>VLOOKUP(A29,[1]Hoja2!$A$13:$AF$47,2,0)</f>
        <v>Gallegos Negrete Rosa Elena</v>
      </c>
      <c r="C29" s="3" t="s">
        <v>43</v>
      </c>
      <c r="D29" s="3" t="s">
        <v>148</v>
      </c>
      <c r="E29" s="10">
        <f>VLOOKUP($A29,[2]Hoja2!$A$9:$AE$87,6,0)</f>
        <v>3330</v>
      </c>
      <c r="F29" s="10">
        <f>VLOOKUP($A29,[2]Hoja2!$A$9:$AE$87,26,0)</f>
        <v>207.3</v>
      </c>
      <c r="G29" s="10">
        <f>VLOOKUP($A29,[2]Hoja2!$A$9:$AE$87,27,0)</f>
        <v>3122.7</v>
      </c>
    </row>
    <row r="30" spans="1:7" ht="12" customHeight="1" x14ac:dyDescent="0.25">
      <c r="A30" s="6" t="s">
        <v>129</v>
      </c>
      <c r="B30" s="10" t="s">
        <v>130</v>
      </c>
      <c r="C30" s="3" t="s">
        <v>54</v>
      </c>
      <c r="D30" s="3" t="s">
        <v>148</v>
      </c>
      <c r="E30" s="10">
        <f>VLOOKUP($A30,[2]Hoja2!$A$9:$AE$87,6,0)</f>
        <v>11893.78</v>
      </c>
      <c r="F30" s="10">
        <f>VLOOKUP($A30,[2]Hoja2!$A$9:$AE$87,26,0)</f>
        <v>2235.2399999999998</v>
      </c>
      <c r="G30" s="10">
        <f>VLOOKUP($A30,[2]Hoja2!$A$9:$AE$87,27,0)</f>
        <v>9658.5400000000009</v>
      </c>
    </row>
    <row r="31" spans="1:7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148</v>
      </c>
      <c r="E31" s="10">
        <f>VLOOKUP($A31,[2]Hoja2!$A$9:$AE$87,6,0)</f>
        <v>2593.5</v>
      </c>
      <c r="F31" s="10">
        <f>VLOOKUP($A31,[2]Hoja2!$A$9:$AE$87,26,0)</f>
        <v>997.87</v>
      </c>
      <c r="G31" s="10">
        <f>VLOOKUP($A31,[2]Hoja2!$A$9:$AE$87,27,0)</f>
        <v>1595.63</v>
      </c>
    </row>
    <row r="32" spans="1:7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148</v>
      </c>
      <c r="E32" s="10">
        <f>VLOOKUP($A32,[2]Hoja2!$A$9:$AE$87,6,0)</f>
        <v>1848.3</v>
      </c>
      <c r="F32" s="10">
        <f>VLOOKUP($A32,[2]Hoja2!$A$9:$AE$87,26,0)</f>
        <v>-83.21</v>
      </c>
      <c r="G32" s="10">
        <f>VLOOKUP($A32,[2]Hoja2!$A$9:$AE$87,27,0)</f>
        <v>1931.51</v>
      </c>
    </row>
    <row r="33" spans="1:7" ht="12" customHeight="1" x14ac:dyDescent="0.25">
      <c r="A33" s="6" t="s">
        <v>119</v>
      </c>
      <c r="B33" s="10" t="s">
        <v>120</v>
      </c>
      <c r="C33" s="3" t="s">
        <v>118</v>
      </c>
      <c r="D33" s="3" t="s">
        <v>148</v>
      </c>
      <c r="E33" s="10">
        <f>VLOOKUP($A33,[2]Hoja2!$A$9:$AE$87,6,0)</f>
        <v>4069.85</v>
      </c>
      <c r="F33" s="10">
        <f>VLOOKUP($A33,[2]Hoja2!$A$9:$AE$87,26,0)</f>
        <v>431.28</v>
      </c>
      <c r="G33" s="10">
        <f>VLOOKUP($A33,[2]Hoja2!$A$9:$AE$87,27,0)</f>
        <v>3638.57</v>
      </c>
    </row>
    <row r="34" spans="1:7" ht="12" customHeight="1" x14ac:dyDescent="0.25">
      <c r="A34" s="6" t="s">
        <v>131</v>
      </c>
      <c r="B34" s="10" t="s">
        <v>132</v>
      </c>
      <c r="C34" s="3" t="s">
        <v>45</v>
      </c>
      <c r="D34" s="3" t="s">
        <v>148</v>
      </c>
      <c r="E34" s="10">
        <f>VLOOKUP($A34,[2]Hoja2!$A$9:$AE$87,6,0)</f>
        <v>5555.37</v>
      </c>
      <c r="F34" s="10">
        <f>VLOOKUP($A34,[2]Hoja2!$A$9:$AE$87,26,0)</f>
        <v>721.11</v>
      </c>
      <c r="G34" s="10">
        <f>VLOOKUP($A34,[2]Hoja2!$A$9:$AE$87,27,0)</f>
        <v>4834.26</v>
      </c>
    </row>
    <row r="35" spans="1:7" ht="12" customHeight="1" x14ac:dyDescent="0.25">
      <c r="A35" s="6" t="s">
        <v>121</v>
      </c>
      <c r="B35" s="10" t="s">
        <v>122</v>
      </c>
      <c r="C35" s="3" t="s">
        <v>47</v>
      </c>
      <c r="D35" s="3" t="s">
        <v>148</v>
      </c>
      <c r="E35" s="10">
        <f>VLOOKUP($A35,[2]Hoja2!$A$9:$AE$87,6,0)</f>
        <v>8714.74</v>
      </c>
      <c r="F35" s="10">
        <f>VLOOKUP($A35,[2]Hoja2!$A$9:$AE$87,26,0)</f>
        <v>1469.43</v>
      </c>
      <c r="G35" s="10">
        <f>VLOOKUP($A35,[2]Hoja2!$A$9:$AE$87,27,0)</f>
        <v>7245.31</v>
      </c>
    </row>
    <row r="36" spans="1:7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148</v>
      </c>
      <c r="E36" s="10">
        <f>VLOOKUP($A36,[2]Hoja2!$A$9:$AE$87,6,0)</f>
        <v>3192</v>
      </c>
      <c r="F36" s="10">
        <f>VLOOKUP($A36,[2]Hoja2!$A$9:$AE$87,26,0)</f>
        <v>1720.2</v>
      </c>
      <c r="G36" s="10">
        <f>VLOOKUP($A36,[2]Hoja2!$A$9:$AE$87,27,0)</f>
        <v>1471.8</v>
      </c>
    </row>
    <row r="37" spans="1:7" ht="12" customHeight="1" x14ac:dyDescent="0.25">
      <c r="A37" s="6" t="s">
        <v>82</v>
      </c>
      <c r="B37" s="10" t="s">
        <v>83</v>
      </c>
      <c r="C37" s="3" t="s">
        <v>47</v>
      </c>
      <c r="D37" s="3" t="s">
        <v>148</v>
      </c>
      <c r="E37" s="10">
        <f>VLOOKUP($A37,[2]Hoja2!$A$9:$AE$87,6,0)</f>
        <v>11893.78</v>
      </c>
      <c r="F37" s="10">
        <f>VLOOKUP($A37,[2]Hoja2!$A$9:$AE$87,26,0)</f>
        <v>2235.2399999999998</v>
      </c>
      <c r="G37" s="10">
        <f>VLOOKUP($A37,[2]Hoja2!$A$9:$AE$87,27,0)</f>
        <v>9658.5400000000009</v>
      </c>
    </row>
    <row r="38" spans="1:7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148</v>
      </c>
      <c r="E38" s="10">
        <f>VLOOKUP($A38,[2]Hoja2!$A$9:$AE$87,6,0)</f>
        <v>6403.75</v>
      </c>
      <c r="F38" s="10">
        <f>VLOOKUP($A38,[2]Hoja2!$A$9:$AE$87,26,0)</f>
        <v>916.96</v>
      </c>
      <c r="G38" s="10">
        <f>VLOOKUP($A38,[2]Hoja2!$A$9:$AE$87,27,0)</f>
        <v>5486.79</v>
      </c>
    </row>
    <row r="39" spans="1:7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148</v>
      </c>
      <c r="E39" s="10">
        <f>VLOOKUP($A39,[2]Hoja2!$A$9:$AE$87,6,0)</f>
        <v>4584</v>
      </c>
      <c r="F39" s="10">
        <f>VLOOKUP($A39,[2]Hoja2!$A$9:$AE$87,26,0)</f>
        <v>525.53</v>
      </c>
      <c r="G39" s="10">
        <f>VLOOKUP($A39,[2]Hoja2!$A$9:$AE$87,27,0)</f>
        <v>4058.47</v>
      </c>
    </row>
    <row r="40" spans="1:7" ht="12" customHeight="1" x14ac:dyDescent="0.25">
      <c r="A40" s="6" t="s">
        <v>16</v>
      </c>
      <c r="B40" s="10" t="str">
        <f>VLOOKUP(A40,[1]Hoja2!$A$13:$AF$47,2,0)</f>
        <v>Huerta Gomez Elizabeth</v>
      </c>
      <c r="C40" s="3" t="s">
        <v>50</v>
      </c>
      <c r="D40" s="3" t="s">
        <v>148</v>
      </c>
      <c r="E40" s="10">
        <f>VLOOKUP($A40,[2]Hoja2!$A$9:$AE$87,6,0)</f>
        <v>6543.75</v>
      </c>
      <c r="F40" s="10">
        <f>VLOOKUP($A40,[2]Hoja2!$A$9:$AE$87,26,0)</f>
        <v>2779.16</v>
      </c>
      <c r="G40" s="10">
        <f>VLOOKUP($A40,[2]Hoja2!$A$9:$AE$87,27,0)</f>
        <v>3764.59</v>
      </c>
    </row>
    <row r="41" spans="1:7" ht="12" customHeight="1" x14ac:dyDescent="0.25">
      <c r="A41" s="6" t="s">
        <v>84</v>
      </c>
      <c r="B41" s="10" t="s">
        <v>85</v>
      </c>
      <c r="C41" s="3" t="s">
        <v>53</v>
      </c>
      <c r="D41" s="3" t="s">
        <v>148</v>
      </c>
      <c r="E41" s="10">
        <f>VLOOKUP($A41,[2]Hoja2!$A$9:$AE$87,6,0)</f>
        <v>5555.37</v>
      </c>
      <c r="F41" s="10">
        <f>VLOOKUP($A41,[2]Hoja2!$A$9:$AE$87,26,0)</f>
        <v>721.08</v>
      </c>
      <c r="G41" s="10">
        <f>VLOOKUP($A41,[2]Hoja2!$A$9:$AE$87,27,0)</f>
        <v>4834.29</v>
      </c>
    </row>
    <row r="42" spans="1:7" ht="12" customHeight="1" x14ac:dyDescent="0.25">
      <c r="A42" s="6" t="s">
        <v>116</v>
      </c>
      <c r="B42" s="10" t="s">
        <v>117</v>
      </c>
      <c r="C42" s="3" t="s">
        <v>43</v>
      </c>
      <c r="D42" s="3" t="s">
        <v>148</v>
      </c>
      <c r="E42" s="10">
        <f>VLOOKUP($A42,[2]Hoja2!$A$9:$AE$87,6,0)</f>
        <v>4238.16</v>
      </c>
      <c r="F42" s="10">
        <f>VLOOKUP($A42,[2]Hoja2!$A$9:$AE$87,26,0)</f>
        <v>456.58</v>
      </c>
      <c r="G42" s="10">
        <f>VLOOKUP($A42,[2]Hoja2!$A$9:$AE$87,27,0)</f>
        <v>3781.58</v>
      </c>
    </row>
    <row r="43" spans="1:7" ht="12" customHeight="1" x14ac:dyDescent="0.25">
      <c r="A43" s="6" t="s">
        <v>86</v>
      </c>
      <c r="B43" s="10" t="s">
        <v>87</v>
      </c>
      <c r="C43" s="3" t="s">
        <v>54</v>
      </c>
      <c r="D43" s="3" t="s">
        <v>148</v>
      </c>
      <c r="E43" s="10">
        <f>VLOOKUP($A43,[2]Hoja2!$A$9:$AE$87,6,0)</f>
        <v>8714.74</v>
      </c>
      <c r="F43" s="10">
        <f>VLOOKUP($A43,[2]Hoja2!$A$9:$AE$87,26,0)</f>
        <v>1469.43</v>
      </c>
      <c r="G43" s="10">
        <f>VLOOKUP($A43,[2]Hoja2!$A$9:$AE$87,27,0)</f>
        <v>7245.31</v>
      </c>
    </row>
    <row r="44" spans="1:7" ht="12" customHeight="1" x14ac:dyDescent="0.25">
      <c r="A44" s="6" t="s">
        <v>12</v>
      </c>
      <c r="B44" s="10" t="str">
        <f>VLOOKUP(A44,[1]Hoja2!$A$13:$AF$47,2,0)</f>
        <v>López Hueso Tayde Lucina</v>
      </c>
      <c r="C44" s="3" t="s">
        <v>51</v>
      </c>
      <c r="D44" s="3" t="s">
        <v>148</v>
      </c>
      <c r="E44" s="10">
        <f>VLOOKUP($A44,[2]Hoja2!$A$9:$AE$87,6,0)</f>
        <v>7204.5</v>
      </c>
      <c r="F44" s="10">
        <f>VLOOKUP($A44,[2]Hoja2!$A$9:$AE$87,26,0)</f>
        <v>2995.48</v>
      </c>
      <c r="G44" s="10">
        <f>VLOOKUP($A44,[2]Hoja2!$A$9:$AE$87,27,0)</f>
        <v>4209.0200000000004</v>
      </c>
    </row>
    <row r="45" spans="1:7" ht="12" customHeight="1" x14ac:dyDescent="0.25">
      <c r="A45" s="6" t="s">
        <v>125</v>
      </c>
      <c r="B45" s="10" t="s">
        <v>126</v>
      </c>
      <c r="C45" s="3" t="s">
        <v>118</v>
      </c>
      <c r="D45" s="3" t="s">
        <v>148</v>
      </c>
      <c r="E45" s="10">
        <f>VLOOKUP($A45,[2]Hoja2!$A$9:$AE$87,6,0)</f>
        <v>4069.85</v>
      </c>
      <c r="F45" s="10">
        <f>VLOOKUP($A45,[2]Hoja2!$A$9:$AE$87,26,0)</f>
        <v>431.28</v>
      </c>
      <c r="G45" s="10">
        <f>VLOOKUP($A45,[2]Hoja2!$A$9:$AE$87,27,0)</f>
        <v>3638.57</v>
      </c>
    </row>
    <row r="46" spans="1:7" ht="12" customHeight="1" x14ac:dyDescent="0.25">
      <c r="A46" s="6" t="s">
        <v>88</v>
      </c>
      <c r="B46" s="10" t="s">
        <v>89</v>
      </c>
      <c r="C46" s="3" t="s">
        <v>43</v>
      </c>
      <c r="D46" s="3" t="s">
        <v>148</v>
      </c>
      <c r="E46" s="10">
        <f>VLOOKUP($A46,[2]Hoja2!$A$9:$AE$87,6,0)</f>
        <v>4947.79</v>
      </c>
      <c r="F46" s="10">
        <f>VLOOKUP($A46,[2]Hoja2!$A$9:$AE$87,26,0)</f>
        <v>589.67999999999995</v>
      </c>
      <c r="G46" s="10">
        <f>VLOOKUP($A46,[2]Hoja2!$A$9:$AE$87,27,0)</f>
        <v>4358.1099999999997</v>
      </c>
    </row>
    <row r="47" spans="1:7" ht="12" customHeight="1" x14ac:dyDescent="0.25">
      <c r="A47" s="6" t="s">
        <v>38</v>
      </c>
      <c r="B47" s="10" t="str">
        <f>VLOOKUP(A47,[1]Hoja2!$A$13:$AF$47,2,0)</f>
        <v>Martinez Macias  Norma Irene</v>
      </c>
      <c r="C47" s="3" t="s">
        <v>44</v>
      </c>
      <c r="D47" s="3" t="s">
        <v>148</v>
      </c>
      <c r="E47" s="10">
        <f>VLOOKUP($A47,[2]Hoja2!$A$9:$AE$87,6,0)</f>
        <v>5772</v>
      </c>
      <c r="F47" s="10">
        <f>VLOOKUP($A47,[2]Hoja2!$A$9:$AE$87,26,0)</f>
        <v>769.54</v>
      </c>
      <c r="G47" s="10">
        <f>VLOOKUP($A47,[2]Hoja2!$A$9:$AE$87,27,0)</f>
        <v>5002.46</v>
      </c>
    </row>
    <row r="48" spans="1:7" ht="12" customHeight="1" x14ac:dyDescent="0.25">
      <c r="A48" s="6" t="s">
        <v>33</v>
      </c>
      <c r="B48" s="10" t="str">
        <f>VLOOKUP(A48,[1]Hoja2!$A$13:$AF$47,2,0)</f>
        <v>Mata Avila Jesus</v>
      </c>
      <c r="C48" s="3" t="s">
        <v>52</v>
      </c>
      <c r="D48" s="3" t="s">
        <v>148</v>
      </c>
      <c r="E48" s="10">
        <f>VLOOKUP($A48,[2]Hoja2!$A$9:$AE$87,6,0)</f>
        <v>5137.5</v>
      </c>
      <c r="F48" s="10">
        <f>VLOOKUP($A48,[2]Hoja2!$A$9:$AE$87,26,0)</f>
        <v>1259.9000000000001</v>
      </c>
      <c r="G48" s="10">
        <f>VLOOKUP($A48,[2]Hoja2!$A$9:$AE$87,27,0)</f>
        <v>3877.6</v>
      </c>
    </row>
    <row r="49" spans="1:7" ht="12" customHeight="1" x14ac:dyDescent="0.25">
      <c r="A49" s="6" t="s">
        <v>24</v>
      </c>
      <c r="B49" s="10" t="str">
        <f>VLOOKUP(A49,[1]Hoja2!$A$13:$AF$47,2,0)</f>
        <v>Melendez Quezada Owen Mario</v>
      </c>
      <c r="C49" s="3" t="s">
        <v>42</v>
      </c>
      <c r="D49" s="3" t="s">
        <v>148</v>
      </c>
      <c r="E49" s="10">
        <f>VLOOKUP($A49,[2]Hoja2!$A$9:$AE$87,6,0)</f>
        <v>4584</v>
      </c>
      <c r="F49" s="10">
        <f>VLOOKUP($A49,[2]Hoja2!$A$9:$AE$87,26,0)</f>
        <v>1010.68</v>
      </c>
      <c r="G49" s="10">
        <f>VLOOKUP($A49,[2]Hoja2!$A$9:$AE$87,27,0)</f>
        <v>3573.32</v>
      </c>
    </row>
    <row r="50" spans="1:7" ht="12" customHeight="1" x14ac:dyDescent="0.25">
      <c r="A50" s="6" t="s">
        <v>90</v>
      </c>
      <c r="B50" s="10" t="s">
        <v>91</v>
      </c>
      <c r="C50" s="3" t="s">
        <v>43</v>
      </c>
      <c r="D50" s="3" t="s">
        <v>148</v>
      </c>
      <c r="E50" s="10">
        <f>VLOOKUP($A50,[2]Hoja2!$A$9:$AE$87,6,0)</f>
        <v>8714.74</v>
      </c>
      <c r="F50" s="10">
        <f>VLOOKUP($A50,[2]Hoja2!$A$9:$AE$87,26,0)</f>
        <v>1469.43</v>
      </c>
      <c r="G50" s="10">
        <f>VLOOKUP($A50,[2]Hoja2!$A$9:$AE$87,27,0)</f>
        <v>7245.31</v>
      </c>
    </row>
    <row r="51" spans="1:7" ht="12" customHeight="1" x14ac:dyDescent="0.25">
      <c r="A51" s="6" t="s">
        <v>30</v>
      </c>
      <c r="B51" s="10" t="str">
        <f>VLOOKUP(A51,[1]Hoja2!$A$13:$AF$47,2,0)</f>
        <v>Meza Arana Mayra Gisela</v>
      </c>
      <c r="C51" s="3" t="s">
        <v>47</v>
      </c>
      <c r="D51" s="3" t="s">
        <v>148</v>
      </c>
      <c r="E51" s="10">
        <f>VLOOKUP($A51,[2]Hoja2!$A$9:$AE$87,6,0)</f>
        <v>5223</v>
      </c>
      <c r="F51" s="10">
        <f>VLOOKUP($A51,[2]Hoja2!$A$9:$AE$87,26,0)</f>
        <v>653.54999999999995</v>
      </c>
      <c r="G51" s="10">
        <f>VLOOKUP($A51,[2]Hoja2!$A$9:$AE$87,27,0)</f>
        <v>4569.45</v>
      </c>
    </row>
    <row r="52" spans="1:7" ht="12" customHeight="1" x14ac:dyDescent="0.25">
      <c r="A52" s="6" t="s">
        <v>15</v>
      </c>
      <c r="B52" s="10" t="str">
        <f>VLOOKUP(A52,[1]Hoja2!$A$13:$AF$47,2,0)</f>
        <v>Muciño Velazquez Erika Viviana</v>
      </c>
      <c r="C52" s="3" t="s">
        <v>53</v>
      </c>
      <c r="D52" s="3" t="s">
        <v>148</v>
      </c>
      <c r="E52" s="10">
        <f>VLOOKUP($A52,[2]Hoja2!$A$9:$AE$87,6,0)</f>
        <v>4900.3500000000004</v>
      </c>
      <c r="F52" s="10">
        <f>VLOOKUP($A52,[2]Hoja2!$A$9:$AE$87,26,0)</f>
        <v>586.29999999999995</v>
      </c>
      <c r="G52" s="10">
        <f>VLOOKUP($A52,[2]Hoja2!$A$9:$AE$87,27,0)</f>
        <v>4314.05</v>
      </c>
    </row>
    <row r="53" spans="1:7" ht="12" customHeight="1" x14ac:dyDescent="0.25">
      <c r="A53" s="6" t="s">
        <v>29</v>
      </c>
      <c r="B53" s="10" t="str">
        <f>VLOOKUP(A53,[1]Hoja2!$A$13:$AF$47,2,0)</f>
        <v>Murguia Escobedo Sandra Buenaventura</v>
      </c>
      <c r="C53" s="3" t="s">
        <v>54</v>
      </c>
      <c r="D53" s="3" t="s">
        <v>148</v>
      </c>
      <c r="E53" s="10">
        <f>VLOOKUP($A53,[2]Hoja2!$A$9:$AE$87,6,0)</f>
        <v>3959.1</v>
      </c>
      <c r="F53" s="10">
        <f>VLOOKUP($A53,[2]Hoja2!$A$9:$AE$87,26,0)</f>
        <v>420.79</v>
      </c>
      <c r="G53" s="10">
        <f>VLOOKUP($A53,[2]Hoja2!$A$9:$AE$87,27,0)</f>
        <v>3538.31</v>
      </c>
    </row>
    <row r="54" spans="1:7" ht="12" customHeight="1" x14ac:dyDescent="0.25">
      <c r="A54" s="6" t="s">
        <v>92</v>
      </c>
      <c r="B54" s="10" t="s">
        <v>93</v>
      </c>
      <c r="C54" s="3" t="s">
        <v>43</v>
      </c>
      <c r="D54" s="3" t="s">
        <v>148</v>
      </c>
      <c r="E54" s="10">
        <f>VLOOKUP($A54,[2]Hoja2!$A$9:$AE$87,6,0)</f>
        <v>4947.79</v>
      </c>
      <c r="F54" s="10">
        <f>VLOOKUP($A54,[2]Hoja2!$A$9:$AE$87,26,0)</f>
        <v>589.67999999999995</v>
      </c>
      <c r="G54" s="10">
        <f>VLOOKUP($A54,[2]Hoja2!$A$9:$AE$87,27,0)</f>
        <v>4358.1099999999997</v>
      </c>
    </row>
    <row r="55" spans="1:7" ht="12" customHeight="1" x14ac:dyDescent="0.25">
      <c r="A55" s="9" t="s">
        <v>145</v>
      </c>
      <c r="B55" s="10" t="s">
        <v>146</v>
      </c>
      <c r="C55" s="3" t="s">
        <v>66</v>
      </c>
      <c r="D55" s="3" t="s">
        <v>148</v>
      </c>
      <c r="E55" s="10">
        <f>VLOOKUP($A55,[2]Hoja2!$A$9:$AE$87,6,0)</f>
        <v>4947.79</v>
      </c>
      <c r="F55" s="10">
        <f>VLOOKUP($A55,[2]Hoja2!$A$9:$AE$87,26,0)</f>
        <v>589.67999999999995</v>
      </c>
      <c r="G55" s="10">
        <f>VLOOKUP($A55,[2]Hoja2!$A$9:$AE$87,27,0)</f>
        <v>4358.1099999999997</v>
      </c>
    </row>
    <row r="56" spans="1:7" ht="12" customHeight="1" x14ac:dyDescent="0.25">
      <c r="A56" s="6" t="s">
        <v>68</v>
      </c>
      <c r="B56" s="10" t="s">
        <v>69</v>
      </c>
      <c r="C56" s="3" t="s">
        <v>67</v>
      </c>
      <c r="D56" s="3" t="s">
        <v>148</v>
      </c>
      <c r="E56" s="10">
        <f>VLOOKUP($A56,[2]Hoja2!$A$9:$AE$87,6,0)</f>
        <v>10000</v>
      </c>
      <c r="F56" s="10">
        <f>VLOOKUP($A56,[2]Hoja2!$A$9:$AE$87,26,0)</f>
        <v>1779.04</v>
      </c>
      <c r="G56" s="10">
        <f>VLOOKUP($A56,[2]Hoja2!$A$9:$AE$87,27,0)</f>
        <v>8220.9599999999991</v>
      </c>
    </row>
    <row r="57" spans="1:7" ht="12" customHeight="1" x14ac:dyDescent="0.25">
      <c r="A57" s="6" t="s">
        <v>114</v>
      </c>
      <c r="B57" s="10" t="s">
        <v>115</v>
      </c>
      <c r="C57" s="3" t="s">
        <v>43</v>
      </c>
      <c r="D57" s="3" t="s">
        <v>148</v>
      </c>
      <c r="E57" s="10">
        <f>VLOOKUP($A57,[2]Hoja2!$A$9:$AE$87,6,0)</f>
        <v>1478.64</v>
      </c>
      <c r="F57" s="10">
        <f>VLOOKUP($A57,[2]Hoja2!$A$9:$AE$87,26,0)</f>
        <v>-118.79</v>
      </c>
      <c r="G57" s="10">
        <f>VLOOKUP($A57,[2]Hoja2!$A$9:$AE$87,27,0)</f>
        <v>1597.43</v>
      </c>
    </row>
    <row r="58" spans="1:7" ht="12" customHeight="1" x14ac:dyDescent="0.25">
      <c r="A58" s="6" t="s">
        <v>94</v>
      </c>
      <c r="B58" s="10" t="s">
        <v>95</v>
      </c>
      <c r="C58" s="3" t="s">
        <v>42</v>
      </c>
      <c r="D58" s="3" t="s">
        <v>148</v>
      </c>
      <c r="E58" s="10">
        <f>VLOOKUP($A58,[2]Hoja2!$A$9:$AE$87,6,0)</f>
        <v>6807.31</v>
      </c>
      <c r="F58" s="10">
        <f>VLOOKUP($A58,[2]Hoja2!$A$9:$AE$87,26,0)</f>
        <v>1009.93</v>
      </c>
      <c r="G58" s="10">
        <f>VLOOKUP($A58,[2]Hoja2!$A$9:$AE$87,27,0)</f>
        <v>5797.38</v>
      </c>
    </row>
    <row r="59" spans="1:7" ht="12" customHeight="1" x14ac:dyDescent="0.25">
      <c r="A59" s="6" t="s">
        <v>35</v>
      </c>
      <c r="B59" s="10" t="str">
        <f>VLOOKUP(A59,[1]Hoja2!$A$13:$AF$47,2,0)</f>
        <v>Partida Ceja Francisco Javier</v>
      </c>
      <c r="C59" s="3" t="s">
        <v>43</v>
      </c>
      <c r="D59" s="3" t="s">
        <v>148</v>
      </c>
      <c r="E59" s="10">
        <f>VLOOKUP($A59,[2]Hoja2!$A$9:$AE$87,6,0)</f>
        <v>4584</v>
      </c>
      <c r="F59" s="10">
        <f>VLOOKUP($A59,[2]Hoja2!$A$9:$AE$87,26,0)</f>
        <v>1443.37</v>
      </c>
      <c r="G59" s="10">
        <f>VLOOKUP($A59,[2]Hoja2!$A$9:$AE$87,27,0)</f>
        <v>3140.63</v>
      </c>
    </row>
    <row r="60" spans="1:7" ht="12" customHeight="1" x14ac:dyDescent="0.25">
      <c r="A60" s="6" t="s">
        <v>22</v>
      </c>
      <c r="B60" s="10" t="str">
        <f>VLOOKUP(A60,[1]Hoja2!$A$13:$AF$47,2,0)</f>
        <v>Ramirez Gallegos Lorena</v>
      </c>
      <c r="C60" s="3" t="s">
        <v>47</v>
      </c>
      <c r="D60" s="3" t="s">
        <v>148</v>
      </c>
      <c r="E60" s="10">
        <f>VLOOKUP($A60,[2]Hoja2!$A$9:$AE$87,6,0)</f>
        <v>4275</v>
      </c>
      <c r="F60" s="10">
        <f>VLOOKUP($A60,[2]Hoja2!$A$9:$AE$87,26,0)</f>
        <v>1687.11</v>
      </c>
      <c r="G60" s="10">
        <f>VLOOKUP($A60,[2]Hoja2!$A$9:$AE$87,27,0)</f>
        <v>2587.89</v>
      </c>
    </row>
    <row r="61" spans="1:7" ht="12" customHeight="1" x14ac:dyDescent="0.25">
      <c r="A61" s="6" t="s">
        <v>127</v>
      </c>
      <c r="B61" s="10" t="s">
        <v>128</v>
      </c>
      <c r="C61" s="3" t="s">
        <v>46</v>
      </c>
      <c r="D61" s="3" t="s">
        <v>148</v>
      </c>
      <c r="E61" s="10">
        <f>VLOOKUP($A61,[2]Hoja2!$A$9:$AE$87,6,0)</f>
        <v>11893.78</v>
      </c>
      <c r="F61" s="10">
        <f>VLOOKUP($A61,[2]Hoja2!$A$9:$AE$87,26,0)</f>
        <v>2235.2399999999998</v>
      </c>
      <c r="G61" s="10">
        <f>VLOOKUP($A61,[2]Hoja2!$A$9:$AE$87,27,0)</f>
        <v>9658.5400000000009</v>
      </c>
    </row>
    <row r="62" spans="1:7" ht="12" customHeight="1" x14ac:dyDescent="0.25">
      <c r="A62" s="6" t="s">
        <v>96</v>
      </c>
      <c r="B62" s="10" t="s">
        <v>97</v>
      </c>
      <c r="C62" s="3" t="s">
        <v>43</v>
      </c>
      <c r="D62" s="3" t="s">
        <v>148</v>
      </c>
      <c r="E62" s="10">
        <f>VLOOKUP($A62,[2]Hoja2!$A$9:$AE$87,6,0)</f>
        <v>6166.42</v>
      </c>
      <c r="F62" s="10">
        <f>VLOOKUP($A62,[2]Hoja2!$A$9:$AE$87,26,0)</f>
        <v>1934.14</v>
      </c>
      <c r="G62" s="10">
        <f>VLOOKUP($A62,[2]Hoja2!$A$9:$AE$87,27,0)</f>
        <v>4232.28</v>
      </c>
    </row>
    <row r="63" spans="1:7" ht="12" customHeight="1" x14ac:dyDescent="0.25">
      <c r="A63" s="6" t="s">
        <v>98</v>
      </c>
      <c r="B63" s="10" t="s">
        <v>99</v>
      </c>
      <c r="C63" s="3" t="s">
        <v>66</v>
      </c>
      <c r="D63" s="3" t="s">
        <v>148</v>
      </c>
      <c r="E63" s="10">
        <f>VLOOKUP($A63,[2]Hoja2!$A$9:$AE$87,6,0)</f>
        <v>1848.3</v>
      </c>
      <c r="F63" s="10">
        <f>VLOOKUP($A63,[2]Hoja2!$A$9:$AE$87,26,0)</f>
        <v>166.79</v>
      </c>
      <c r="G63" s="10">
        <f>VLOOKUP($A63,[2]Hoja2!$A$9:$AE$87,27,0)</f>
        <v>1681.51</v>
      </c>
    </row>
    <row r="64" spans="1:7" ht="12" customHeight="1" x14ac:dyDescent="0.25">
      <c r="A64" s="6" t="s">
        <v>13</v>
      </c>
      <c r="B64" s="10" t="str">
        <f>VLOOKUP(A64,[1]Hoja2!$A$13:$AF$47,2,0)</f>
        <v>Rojas Lopez Miguel Angel</v>
      </c>
      <c r="C64" s="3" t="s">
        <v>46</v>
      </c>
      <c r="D64" s="3" t="s">
        <v>148</v>
      </c>
      <c r="E64" s="10">
        <f>VLOOKUP($A64,[2]Hoja2!$A$9:$AE$87,6,0)</f>
        <v>3959.1</v>
      </c>
      <c r="F64" s="10">
        <f>VLOOKUP($A64,[2]Hoja2!$A$9:$AE$87,26,0)</f>
        <v>620.80999999999995</v>
      </c>
      <c r="G64" s="10">
        <f>VLOOKUP($A64,[2]Hoja2!$A$9:$AE$87,27,0)</f>
        <v>3338.29</v>
      </c>
    </row>
    <row r="65" spans="1:7" ht="12" customHeight="1" x14ac:dyDescent="0.25">
      <c r="A65" s="6" t="s">
        <v>17</v>
      </c>
      <c r="B65" s="10" t="str">
        <f>VLOOKUP(A65,[1]Hoja2!$A$13:$AF$47,2,0)</f>
        <v>Romero Romero Ingrid</v>
      </c>
      <c r="C65" s="3" t="s">
        <v>43</v>
      </c>
      <c r="D65" s="3" t="s">
        <v>148</v>
      </c>
      <c r="E65" s="10">
        <f>VLOOKUP($A65,[2]Hoja2!$A$9:$AE$87,6,0)</f>
        <v>7752</v>
      </c>
      <c r="F65" s="10">
        <f>VLOOKUP($A65,[2]Hoja2!$A$9:$AE$87,26,0)</f>
        <v>2950.91</v>
      </c>
      <c r="G65" s="10">
        <f>VLOOKUP($A65,[2]Hoja2!$A$9:$AE$87,27,0)</f>
        <v>4801.09</v>
      </c>
    </row>
    <row r="66" spans="1:7" ht="12" customHeight="1" x14ac:dyDescent="0.25">
      <c r="A66" s="6" t="s">
        <v>100</v>
      </c>
      <c r="B66" s="10" t="s">
        <v>101</v>
      </c>
      <c r="C66" s="3" t="s">
        <v>42</v>
      </c>
      <c r="D66" s="3" t="s">
        <v>148</v>
      </c>
      <c r="E66" s="10">
        <f>VLOOKUP($A66,[2]Hoja2!$A$9:$AE$87,6,0)</f>
        <v>8714.74</v>
      </c>
      <c r="F66" s="10">
        <f>VLOOKUP($A66,[2]Hoja2!$A$9:$AE$87,26,0)</f>
        <v>1469.43</v>
      </c>
      <c r="G66" s="10">
        <f>VLOOKUP($A66,[2]Hoja2!$A$9:$AE$87,27,0)</f>
        <v>7245.31</v>
      </c>
    </row>
    <row r="67" spans="1:7" ht="12" customHeight="1" x14ac:dyDescent="0.25">
      <c r="A67" s="6" t="s">
        <v>20</v>
      </c>
      <c r="B67" s="10" t="str">
        <f>VLOOKUP(A67,[1]Hoja2!$A$13:$AF$47,2,0)</f>
        <v>Sanchez Sanchez Micaela</v>
      </c>
      <c r="C67" s="3" t="s">
        <v>45</v>
      </c>
      <c r="D67" s="3" t="s">
        <v>148</v>
      </c>
      <c r="E67" s="10">
        <f>VLOOKUP($A67,[2]Hoja2!$A$9:$AE$87,6,0)</f>
        <v>1848.3</v>
      </c>
      <c r="F67" s="10">
        <f>VLOOKUP($A67,[2]Hoja2!$A$9:$AE$87,26,0)</f>
        <v>-83.21</v>
      </c>
      <c r="G67" s="10">
        <f>VLOOKUP($A67,[2]Hoja2!$A$9:$AE$87,27,0)</f>
        <v>1931.51</v>
      </c>
    </row>
    <row r="68" spans="1:7" ht="12" customHeight="1" x14ac:dyDescent="0.25">
      <c r="A68" s="6" t="s">
        <v>102</v>
      </c>
      <c r="B68" s="10" t="s">
        <v>103</v>
      </c>
      <c r="C68" s="3" t="s">
        <v>66</v>
      </c>
      <c r="D68" s="3" t="s">
        <v>148</v>
      </c>
      <c r="E68" s="10">
        <f>VLOOKUP($A68,[2]Hoja2!$A$9:$AE$87,6,0)</f>
        <v>1848.3</v>
      </c>
      <c r="F68" s="10">
        <f>VLOOKUP($A68,[2]Hoja2!$A$9:$AE$87,26,0)</f>
        <v>-83.21</v>
      </c>
      <c r="G68" s="10">
        <f>VLOOKUP($A68,[2]Hoja2!$A$9:$AE$87,27,0)</f>
        <v>1931.51</v>
      </c>
    </row>
    <row r="69" spans="1:7" ht="12" customHeight="1" x14ac:dyDescent="0.25">
      <c r="A69" s="6" t="s">
        <v>14</v>
      </c>
      <c r="B69" s="10" t="str">
        <f>VLOOKUP(A69,[1]Hoja2!$A$13:$AF$47,2,0)</f>
        <v>Santoyo Ramos María Guadalupe</v>
      </c>
      <c r="C69" s="3" t="s">
        <v>55</v>
      </c>
      <c r="D69" s="3" t="s">
        <v>148</v>
      </c>
      <c r="E69" s="10">
        <f>VLOOKUP($A69,[2]Hoja2!$A$9:$AE$87,6,0)</f>
        <v>3525.75</v>
      </c>
      <c r="F69" s="10">
        <f>VLOOKUP($A69,[2]Hoja2!$A$9:$AE$87,26,0)</f>
        <v>252.39</v>
      </c>
      <c r="G69" s="10">
        <f>VLOOKUP($A69,[2]Hoja2!$A$9:$AE$87,27,0)</f>
        <v>3273.36</v>
      </c>
    </row>
    <row r="70" spans="1:7" ht="12" customHeight="1" x14ac:dyDescent="0.25">
      <c r="A70" s="6" t="s">
        <v>27</v>
      </c>
      <c r="B70" s="10" t="str">
        <f>VLOOKUP(A70,[1]Hoja2!$A$13:$AF$47,2,0)</f>
        <v>Tovar Lopez Rogelio</v>
      </c>
      <c r="C70" s="3" t="s">
        <v>43</v>
      </c>
      <c r="D70" s="3" t="s">
        <v>148</v>
      </c>
      <c r="E70" s="10">
        <f>VLOOKUP($A70,[2]Hoja2!$A$9:$AE$87,6,0)</f>
        <v>7875</v>
      </c>
      <c r="F70" s="10">
        <f>VLOOKUP($A70,[2]Hoja2!$A$9:$AE$87,26,0)</f>
        <v>2155.3000000000002</v>
      </c>
      <c r="G70" s="10">
        <f>VLOOKUP($A70,[2]Hoja2!$A$9:$AE$87,27,0)</f>
        <v>5719.7</v>
      </c>
    </row>
    <row r="71" spans="1:7" ht="23.45" customHeight="1" x14ac:dyDescent="0.25">
      <c r="B71" s="7" t="s">
        <v>41</v>
      </c>
      <c r="C71" s="1" t="s">
        <v>0</v>
      </c>
      <c r="D71" s="1" t="s">
        <v>1</v>
      </c>
      <c r="E71" s="2" t="s">
        <v>2</v>
      </c>
      <c r="F71" s="2" t="s">
        <v>3</v>
      </c>
      <c r="G71" s="1" t="s">
        <v>4</v>
      </c>
    </row>
    <row r="72" spans="1:7" ht="10.5" customHeight="1" x14ac:dyDescent="0.25">
      <c r="A72" s="6" t="s">
        <v>25</v>
      </c>
      <c r="B72" s="10" t="str">
        <f>VLOOKUP(A72,[1]Hoja2!$A$13:$AF$47,2,0)</f>
        <v>Rodriguez Rodriguez Jose Luis</v>
      </c>
      <c r="C72" s="3" t="s">
        <v>56</v>
      </c>
      <c r="D72" s="3" t="s">
        <v>148</v>
      </c>
      <c r="E72" s="10">
        <f>VLOOKUP($A72,[2]Hoja2!$A$9:$AE$87,6,0)</f>
        <v>2361.75</v>
      </c>
      <c r="F72" s="10">
        <f>VLOOKUP($A72,[2]Hoja2!$A$9:$AE$87,26,0)</f>
        <v>42.92</v>
      </c>
      <c r="G72" s="10">
        <f>VLOOKUP($A72,[2]Hoja2!$A$9:$AE$87,27,0)</f>
        <v>2318.83</v>
      </c>
    </row>
    <row r="73" spans="1:7" ht="10.5" customHeight="1" x14ac:dyDescent="0.25">
      <c r="A73" s="6" t="s">
        <v>136</v>
      </c>
      <c r="B73" s="10" t="s">
        <v>137</v>
      </c>
      <c r="C73" s="3" t="s">
        <v>56</v>
      </c>
      <c r="D73" s="3" t="s">
        <v>148</v>
      </c>
      <c r="E73" s="10">
        <f>VLOOKUP($A73,[2]Hoja2!$A$9:$AE$87,6,0)</f>
        <v>4352.55</v>
      </c>
      <c r="F73" s="10">
        <f>VLOOKUP($A73,[2]Hoja2!$A$9:$AE$87,26,0)</f>
        <v>1974.62</v>
      </c>
      <c r="G73" s="10">
        <f>VLOOKUP($A73,[2]Hoja2!$A$9:$AE$87,27,0)</f>
        <v>2377.9299999999998</v>
      </c>
    </row>
    <row r="74" spans="1:7" ht="10.5" customHeight="1" x14ac:dyDescent="0.25">
      <c r="A74" s="6" t="s">
        <v>138</v>
      </c>
      <c r="B74" s="10" t="s">
        <v>139</v>
      </c>
      <c r="C74" s="3" t="s">
        <v>56</v>
      </c>
      <c r="D74" s="3" t="s">
        <v>148</v>
      </c>
      <c r="E74" s="10">
        <f>VLOOKUP($A74,[2]Hoja2!$A$9:$AE$87,6,0)</f>
        <v>4000</v>
      </c>
      <c r="F74" s="10">
        <f>VLOOKUP($A74,[2]Hoja2!$A$9:$AE$87,26,0)</f>
        <v>421.79</v>
      </c>
      <c r="G74" s="10">
        <f>VLOOKUP($A74,[2]Hoja2!$A$9:$AE$87,27,0)</f>
        <v>3578.21</v>
      </c>
    </row>
    <row r="75" spans="1:7" ht="10.5" customHeight="1" x14ac:dyDescent="0.25">
      <c r="A75" s="6" t="s">
        <v>140</v>
      </c>
      <c r="B75" s="10" t="s">
        <v>141</v>
      </c>
      <c r="C75" s="3" t="s">
        <v>56</v>
      </c>
      <c r="D75" s="3" t="s">
        <v>148</v>
      </c>
      <c r="E75" s="10">
        <f>VLOOKUP($A75,[2]Hoja2!$A$9:$AE$87,6,0)</f>
        <v>4000</v>
      </c>
      <c r="F75" s="10">
        <f>VLOOKUP($A75,[2]Hoja2!$A$9:$AE$87,26,0)</f>
        <v>421.79</v>
      </c>
      <c r="G75" s="10">
        <f>VLOOKUP($A75,[2]Hoja2!$A$9:$AE$87,27,0)</f>
        <v>3578.21</v>
      </c>
    </row>
    <row r="76" spans="1:7" ht="10.5" customHeight="1" x14ac:dyDescent="0.25">
      <c r="A76" s="6" t="s">
        <v>143</v>
      </c>
      <c r="B76" s="10" t="s">
        <v>144</v>
      </c>
      <c r="C76" s="3" t="s">
        <v>56</v>
      </c>
      <c r="D76" s="3" t="s">
        <v>148</v>
      </c>
      <c r="E76" s="10">
        <f>VLOOKUP($A76,[2]Hoja2!$A$9:$AE$87,6,0)</f>
        <v>3189</v>
      </c>
      <c r="F76" s="10">
        <f>VLOOKUP($A76,[2]Hoja2!$A$9:$AE$87,26,0)</f>
        <v>188.1</v>
      </c>
      <c r="G76" s="10">
        <f>VLOOKUP($A76,[2]Hoja2!$A$9:$AE$87,27,0)</f>
        <v>3000.9</v>
      </c>
    </row>
    <row r="77" spans="1:7" ht="10.5" customHeight="1" x14ac:dyDescent="0.25">
      <c r="A77" s="13" t="s">
        <v>149</v>
      </c>
      <c r="B77" s="10" t="s">
        <v>150</v>
      </c>
      <c r="C77" s="3" t="s">
        <v>56</v>
      </c>
      <c r="D77" s="3" t="s">
        <v>148</v>
      </c>
      <c r="E77" s="10">
        <f>VLOOKUP($A77,[2]Hoja2!$A$9:$AE$87,6,0)</f>
        <v>3159</v>
      </c>
      <c r="F77" s="10">
        <f>VLOOKUP($A77,[2]Hoja2!$A$9:$AE$87,26,0)</f>
        <v>158.47</v>
      </c>
      <c r="G77" s="10">
        <f>VLOOKUP($A77,[2]Hoja2!$A$9:$AE$87,27,0)</f>
        <v>3000.53</v>
      </c>
    </row>
    <row r="78" spans="1:7" ht="12" customHeight="1" x14ac:dyDescent="0.25">
      <c r="A78" s="6" t="s">
        <v>133</v>
      </c>
      <c r="B78" s="10" t="s">
        <v>134</v>
      </c>
      <c r="C78" s="3" t="s">
        <v>135</v>
      </c>
      <c r="D78" s="3" t="s">
        <v>148</v>
      </c>
      <c r="E78" s="10">
        <f>VLOOKUP($A78,[2]Hoja2!$A$9:$AE$87,6,0)</f>
        <v>2145.3000000000002</v>
      </c>
      <c r="F78" s="10">
        <f>VLOOKUP($A78,[2]Hoja2!$A$9:$AE$87,26,0)</f>
        <v>-64.2</v>
      </c>
      <c r="G78" s="10">
        <f>VLOOKUP($A78,[2]Hoja2!$A$9:$AE$87,27,0)</f>
        <v>2209.5</v>
      </c>
    </row>
    <row r="79" spans="1:7" ht="10.5" customHeight="1" x14ac:dyDescent="0.25">
      <c r="A79" s="6" t="s">
        <v>34</v>
      </c>
      <c r="B79" s="10" t="str">
        <f>VLOOKUP(A79,[1]Hoja2!$A$13:$AF$47,2,0)</f>
        <v>Bravo Garcia Andrea Nallely</v>
      </c>
      <c r="C79" s="3" t="s">
        <v>57</v>
      </c>
      <c r="D79" s="3" t="s">
        <v>148</v>
      </c>
      <c r="E79" s="10">
        <f>VLOOKUP($A79,[2]Hoja2!$A$9:$AE$87,6,0)</f>
        <v>2559</v>
      </c>
      <c r="F79" s="10">
        <f>VLOOKUP($A79,[2]Hoja2!$A$9:$AE$87,26,0)</f>
        <v>65.7</v>
      </c>
      <c r="G79" s="10">
        <f>VLOOKUP($A79,[2]Hoja2!$A$9:$AE$87,27,0)</f>
        <v>2493.3000000000002</v>
      </c>
    </row>
    <row r="80" spans="1:7" ht="10.5" customHeight="1" x14ac:dyDescent="0.25">
      <c r="A80" s="6" t="s">
        <v>58</v>
      </c>
      <c r="B80" s="10" t="s">
        <v>59</v>
      </c>
      <c r="C80" s="3" t="s">
        <v>60</v>
      </c>
      <c r="D80" s="3" t="s">
        <v>148</v>
      </c>
      <c r="E80" s="10">
        <f>VLOOKUP($A80,[2]Hoja2!$A$9:$AE$87,6,0)</f>
        <v>8301.4699999999993</v>
      </c>
      <c r="F80" s="10">
        <f>VLOOKUP($A80,[2]Hoja2!$A$9:$AE$87,26,0)</f>
        <v>1369.89</v>
      </c>
      <c r="G80" s="10">
        <f>VLOOKUP($A80,[2]Hoja2!$A$9:$AE$87,27,0)</f>
        <v>6931.58</v>
      </c>
    </row>
    <row r="81" spans="1:7" ht="10.5" customHeight="1" x14ac:dyDescent="0.25">
      <c r="A81" s="6" t="s">
        <v>62</v>
      </c>
      <c r="B81" s="10" t="s">
        <v>63</v>
      </c>
      <c r="C81" s="3" t="s">
        <v>61</v>
      </c>
      <c r="D81" s="3" t="s">
        <v>148</v>
      </c>
      <c r="E81" s="10">
        <f>VLOOKUP($A81,[2]Hoja2!$A$9:$AE$87,6,0)</f>
        <v>1848.3</v>
      </c>
      <c r="F81" s="10">
        <f>VLOOKUP($A81,[2]Hoja2!$A$9:$AE$87,26,0)</f>
        <v>-83.21</v>
      </c>
      <c r="G81" s="10">
        <f>VLOOKUP($A81,[2]Hoja2!$A$9:$AE$87,27,0)</f>
        <v>1931.51</v>
      </c>
    </row>
    <row r="83" spans="1:7" x14ac:dyDescent="0.25">
      <c r="E83">
        <f>SUM(E7:E70)+SUM(E72:E81)</f>
        <v>380182.37999999995</v>
      </c>
      <c r="F83">
        <f>SUM(F7:F70)+SUM(F72:F81)</f>
        <v>70056.41</v>
      </c>
      <c r="G83">
        <f>SUM(G7:G70)+SUM(G72:G81)</f>
        <v>310125.96999999997</v>
      </c>
    </row>
    <row r="84" spans="1:7" x14ac:dyDescent="0.25">
      <c r="E84" s="12">
        <v>380182.38</v>
      </c>
      <c r="F84">
        <v>70056.41</v>
      </c>
      <c r="G84">
        <v>310125.96999999997</v>
      </c>
    </row>
    <row r="85" spans="1:7" x14ac:dyDescent="0.25">
      <c r="E85">
        <f>+E83-E84</f>
        <v>0</v>
      </c>
      <c r="F85">
        <f t="shared" ref="F85:G85" si="0">+F83-F84</f>
        <v>0</v>
      </c>
      <c r="G85">
        <f t="shared" si="0"/>
        <v>0</v>
      </c>
    </row>
  </sheetData>
  <sortState ref="A39:G45">
    <sortCondition ref="C39:C45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workbookViewId="0">
      <selection activeCell="C30" sqref="C30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1" x14ac:dyDescent="0.25">
      <c r="B1" s="14" t="s">
        <v>5</v>
      </c>
      <c r="C1" s="14"/>
      <c r="D1" s="14"/>
      <c r="E1" s="14"/>
      <c r="F1" s="14"/>
      <c r="G1" s="14"/>
    </row>
    <row r="2" spans="1:11" x14ac:dyDescent="0.25">
      <c r="B2" s="14" t="s">
        <v>6</v>
      </c>
      <c r="C2" s="14"/>
      <c r="D2" s="14"/>
      <c r="E2" s="14"/>
      <c r="F2" s="14"/>
      <c r="G2" s="14"/>
      <c r="H2" s="4"/>
    </row>
    <row r="3" spans="1:11" x14ac:dyDescent="0.25">
      <c r="B3" s="14"/>
      <c r="C3" s="14"/>
      <c r="D3" s="14"/>
      <c r="E3" s="14"/>
      <c r="F3" s="14"/>
      <c r="G3" s="14"/>
    </row>
    <row r="4" spans="1:11" x14ac:dyDescent="0.25">
      <c r="B4" s="14" t="s">
        <v>151</v>
      </c>
      <c r="C4" s="14"/>
      <c r="D4" s="14"/>
      <c r="E4" s="14"/>
      <c r="F4" s="14"/>
      <c r="G4" s="14"/>
    </row>
    <row r="6" spans="1:11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  <c r="K6" s="9"/>
    </row>
    <row r="7" spans="1:11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152</v>
      </c>
      <c r="E7" s="10">
        <f>VLOOKUP($A7,[3]Hoja2!$A$9:$AG$87,6,0)</f>
        <v>3215.25</v>
      </c>
      <c r="F7" s="10">
        <f>VLOOKUP($A7,[3]Hoja2!$A$9:$AG$87,26,0)</f>
        <v>1473.83</v>
      </c>
      <c r="G7" s="10">
        <f>VLOOKUP($A7,[3]Hoja2!$A$9:$AG$87,27,0)</f>
        <v>1741.42</v>
      </c>
      <c r="K7" s="9"/>
    </row>
    <row r="8" spans="1:11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152</v>
      </c>
      <c r="E8" s="10">
        <f>VLOOKUP($A8,[3]Hoja2!$A$9:$AG$87,6,0)</f>
        <v>5883.75</v>
      </c>
      <c r="F8" s="10">
        <f>VLOOKUP($A8,[3]Hoja2!$A$9:$AG$87,26,0)</f>
        <v>2288.1</v>
      </c>
      <c r="G8" s="10">
        <f>VLOOKUP($A8,[3]Hoja2!$A$9:$AG$87,27,0)</f>
        <v>3595.65</v>
      </c>
      <c r="K8" s="9"/>
    </row>
    <row r="9" spans="1:11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152</v>
      </c>
      <c r="E9" s="10">
        <f>VLOOKUP($A9,[3]Hoja2!$A$9:$AG$87,6,0)</f>
        <v>4584</v>
      </c>
      <c r="F9" s="10">
        <f>VLOOKUP($A9,[3]Hoja2!$A$9:$AG$87,26,0)</f>
        <v>529.78</v>
      </c>
      <c r="G9" s="10">
        <f>VLOOKUP($A9,[3]Hoja2!$A$9:$AG$87,27,0)</f>
        <v>4054.22</v>
      </c>
      <c r="K9" s="9"/>
    </row>
    <row r="10" spans="1:11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152</v>
      </c>
      <c r="E10" s="10">
        <f>VLOOKUP($A10,[3]Hoja2!$A$9:$AG$87,6,0)</f>
        <v>3192</v>
      </c>
      <c r="F10" s="10">
        <f>VLOOKUP($A10,[3]Hoja2!$A$9:$AG$87,26,0)</f>
        <v>188.52</v>
      </c>
      <c r="G10" s="10">
        <f>VLOOKUP($A10,[3]Hoja2!$A$9:$AG$87,27,0)</f>
        <v>3003.48</v>
      </c>
      <c r="K10" s="9"/>
    </row>
    <row r="11" spans="1:11" ht="12" customHeight="1" x14ac:dyDescent="0.25">
      <c r="A11" s="6" t="s">
        <v>70</v>
      </c>
      <c r="B11" s="10" t="s">
        <v>71</v>
      </c>
      <c r="C11" s="3" t="s">
        <v>42</v>
      </c>
      <c r="D11" s="3" t="s">
        <v>152</v>
      </c>
      <c r="E11" s="10">
        <f>VLOOKUP($A11,[3]Hoja2!$A$9:$AG$87,6,0)</f>
        <v>6807.31</v>
      </c>
      <c r="F11" s="10">
        <f>VLOOKUP($A11,[3]Hoja2!$A$9:$AG$87,26,0)</f>
        <v>1009.93</v>
      </c>
      <c r="G11" s="10">
        <f>VLOOKUP($A11,[3]Hoja2!$A$9:$AG$87,27,0)</f>
        <v>5797.38</v>
      </c>
      <c r="K11" s="9"/>
    </row>
    <row r="12" spans="1:11" ht="12" customHeight="1" x14ac:dyDescent="0.25">
      <c r="A12" s="6" t="s">
        <v>72</v>
      </c>
      <c r="B12" s="10" t="s">
        <v>73</v>
      </c>
      <c r="C12" s="3" t="s">
        <v>45</v>
      </c>
      <c r="D12" s="3" t="s">
        <v>152</v>
      </c>
      <c r="E12" s="10">
        <f>VLOOKUP($A12,[3]Hoja2!$A$9:$AG$87,6,0)</f>
        <v>10000</v>
      </c>
      <c r="F12" s="10">
        <f>VLOOKUP($A12,[3]Hoja2!$A$9:$AG$87,26,0)</f>
        <v>1779.04</v>
      </c>
      <c r="G12" s="10">
        <f>VLOOKUP($A12,[3]Hoja2!$A$9:$AG$87,27,0)</f>
        <v>8220.9599999999991</v>
      </c>
      <c r="K12" s="9"/>
    </row>
    <row r="13" spans="1:11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152</v>
      </c>
      <c r="E13" s="10">
        <v>0</v>
      </c>
      <c r="F13" s="10">
        <v>0</v>
      </c>
      <c r="G13" s="10">
        <v>0</v>
      </c>
      <c r="K13" s="9"/>
    </row>
    <row r="14" spans="1:11" ht="12" customHeight="1" x14ac:dyDescent="0.25">
      <c r="A14" s="6" t="s">
        <v>9</v>
      </c>
      <c r="B14" s="10" t="str">
        <f>VLOOKUP(A14,[1]Hoja2!$A$13:$AF$47,2,0)</f>
        <v>Carbajal Ruvalcaba Ma.  De Jesús</v>
      </c>
      <c r="C14" s="3" t="s">
        <v>43</v>
      </c>
      <c r="D14" s="3" t="s">
        <v>152</v>
      </c>
      <c r="E14" s="10">
        <f>VLOOKUP($A14,[3]Hoja2!$A$9:$AG$87,6,0)</f>
        <v>2593.5</v>
      </c>
      <c r="F14" s="10">
        <f>VLOOKUP($A14,[3]Hoja2!$A$9:$AG$87,26,0)</f>
        <v>71.75</v>
      </c>
      <c r="G14" s="10">
        <f>VLOOKUP($A14,[3]Hoja2!$A$9:$AG$87,27,0)</f>
        <v>2521.75</v>
      </c>
      <c r="K14" s="9"/>
    </row>
    <row r="15" spans="1:11" ht="12" customHeight="1" x14ac:dyDescent="0.25">
      <c r="A15" s="6" t="s">
        <v>23</v>
      </c>
      <c r="B15" s="10" t="str">
        <f>VLOOKUP(A15,[1]Hoja2!$A$13:$AF$47,2,0)</f>
        <v>Carrillo Carrillo Sandra Luz</v>
      </c>
      <c r="C15" s="3" t="s">
        <v>45</v>
      </c>
      <c r="D15" s="3" t="s">
        <v>152</v>
      </c>
      <c r="E15" s="10">
        <f>VLOOKUP($A15,[3]Hoja2!$A$9:$AG$87,6,0)</f>
        <v>3959.1</v>
      </c>
      <c r="F15" s="10">
        <f>VLOOKUP($A15,[3]Hoja2!$A$9:$AG$87,26,0)</f>
        <v>420.81</v>
      </c>
      <c r="G15" s="10">
        <f>VLOOKUP($A15,[3]Hoja2!$A$9:$AG$87,27,0)</f>
        <v>3538.29</v>
      </c>
      <c r="K15" s="9"/>
    </row>
    <row r="16" spans="1:11" ht="12" customHeight="1" x14ac:dyDescent="0.25">
      <c r="A16" s="6" t="s">
        <v>104</v>
      </c>
      <c r="B16" s="10" t="s">
        <v>105</v>
      </c>
      <c r="C16" s="3" t="s">
        <v>106</v>
      </c>
      <c r="D16" s="3" t="s">
        <v>152</v>
      </c>
      <c r="E16" s="10">
        <f>VLOOKUP($A16,[3]Hoja2!$A$9:$AG$87,6,0)</f>
        <v>4069.85</v>
      </c>
      <c r="F16" s="10">
        <f>VLOOKUP($A16,[3]Hoja2!$A$9:$AG$87,26,0)</f>
        <v>431.28</v>
      </c>
      <c r="G16" s="10">
        <f>VLOOKUP($A16,[3]Hoja2!$A$9:$AG$87,27,0)</f>
        <v>3638.57</v>
      </c>
      <c r="K16" s="9"/>
    </row>
    <row r="17" spans="1:11" ht="12" customHeight="1" x14ac:dyDescent="0.25">
      <c r="A17" s="6" t="s">
        <v>74</v>
      </c>
      <c r="B17" s="10" t="s">
        <v>75</v>
      </c>
      <c r="C17" s="3" t="s">
        <v>45</v>
      </c>
      <c r="D17" s="3" t="s">
        <v>152</v>
      </c>
      <c r="E17" s="10">
        <f>VLOOKUP($A17,[3]Hoja2!$A$9:$AG$87,6,0)</f>
        <v>4352.55</v>
      </c>
      <c r="F17" s="10">
        <f>VLOOKUP($A17,[3]Hoja2!$A$9:$AG$87,26,0)</f>
        <v>476.05</v>
      </c>
      <c r="G17" s="10">
        <f>VLOOKUP($A17,[3]Hoja2!$A$9:$AG$87,27,0)</f>
        <v>3876.5</v>
      </c>
      <c r="K17" s="9"/>
    </row>
    <row r="18" spans="1:11" ht="12" customHeight="1" x14ac:dyDescent="0.25">
      <c r="A18" s="6" t="s">
        <v>107</v>
      </c>
      <c r="B18" s="10" t="s">
        <v>108</v>
      </c>
      <c r="C18" s="3" t="s">
        <v>106</v>
      </c>
      <c r="D18" s="3" t="s">
        <v>152</v>
      </c>
      <c r="E18" s="10">
        <f>VLOOKUP($A18,[3]Hoja2!$A$9:$AG$87,6,0)</f>
        <v>4069.85</v>
      </c>
      <c r="F18" s="10">
        <f>VLOOKUP($A18,[3]Hoja2!$A$9:$AG$87,26,0)</f>
        <v>431.28</v>
      </c>
      <c r="G18" s="10">
        <f>VLOOKUP($A18,[3]Hoja2!$A$9:$AG$87,27,0)</f>
        <v>3638.57</v>
      </c>
      <c r="K18" s="9"/>
    </row>
    <row r="19" spans="1:11" ht="12" customHeight="1" x14ac:dyDescent="0.25">
      <c r="A19" s="6" t="s">
        <v>10</v>
      </c>
      <c r="B19" s="10" t="str">
        <f>VLOOKUP(A19,[1]Hoja2!$A$13:$AF$47,2,0)</f>
        <v>Contreras García Lucila</v>
      </c>
      <c r="C19" s="3" t="s">
        <v>46</v>
      </c>
      <c r="D19" s="3" t="s">
        <v>152</v>
      </c>
      <c r="E19" s="10">
        <f>VLOOKUP($A19,[3]Hoja2!$A$9:$AG$87,6,0)</f>
        <v>7204.5</v>
      </c>
      <c r="F19" s="10">
        <f>VLOOKUP($A19,[3]Hoja2!$A$9:$AG$87,26,0)</f>
        <v>1116.17</v>
      </c>
      <c r="G19" s="10">
        <f>VLOOKUP($A19,[3]Hoja2!$A$9:$AG$87,27,0)</f>
        <v>6088.33</v>
      </c>
      <c r="K19" s="9"/>
    </row>
    <row r="20" spans="1:11" ht="12" customHeight="1" x14ac:dyDescent="0.25">
      <c r="A20" s="6" t="s">
        <v>112</v>
      </c>
      <c r="B20" s="10" t="s">
        <v>113</v>
      </c>
      <c r="C20" s="3" t="s">
        <v>43</v>
      </c>
      <c r="D20" s="3" t="s">
        <v>152</v>
      </c>
      <c r="E20" s="10">
        <f>VLOOKUP($A20,[3]Hoja2!$A$9:$AG$87,6,0)</f>
        <v>1478.64</v>
      </c>
      <c r="F20" s="10">
        <f>VLOOKUP($A20,[3]Hoja2!$A$9:$AG$87,26,0)</f>
        <v>-118.79</v>
      </c>
      <c r="G20" s="10">
        <f>VLOOKUP($A20,[3]Hoja2!$A$9:$AG$87,27,0)</f>
        <v>1597.43</v>
      </c>
      <c r="K20" s="9"/>
    </row>
    <row r="21" spans="1:11" ht="12" customHeight="1" x14ac:dyDescent="0.25">
      <c r="A21" s="6" t="s">
        <v>109</v>
      </c>
      <c r="B21" s="10" t="s">
        <v>110</v>
      </c>
      <c r="C21" s="3" t="s">
        <v>111</v>
      </c>
      <c r="D21" s="3" t="s">
        <v>152</v>
      </c>
      <c r="E21" s="10">
        <f>VLOOKUP($A21,[3]Hoja2!$A$9:$AG$87,6,0)</f>
        <v>8714.74</v>
      </c>
      <c r="F21" s="10">
        <f>VLOOKUP($A21,[3]Hoja2!$A$9:$AG$87,26,0)</f>
        <v>1513.39</v>
      </c>
      <c r="G21" s="10">
        <f>VLOOKUP($A21,[3]Hoja2!$A$9:$AG$87,27,0)</f>
        <v>7201.35</v>
      </c>
      <c r="K21" s="9"/>
    </row>
    <row r="22" spans="1:11" ht="12" customHeight="1" x14ac:dyDescent="0.25">
      <c r="A22" s="6" t="s">
        <v>11</v>
      </c>
      <c r="B22" s="10" t="str">
        <f>VLOOKUP(A22,[1]Hoja2!$A$13:$AF$47,2,0)</f>
        <v>De León Corona Jane Vanessa</v>
      </c>
      <c r="C22" s="3" t="s">
        <v>47</v>
      </c>
      <c r="D22" s="3" t="s">
        <v>152</v>
      </c>
      <c r="E22" s="10">
        <f>VLOOKUP($A22,[3]Hoja2!$A$9:$AG$87,6,0)</f>
        <v>5883.75</v>
      </c>
      <c r="F22" s="10">
        <f>VLOOKUP($A22,[3]Hoja2!$A$9:$AG$87,26,0)</f>
        <v>793.14</v>
      </c>
      <c r="G22" s="10">
        <f>VLOOKUP($A22,[3]Hoja2!$A$9:$AG$87,27,0)</f>
        <v>5090.6099999999997</v>
      </c>
      <c r="K22" s="9"/>
    </row>
    <row r="23" spans="1:11" ht="12" customHeight="1" x14ac:dyDescent="0.25">
      <c r="A23" s="6" t="s">
        <v>32</v>
      </c>
      <c r="B23" s="10" t="str">
        <f>VLOOKUP(A23,[1]Hoja2!$A$13:$AF$47,2,0)</f>
        <v>Decena Hernandez Lizette</v>
      </c>
      <c r="C23" s="3" t="s">
        <v>142</v>
      </c>
      <c r="D23" s="3" t="s">
        <v>152</v>
      </c>
      <c r="E23" s="10">
        <f>VLOOKUP($A23,[3]Hoja2!$A$9:$AG$87,6,0)</f>
        <v>5223</v>
      </c>
      <c r="F23" s="10">
        <f>VLOOKUP($A23,[3]Hoja2!$A$9:$AG$87,26,0)</f>
        <v>2739.66</v>
      </c>
      <c r="G23" s="10">
        <f>VLOOKUP($A23,[3]Hoja2!$A$9:$AG$87,27,0)</f>
        <v>2483.34</v>
      </c>
      <c r="K23" s="9"/>
    </row>
    <row r="24" spans="1:11" ht="12" customHeight="1" x14ac:dyDescent="0.25">
      <c r="A24" s="6" t="s">
        <v>76</v>
      </c>
      <c r="B24" s="10" t="s">
        <v>77</v>
      </c>
      <c r="C24" s="3" t="s">
        <v>66</v>
      </c>
      <c r="D24" s="3" t="s">
        <v>152</v>
      </c>
      <c r="E24" s="10">
        <f>VLOOKUP($A24,[3]Hoja2!$A$9:$AG$87,6,0)</f>
        <v>2667.3</v>
      </c>
      <c r="F24" s="10">
        <f>VLOOKUP($A24,[3]Hoja2!$A$9:$AG$87,26,0)</f>
        <v>96.74</v>
      </c>
      <c r="G24" s="10">
        <f>VLOOKUP($A24,[3]Hoja2!$A$9:$AG$87,27,0)</f>
        <v>2570.56</v>
      </c>
      <c r="K24" s="9"/>
    </row>
    <row r="25" spans="1:11" ht="12" customHeight="1" x14ac:dyDescent="0.25">
      <c r="A25" s="6" t="s">
        <v>78</v>
      </c>
      <c r="B25" s="10" t="s">
        <v>79</v>
      </c>
      <c r="C25" s="3" t="s">
        <v>47</v>
      </c>
      <c r="D25" s="3" t="s">
        <v>152</v>
      </c>
      <c r="E25" s="10">
        <f>VLOOKUP($A25,[3]Hoja2!$A$9:$AG$87,6,0)</f>
        <v>4352.55</v>
      </c>
      <c r="F25" s="10">
        <f>VLOOKUP($A25,[3]Hoja2!$A$9:$AG$87,26,0)</f>
        <v>2322.59</v>
      </c>
      <c r="G25" s="10">
        <f>VLOOKUP($A25,[3]Hoja2!$A$9:$AG$87,27,0)</f>
        <v>2029.96</v>
      </c>
      <c r="K25" s="9"/>
    </row>
    <row r="26" spans="1:11" ht="12" customHeight="1" x14ac:dyDescent="0.25">
      <c r="A26" s="6" t="s">
        <v>123</v>
      </c>
      <c r="B26" s="10" t="s">
        <v>124</v>
      </c>
      <c r="C26" s="3" t="s">
        <v>47</v>
      </c>
      <c r="D26" s="3" t="s">
        <v>152</v>
      </c>
      <c r="E26" s="10">
        <f>VLOOKUP($A26,[3]Hoja2!$A$9:$AG$87,6,0)</f>
        <v>8714.74</v>
      </c>
      <c r="F26" s="10">
        <f>VLOOKUP($A26,[3]Hoja2!$A$9:$AG$87,26,0)</f>
        <v>1469.43</v>
      </c>
      <c r="G26" s="10">
        <f>VLOOKUP($A26,[3]Hoja2!$A$9:$AG$87,27,0)</f>
        <v>7245.31</v>
      </c>
      <c r="K26" s="9"/>
    </row>
    <row r="27" spans="1:11" ht="12" customHeight="1" x14ac:dyDescent="0.25">
      <c r="A27" s="6" t="s">
        <v>64</v>
      </c>
      <c r="B27" s="10" t="s">
        <v>65</v>
      </c>
      <c r="C27" s="3" t="s">
        <v>66</v>
      </c>
      <c r="D27" s="3" t="s">
        <v>152</v>
      </c>
      <c r="E27" s="10">
        <f>VLOOKUP($A27,[3]Hoja2!$A$9:$AG$87,6,0)</f>
        <v>2122.9499999999998</v>
      </c>
      <c r="F27" s="10">
        <f>VLOOKUP($A27,[3]Hoja2!$A$9:$AG$87,26,0)</f>
        <v>-7.34</v>
      </c>
      <c r="G27" s="10">
        <f>VLOOKUP($A27,[3]Hoja2!$A$9:$AG$87,27,0)</f>
        <v>2130.29</v>
      </c>
      <c r="K27" s="9"/>
    </row>
    <row r="28" spans="1:11" ht="12" customHeight="1" x14ac:dyDescent="0.25">
      <c r="A28" s="6" t="s">
        <v>28</v>
      </c>
      <c r="B28" s="10" t="str">
        <f>VLOOKUP(A28,[1]Hoja2!$A$13:$AF$47,2,0)</f>
        <v>Gallegos Negrete Rosa Elena</v>
      </c>
      <c r="C28" s="3" t="s">
        <v>43</v>
      </c>
      <c r="D28" s="3" t="s">
        <v>152</v>
      </c>
      <c r="E28" s="10">
        <f>VLOOKUP($A28,[3]Hoja2!$A$9:$AG$87,6,0)</f>
        <v>3330</v>
      </c>
      <c r="F28" s="10">
        <f>VLOOKUP($A28,[3]Hoja2!$A$9:$AG$87,26,0)</f>
        <v>207.3</v>
      </c>
      <c r="G28" s="10">
        <f>VLOOKUP($A28,[3]Hoja2!$A$9:$AG$87,27,0)</f>
        <v>3122.7</v>
      </c>
      <c r="K28" s="9"/>
    </row>
    <row r="29" spans="1:11" ht="12" customHeight="1" x14ac:dyDescent="0.25">
      <c r="A29" s="6" t="s">
        <v>153</v>
      </c>
      <c r="B29" s="10" t="s">
        <v>156</v>
      </c>
      <c r="C29" s="3" t="s">
        <v>157</v>
      </c>
      <c r="D29" s="3" t="s">
        <v>152</v>
      </c>
      <c r="E29" s="10">
        <f>VLOOKUP($A29,[3]Hoja2!$A$9:$AG$87,6,0)</f>
        <v>4999.95</v>
      </c>
      <c r="F29" s="10">
        <f>VLOOKUP($A29,[3]Hoja2!$A$9:$AG$87,26,0)</f>
        <v>606.41999999999996</v>
      </c>
      <c r="G29" s="10">
        <f>VLOOKUP($A29,[3]Hoja2!$A$9:$AG$87,27,0)</f>
        <v>4393.53</v>
      </c>
      <c r="K29" s="9"/>
    </row>
    <row r="30" spans="1:11" ht="12" customHeight="1" x14ac:dyDescent="0.25">
      <c r="A30" s="6" t="s">
        <v>129</v>
      </c>
      <c r="B30" s="10" t="s">
        <v>130</v>
      </c>
      <c r="C30" s="3" t="s">
        <v>54</v>
      </c>
      <c r="D30" s="3" t="s">
        <v>152</v>
      </c>
      <c r="E30" s="10">
        <f>VLOOKUP($A30,[3]Hoja2!$A$9:$AG$87,6,0)</f>
        <v>11893.78</v>
      </c>
      <c r="F30" s="10">
        <f>VLOOKUP($A30,[3]Hoja2!$A$9:$AG$87,26,0)</f>
        <v>2235.2399999999998</v>
      </c>
      <c r="G30" s="10">
        <f>VLOOKUP($A30,[3]Hoja2!$A$9:$AG$87,27,0)</f>
        <v>9658.5400000000009</v>
      </c>
      <c r="K30" s="9"/>
    </row>
    <row r="31" spans="1:11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152</v>
      </c>
      <c r="E31" s="10">
        <f>VLOOKUP($A31,[3]Hoja2!$A$9:$AG$87,6,0)</f>
        <v>2593.5</v>
      </c>
      <c r="F31" s="10">
        <f>VLOOKUP($A31,[3]Hoja2!$A$9:$AG$87,26,0)</f>
        <v>1043.6199999999999</v>
      </c>
      <c r="G31" s="10">
        <f>VLOOKUP($A31,[3]Hoja2!$A$9:$AG$87,27,0)</f>
        <v>1549.88</v>
      </c>
      <c r="K31" s="9"/>
    </row>
    <row r="32" spans="1:11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152</v>
      </c>
      <c r="E32" s="10">
        <f>VLOOKUP($A32,[3]Hoja2!$A$9:$AG$87,6,0)</f>
        <v>1848.3</v>
      </c>
      <c r="F32" s="10">
        <f>VLOOKUP($A32,[3]Hoja2!$A$9:$AG$87,26,0)</f>
        <v>-83.21</v>
      </c>
      <c r="G32" s="10">
        <f>VLOOKUP($A32,[3]Hoja2!$A$9:$AG$87,27,0)</f>
        <v>1931.51</v>
      </c>
      <c r="K32" s="9"/>
    </row>
    <row r="33" spans="1:11" ht="12" customHeight="1" x14ac:dyDescent="0.25">
      <c r="A33" s="6" t="s">
        <v>119</v>
      </c>
      <c r="B33" s="10" t="s">
        <v>120</v>
      </c>
      <c r="C33" s="3" t="s">
        <v>118</v>
      </c>
      <c r="D33" s="3" t="s">
        <v>152</v>
      </c>
      <c r="E33" s="10">
        <f>VLOOKUP($A33,[3]Hoja2!$A$9:$AG$87,6,0)</f>
        <v>4069.85</v>
      </c>
      <c r="F33" s="10">
        <f>VLOOKUP($A33,[3]Hoja2!$A$9:$AG$87,26,0)</f>
        <v>431.28</v>
      </c>
      <c r="G33" s="10">
        <f>VLOOKUP($A33,[3]Hoja2!$A$9:$AG$87,27,0)</f>
        <v>3638.57</v>
      </c>
      <c r="K33" s="9"/>
    </row>
    <row r="34" spans="1:11" ht="12" customHeight="1" x14ac:dyDescent="0.25">
      <c r="A34" s="6" t="s">
        <v>121</v>
      </c>
      <c r="B34" s="10" t="s">
        <v>122</v>
      </c>
      <c r="C34" s="3" t="s">
        <v>47</v>
      </c>
      <c r="D34" s="3" t="s">
        <v>152</v>
      </c>
      <c r="E34" s="10">
        <f>VLOOKUP($A34,[3]Hoja2!$A$9:$AG$87,6,0)</f>
        <v>8714.74</v>
      </c>
      <c r="F34" s="10">
        <f>VLOOKUP($A34,[3]Hoja2!$A$9:$AG$87,26,0)</f>
        <v>1469.43</v>
      </c>
      <c r="G34" s="10">
        <f>VLOOKUP($A34,[3]Hoja2!$A$9:$AG$87,27,0)</f>
        <v>7245.31</v>
      </c>
      <c r="K34" s="9"/>
    </row>
    <row r="35" spans="1:11" ht="12" customHeight="1" x14ac:dyDescent="0.25">
      <c r="A35" s="6" t="s">
        <v>131</v>
      </c>
      <c r="B35" s="10" t="s">
        <v>132</v>
      </c>
      <c r="C35" s="3" t="s">
        <v>45</v>
      </c>
      <c r="D35" s="3" t="s">
        <v>152</v>
      </c>
      <c r="E35" s="10">
        <f>VLOOKUP($A35,[3]Hoja2!$A$9:$AG$87,6,0)</f>
        <v>5555.37</v>
      </c>
      <c r="F35" s="10">
        <f>VLOOKUP($A35,[3]Hoja2!$A$9:$AG$87,26,0)</f>
        <v>721.11</v>
      </c>
      <c r="G35" s="10">
        <f>VLOOKUP($A35,[3]Hoja2!$A$9:$AG$87,27,0)</f>
        <v>4834.26</v>
      </c>
      <c r="K35" s="9"/>
    </row>
    <row r="36" spans="1:11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152</v>
      </c>
      <c r="E36" s="10">
        <f>VLOOKUP($A36,[3]Hoja2!$A$9:$AG$87,6,0)</f>
        <v>3192</v>
      </c>
      <c r="F36" s="10">
        <f>VLOOKUP($A36,[3]Hoja2!$A$9:$AG$87,26,0)</f>
        <v>1800.88</v>
      </c>
      <c r="G36" s="10">
        <f>VLOOKUP($A36,[3]Hoja2!$A$9:$AG$87,27,0)</f>
        <v>1391.12</v>
      </c>
      <c r="K36" s="9"/>
    </row>
    <row r="37" spans="1:11" ht="12" customHeight="1" x14ac:dyDescent="0.25">
      <c r="A37" s="6" t="s">
        <v>82</v>
      </c>
      <c r="B37" s="10" t="s">
        <v>83</v>
      </c>
      <c r="C37" s="3" t="s">
        <v>47</v>
      </c>
      <c r="D37" s="3" t="s">
        <v>152</v>
      </c>
      <c r="E37" s="10">
        <f>VLOOKUP($A37,[3]Hoja2!$A$9:$AG$87,6,0)</f>
        <v>11893.78</v>
      </c>
      <c r="F37" s="10">
        <f>VLOOKUP($A37,[3]Hoja2!$A$9:$AG$87,26,0)</f>
        <v>2235.2399999999998</v>
      </c>
      <c r="G37" s="10">
        <f>VLOOKUP($A37,[3]Hoja2!$A$9:$AG$87,27,0)</f>
        <v>9658.5400000000009</v>
      </c>
      <c r="K37" s="9"/>
    </row>
    <row r="38" spans="1:11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152</v>
      </c>
      <c r="E38" s="10">
        <f>VLOOKUP($A38,[3]Hoja2!$A$9:$AG$87,6,0)</f>
        <v>6403.75</v>
      </c>
      <c r="F38" s="10">
        <f>VLOOKUP($A38,[3]Hoja2!$A$9:$AG$87,26,0)</f>
        <v>916.96</v>
      </c>
      <c r="G38" s="10">
        <f>VLOOKUP($A38,[3]Hoja2!$A$9:$AG$87,27,0)</f>
        <v>5486.79</v>
      </c>
      <c r="K38" s="9"/>
    </row>
    <row r="39" spans="1:11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152</v>
      </c>
      <c r="E39" s="10">
        <f>VLOOKUP($A39,[3]Hoja2!$A$9:$AG$87,6,0)</f>
        <v>4584</v>
      </c>
      <c r="F39" s="10">
        <f>VLOOKUP($A39,[3]Hoja2!$A$9:$AG$87,26,0)</f>
        <v>525.53</v>
      </c>
      <c r="G39" s="10">
        <f>VLOOKUP($A39,[3]Hoja2!$A$9:$AG$87,27,0)</f>
        <v>4058.47</v>
      </c>
      <c r="K39" s="9"/>
    </row>
    <row r="40" spans="1:11" ht="12" customHeight="1" x14ac:dyDescent="0.25">
      <c r="A40" s="6" t="s">
        <v>16</v>
      </c>
      <c r="B40" s="10" t="str">
        <f>VLOOKUP(A40,[1]Hoja2!$A$13:$AF$47,2,0)</f>
        <v>Huerta Gomez Elizabeth</v>
      </c>
      <c r="C40" s="3" t="s">
        <v>50</v>
      </c>
      <c r="D40" s="3" t="s">
        <v>152</v>
      </c>
      <c r="E40" s="10">
        <f>VLOOKUP($A40,[3]Hoja2!$A$9:$AG$87,6,0)</f>
        <v>6543.75</v>
      </c>
      <c r="F40" s="10">
        <f>VLOOKUP($A40,[3]Hoja2!$A$9:$AG$87,26,0)</f>
        <v>2900.85</v>
      </c>
      <c r="G40" s="10">
        <f>VLOOKUP($A40,[3]Hoja2!$A$9:$AG$87,27,0)</f>
        <v>3642.9</v>
      </c>
      <c r="K40" s="9"/>
    </row>
    <row r="41" spans="1:11" ht="12" customHeight="1" x14ac:dyDescent="0.25">
      <c r="A41" s="6" t="s">
        <v>84</v>
      </c>
      <c r="B41" s="10" t="s">
        <v>85</v>
      </c>
      <c r="C41" s="3" t="s">
        <v>53</v>
      </c>
      <c r="D41" s="3" t="s">
        <v>152</v>
      </c>
      <c r="E41" s="10">
        <f>VLOOKUP($A41,[3]Hoja2!$A$9:$AG$87,6,0)</f>
        <v>5555.37</v>
      </c>
      <c r="F41" s="10">
        <f>VLOOKUP($A41,[3]Hoja2!$A$9:$AG$87,26,0)</f>
        <v>721.08</v>
      </c>
      <c r="G41" s="10">
        <f>VLOOKUP($A41,[3]Hoja2!$A$9:$AG$87,27,0)</f>
        <v>4834.29</v>
      </c>
      <c r="K41" s="9"/>
    </row>
    <row r="42" spans="1:11" ht="12" customHeight="1" x14ac:dyDescent="0.25">
      <c r="A42" s="6" t="s">
        <v>116</v>
      </c>
      <c r="B42" s="10" t="s">
        <v>117</v>
      </c>
      <c r="C42" s="3" t="s">
        <v>43</v>
      </c>
      <c r="D42" s="3" t="s">
        <v>152</v>
      </c>
      <c r="E42" s="10">
        <f>VLOOKUP($A42,[3]Hoja2!$A$9:$AG$87,6,0)</f>
        <v>4238.16</v>
      </c>
      <c r="F42" s="10">
        <f>VLOOKUP($A42,[3]Hoja2!$A$9:$AG$87,26,0)</f>
        <v>456.58</v>
      </c>
      <c r="G42" s="10">
        <f>VLOOKUP($A42,[3]Hoja2!$A$9:$AG$87,27,0)</f>
        <v>3781.58</v>
      </c>
      <c r="K42" s="9"/>
    </row>
    <row r="43" spans="1:11" ht="12" customHeight="1" x14ac:dyDescent="0.25">
      <c r="A43" s="6" t="s">
        <v>86</v>
      </c>
      <c r="B43" s="10" t="s">
        <v>87</v>
      </c>
      <c r="C43" s="3" t="s">
        <v>54</v>
      </c>
      <c r="D43" s="3" t="s">
        <v>152</v>
      </c>
      <c r="E43" s="10">
        <f>VLOOKUP($A43,[3]Hoja2!$A$9:$AG$87,6,0)</f>
        <v>8714.74</v>
      </c>
      <c r="F43" s="10">
        <f>VLOOKUP($A43,[3]Hoja2!$A$9:$AG$87,26,0)</f>
        <v>1469.43</v>
      </c>
      <c r="G43" s="10">
        <f>VLOOKUP($A43,[3]Hoja2!$A$9:$AG$87,27,0)</f>
        <v>7245.31</v>
      </c>
      <c r="K43" s="9"/>
    </row>
    <row r="44" spans="1:11" ht="12" customHeight="1" x14ac:dyDescent="0.25">
      <c r="A44" s="6" t="s">
        <v>12</v>
      </c>
      <c r="B44" s="10" t="str">
        <f>VLOOKUP(A44,[1]Hoja2!$A$13:$AF$47,2,0)</f>
        <v>López Hueso Tayde Lucina</v>
      </c>
      <c r="C44" s="3" t="s">
        <v>51</v>
      </c>
      <c r="D44" s="3" t="s">
        <v>152</v>
      </c>
      <c r="E44" s="10">
        <f>VLOOKUP($A44,[3]Hoja2!$A$9:$AG$87,6,0)</f>
        <v>7204.5</v>
      </c>
      <c r="F44" s="10">
        <f>VLOOKUP($A44,[3]Hoja2!$A$9:$AG$87,26,0)</f>
        <v>3104.77</v>
      </c>
      <c r="G44" s="10">
        <f>VLOOKUP($A44,[3]Hoja2!$A$9:$AG$87,27,0)</f>
        <v>4099.7299999999996</v>
      </c>
      <c r="K44" s="9"/>
    </row>
    <row r="45" spans="1:11" ht="12" customHeight="1" x14ac:dyDescent="0.25">
      <c r="A45" s="6" t="s">
        <v>125</v>
      </c>
      <c r="B45" s="10" t="s">
        <v>126</v>
      </c>
      <c r="C45" s="3" t="s">
        <v>118</v>
      </c>
      <c r="D45" s="3" t="s">
        <v>152</v>
      </c>
      <c r="E45" s="10">
        <f>VLOOKUP($A45,[3]Hoja2!$A$9:$AG$87,6,0)</f>
        <v>4069.85</v>
      </c>
      <c r="F45" s="10">
        <f>VLOOKUP($A45,[3]Hoja2!$A$9:$AG$87,26,0)</f>
        <v>431.28</v>
      </c>
      <c r="G45" s="10">
        <f>VLOOKUP($A45,[3]Hoja2!$A$9:$AG$87,27,0)</f>
        <v>3638.57</v>
      </c>
      <c r="K45" s="9"/>
    </row>
    <row r="46" spans="1:11" ht="12" customHeight="1" x14ac:dyDescent="0.25">
      <c r="A46" s="9" t="s">
        <v>145</v>
      </c>
      <c r="B46" s="10" t="s">
        <v>146</v>
      </c>
      <c r="C46" s="3" t="s">
        <v>66</v>
      </c>
      <c r="D46" s="3" t="s">
        <v>152</v>
      </c>
      <c r="E46" s="10">
        <f>VLOOKUP($A46,[3]Hoja2!$A$9:$AG$87,6,0)</f>
        <v>4947.79</v>
      </c>
      <c r="F46" s="10">
        <f>VLOOKUP($A46,[3]Hoja2!$A$9:$AG$87,26,0)</f>
        <v>589.67999999999995</v>
      </c>
      <c r="G46" s="10">
        <f>VLOOKUP($A46,[3]Hoja2!$A$9:$AG$87,27,0)</f>
        <v>4358.1099999999997</v>
      </c>
      <c r="K46" s="9"/>
    </row>
    <row r="47" spans="1:11" ht="12" customHeight="1" x14ac:dyDescent="0.25">
      <c r="A47" s="6" t="s">
        <v>88</v>
      </c>
      <c r="B47" s="10" t="s">
        <v>89</v>
      </c>
      <c r="C47" s="3" t="s">
        <v>43</v>
      </c>
      <c r="D47" s="3" t="s">
        <v>152</v>
      </c>
      <c r="E47" s="10">
        <f>VLOOKUP($A47,[3]Hoja2!$A$9:$AG$87,6,0)</f>
        <v>6183.79</v>
      </c>
      <c r="F47" s="10">
        <f>VLOOKUP($A47,[3]Hoja2!$A$9:$AG$87,26,0)</f>
        <v>820.01</v>
      </c>
      <c r="G47" s="10">
        <f>VLOOKUP($A47,[3]Hoja2!$A$9:$AG$87,27,0)</f>
        <v>5363.78</v>
      </c>
      <c r="K47" s="9"/>
    </row>
    <row r="48" spans="1:11" ht="12" customHeight="1" x14ac:dyDescent="0.25">
      <c r="A48" s="6" t="s">
        <v>38</v>
      </c>
      <c r="B48" s="10" t="str">
        <f>VLOOKUP(A48,[1]Hoja2!$A$13:$AF$47,2,0)</f>
        <v>Martinez Macias  Norma Irene</v>
      </c>
      <c r="C48" s="3" t="s">
        <v>44</v>
      </c>
      <c r="D48" s="3" t="s">
        <v>152</v>
      </c>
      <c r="E48" s="10">
        <f>VLOOKUP($A48,[3]Hoja2!$A$9:$AG$87,6,0)</f>
        <v>5772</v>
      </c>
      <c r="F48" s="10">
        <f>VLOOKUP($A48,[3]Hoja2!$A$9:$AG$87,26,0)</f>
        <v>769.54</v>
      </c>
      <c r="G48" s="10">
        <f>VLOOKUP($A48,[3]Hoja2!$A$9:$AG$87,27,0)</f>
        <v>5002.46</v>
      </c>
      <c r="K48" s="9"/>
    </row>
    <row r="49" spans="1:13" ht="12" customHeight="1" x14ac:dyDescent="0.25">
      <c r="A49" s="6" t="s">
        <v>33</v>
      </c>
      <c r="B49" s="10" t="str">
        <f>VLOOKUP(A49,[1]Hoja2!$A$13:$AF$47,2,0)</f>
        <v>Mata Avila Jesus</v>
      </c>
      <c r="C49" s="3" t="s">
        <v>52</v>
      </c>
      <c r="D49" s="3" t="s">
        <v>152</v>
      </c>
      <c r="E49" s="10">
        <f>VLOOKUP($A49,[3]Hoja2!$A$9:$AG$87,6,0)</f>
        <v>5137.5</v>
      </c>
      <c r="F49" s="10">
        <f>VLOOKUP($A49,[3]Hoja2!$A$9:$AG$87,26,0)</f>
        <v>1285.53</v>
      </c>
      <c r="G49" s="10">
        <f>VLOOKUP($A49,[3]Hoja2!$A$9:$AG$87,27,0)</f>
        <v>3851.97</v>
      </c>
      <c r="K49" s="9"/>
    </row>
    <row r="50" spans="1:13" ht="12" customHeight="1" x14ac:dyDescent="0.25">
      <c r="A50" s="6" t="s">
        <v>24</v>
      </c>
      <c r="B50" s="10" t="str">
        <f>VLOOKUP(A50,[1]Hoja2!$A$13:$AF$47,2,0)</f>
        <v>Melendez Quezada Owen Mario</v>
      </c>
      <c r="C50" s="3" t="s">
        <v>42</v>
      </c>
      <c r="D50" s="3" t="s">
        <v>152</v>
      </c>
      <c r="E50" s="10">
        <f>VLOOKUP($A50,[3]Hoja2!$A$9:$AG$87,6,0)</f>
        <v>4584</v>
      </c>
      <c r="F50" s="10">
        <f>VLOOKUP($A50,[3]Hoja2!$A$9:$AG$87,26,0)</f>
        <v>1027.02</v>
      </c>
      <c r="G50" s="10">
        <f>VLOOKUP($A50,[3]Hoja2!$A$9:$AG$87,27,0)</f>
        <v>3556.98</v>
      </c>
      <c r="K50" s="9"/>
    </row>
    <row r="51" spans="1:13" ht="12" customHeight="1" x14ac:dyDescent="0.25">
      <c r="A51" s="6" t="s">
        <v>90</v>
      </c>
      <c r="B51" s="10" t="s">
        <v>91</v>
      </c>
      <c r="C51" s="3" t="s">
        <v>43</v>
      </c>
      <c r="D51" s="3" t="s">
        <v>152</v>
      </c>
      <c r="E51" s="10">
        <f>VLOOKUP($A51,[3]Hoja2!$A$9:$AG$87,6,0)</f>
        <v>8714.74</v>
      </c>
      <c r="F51" s="10">
        <f>VLOOKUP($A51,[3]Hoja2!$A$9:$AG$87,26,0)</f>
        <v>1469.43</v>
      </c>
      <c r="G51" s="10">
        <f>VLOOKUP($A51,[3]Hoja2!$A$9:$AG$87,27,0)</f>
        <v>7245.31</v>
      </c>
      <c r="K51" s="9"/>
    </row>
    <row r="52" spans="1:13" ht="12" customHeight="1" x14ac:dyDescent="0.25">
      <c r="A52" s="6" t="s">
        <v>30</v>
      </c>
      <c r="B52" s="10" t="str">
        <f>VLOOKUP(A52,[1]Hoja2!$A$13:$AF$47,2,0)</f>
        <v>Meza Arana Mayra Gisela</v>
      </c>
      <c r="C52" s="3" t="s">
        <v>47</v>
      </c>
      <c r="D52" s="3" t="s">
        <v>152</v>
      </c>
      <c r="E52" s="10">
        <f>VLOOKUP($A52,[3]Hoja2!$A$9:$AG$87,6,0)</f>
        <v>5223</v>
      </c>
      <c r="F52" s="10">
        <f>VLOOKUP($A52,[3]Hoja2!$A$9:$AG$87,26,0)</f>
        <v>653.54999999999995</v>
      </c>
      <c r="G52" s="10">
        <f>VLOOKUP($A52,[3]Hoja2!$A$9:$AG$87,27,0)</f>
        <v>4569.45</v>
      </c>
      <c r="K52" s="9"/>
    </row>
    <row r="53" spans="1:13" ht="12" customHeight="1" x14ac:dyDescent="0.25">
      <c r="A53" s="6" t="s">
        <v>15</v>
      </c>
      <c r="B53" s="10" t="str">
        <f>VLOOKUP(A53,[1]Hoja2!$A$13:$AF$47,2,0)</f>
        <v>Muciño Velazquez Erika Viviana</v>
      </c>
      <c r="C53" s="3" t="s">
        <v>53</v>
      </c>
      <c r="D53" s="3" t="s">
        <v>152</v>
      </c>
      <c r="E53" s="10">
        <f>VLOOKUP($A53,[3]Hoja2!$A$9:$AG$87,6,0)</f>
        <v>4900.3500000000004</v>
      </c>
      <c r="F53" s="10">
        <f>VLOOKUP($A53,[3]Hoja2!$A$9:$AG$87,26,0)</f>
        <v>586.29999999999995</v>
      </c>
      <c r="G53" s="10">
        <f>VLOOKUP($A53,[3]Hoja2!$A$9:$AG$87,27,0)</f>
        <v>4314.05</v>
      </c>
      <c r="K53" s="9"/>
    </row>
    <row r="54" spans="1:13" ht="12" customHeight="1" x14ac:dyDescent="0.25">
      <c r="A54" s="6" t="s">
        <v>29</v>
      </c>
      <c r="B54" s="10" t="str">
        <f>VLOOKUP(A54,[1]Hoja2!$A$13:$AF$47,2,0)</f>
        <v>Murguia Escobedo Sandra Buenaventura</v>
      </c>
      <c r="C54" s="3" t="s">
        <v>54</v>
      </c>
      <c r="D54" s="3" t="s">
        <v>152</v>
      </c>
      <c r="E54" s="10">
        <f>VLOOKUP($A54,[3]Hoja2!$A$9:$AG$87,6,0)</f>
        <v>3959.1</v>
      </c>
      <c r="F54" s="10">
        <f>VLOOKUP($A54,[3]Hoja2!$A$9:$AG$87,26,0)</f>
        <v>420.79</v>
      </c>
      <c r="G54" s="10">
        <f>VLOOKUP($A54,[3]Hoja2!$A$9:$AG$87,27,0)</f>
        <v>3538.31</v>
      </c>
      <c r="K54" s="9"/>
    </row>
    <row r="55" spans="1:13" ht="12" customHeight="1" x14ac:dyDescent="0.25">
      <c r="A55" s="6" t="s">
        <v>92</v>
      </c>
      <c r="B55" s="10" t="s">
        <v>93</v>
      </c>
      <c r="C55" s="3" t="s">
        <v>43</v>
      </c>
      <c r="D55" s="3" t="s">
        <v>152</v>
      </c>
      <c r="E55" s="10">
        <f>VLOOKUP($A55,[3]Hoja2!$A$9:$AG$87,6,0)</f>
        <v>4947.79</v>
      </c>
      <c r="F55" s="10">
        <f>VLOOKUP($A55,[3]Hoja2!$A$9:$AG$87,26,0)</f>
        <v>589.67999999999995</v>
      </c>
      <c r="G55" s="10">
        <f>VLOOKUP($A55,[3]Hoja2!$A$9:$AG$87,27,0)</f>
        <v>4358.1099999999997</v>
      </c>
      <c r="K55" s="9"/>
    </row>
    <row r="56" spans="1:13" ht="12" customHeight="1" x14ac:dyDescent="0.25">
      <c r="A56" s="6" t="s">
        <v>68</v>
      </c>
      <c r="B56" s="10" t="s">
        <v>69</v>
      </c>
      <c r="C56" s="3" t="s">
        <v>67</v>
      </c>
      <c r="D56" s="3" t="s">
        <v>152</v>
      </c>
      <c r="E56" s="10">
        <f>VLOOKUP($A56,[3]Hoja2!$A$9:$AG$87,6,0)</f>
        <v>10000</v>
      </c>
      <c r="F56" s="10">
        <f>VLOOKUP($A56,[3]Hoja2!$A$9:$AG$87,26,0)</f>
        <v>1779.04</v>
      </c>
      <c r="G56" s="10">
        <f>VLOOKUP($A56,[3]Hoja2!$A$9:$AG$87,27,0)</f>
        <v>8220.9599999999991</v>
      </c>
      <c r="K56" s="9"/>
      <c r="M56" s="9"/>
    </row>
    <row r="57" spans="1:13" ht="12" customHeight="1" x14ac:dyDescent="0.25">
      <c r="A57" s="6" t="s">
        <v>114</v>
      </c>
      <c r="B57" s="10" t="s">
        <v>115</v>
      </c>
      <c r="C57" s="3" t="s">
        <v>43</v>
      </c>
      <c r="D57" s="3" t="s">
        <v>152</v>
      </c>
      <c r="E57" s="10">
        <f>VLOOKUP($A57,[3]Hoja2!$A$9:$AG$87,6,0)</f>
        <v>1478.64</v>
      </c>
      <c r="F57" s="10">
        <f>VLOOKUP($A57,[3]Hoja2!$A$9:$AG$87,26,0)</f>
        <v>-118.79</v>
      </c>
      <c r="G57" s="10">
        <f>VLOOKUP($A57,[3]Hoja2!$A$9:$AG$87,27,0)</f>
        <v>1597.43</v>
      </c>
      <c r="K57" s="9"/>
      <c r="M57" s="9"/>
    </row>
    <row r="58" spans="1:13" ht="12" customHeight="1" x14ac:dyDescent="0.25">
      <c r="A58" s="6" t="s">
        <v>94</v>
      </c>
      <c r="B58" s="10" t="s">
        <v>95</v>
      </c>
      <c r="C58" s="3" t="s">
        <v>42</v>
      </c>
      <c r="D58" s="3" t="s">
        <v>152</v>
      </c>
      <c r="E58" s="10">
        <f>VLOOKUP($A58,[3]Hoja2!$A$9:$AG$87,6,0)</f>
        <v>6807.31</v>
      </c>
      <c r="F58" s="10">
        <f>VLOOKUP($A58,[3]Hoja2!$A$9:$AG$87,26,0)</f>
        <v>1009.93</v>
      </c>
      <c r="G58" s="10">
        <f>VLOOKUP($A58,[3]Hoja2!$A$9:$AG$87,27,0)</f>
        <v>5797.38</v>
      </c>
      <c r="K58" s="9"/>
    </row>
    <row r="59" spans="1:13" ht="12" customHeight="1" x14ac:dyDescent="0.25">
      <c r="A59" s="6" t="s">
        <v>35</v>
      </c>
      <c r="B59" s="10" t="str">
        <f>VLOOKUP(A59,[1]Hoja2!$A$13:$AF$47,2,0)</f>
        <v>Partida Ceja Francisco Javier</v>
      </c>
      <c r="C59" s="3" t="s">
        <v>43</v>
      </c>
      <c r="D59" s="3" t="s">
        <v>152</v>
      </c>
      <c r="E59" s="10">
        <f>VLOOKUP($A59,[3]Hoja2!$A$9:$AG$87,6,0)</f>
        <v>4584</v>
      </c>
      <c r="F59" s="10">
        <f>VLOOKUP($A59,[3]Hoja2!$A$9:$AG$87,26,0)</f>
        <v>1974.95</v>
      </c>
      <c r="G59" s="10">
        <f>VLOOKUP($A59,[3]Hoja2!$A$9:$AG$87,27,0)</f>
        <v>2609.0500000000002</v>
      </c>
      <c r="K59" s="9"/>
    </row>
    <row r="60" spans="1:13" ht="12" customHeight="1" x14ac:dyDescent="0.25">
      <c r="A60" s="6" t="s">
        <v>22</v>
      </c>
      <c r="B60" s="10" t="str">
        <f>VLOOKUP(A60,[1]Hoja2!$A$13:$AF$47,2,0)</f>
        <v>Ramirez Gallegos Lorena</v>
      </c>
      <c r="C60" s="3" t="s">
        <v>43</v>
      </c>
      <c r="D60" s="3" t="s">
        <v>152</v>
      </c>
      <c r="E60" s="10">
        <f>VLOOKUP($A60,[3]Hoja2!$A$9:$AG$87,6,0)</f>
        <v>4275</v>
      </c>
      <c r="F60" s="10">
        <f>VLOOKUP($A60,[3]Hoja2!$A$9:$AG$87,26,0)</f>
        <v>1752.5</v>
      </c>
      <c r="G60" s="10">
        <f>VLOOKUP($A60,[3]Hoja2!$A$9:$AG$87,27,0)</f>
        <v>2522.5</v>
      </c>
      <c r="K60" s="9"/>
    </row>
    <row r="61" spans="1:13" ht="12" customHeight="1" x14ac:dyDescent="0.25">
      <c r="A61" s="6" t="s">
        <v>127</v>
      </c>
      <c r="B61" s="10" t="s">
        <v>128</v>
      </c>
      <c r="C61" s="3" t="s">
        <v>46</v>
      </c>
      <c r="D61" s="3" t="s">
        <v>152</v>
      </c>
      <c r="E61" s="10">
        <f>VLOOKUP($A61,[3]Hoja2!$A$9:$AG$87,6,0)</f>
        <v>11893.78</v>
      </c>
      <c r="F61" s="10">
        <f>VLOOKUP($A61,[3]Hoja2!$A$9:$AG$87,26,0)</f>
        <v>2235.2399999999998</v>
      </c>
      <c r="G61" s="10">
        <f>VLOOKUP($A61,[3]Hoja2!$A$9:$AG$87,27,0)</f>
        <v>9658.5400000000009</v>
      </c>
      <c r="K61" s="9"/>
    </row>
    <row r="62" spans="1:13" ht="12" customHeight="1" x14ac:dyDescent="0.25">
      <c r="A62" s="6" t="s">
        <v>96</v>
      </c>
      <c r="B62" s="10" t="s">
        <v>97</v>
      </c>
      <c r="C62" s="3" t="s">
        <v>43</v>
      </c>
      <c r="D62" s="3" t="s">
        <v>152</v>
      </c>
      <c r="E62" s="10">
        <f>VLOOKUP($A62,[3]Hoja2!$A$9:$AG$87,6,0)</f>
        <v>6166.42</v>
      </c>
      <c r="F62" s="10">
        <f>VLOOKUP($A62,[3]Hoja2!$A$9:$AG$87,26,0)</f>
        <v>1990.45</v>
      </c>
      <c r="G62" s="10">
        <f>VLOOKUP($A62,[3]Hoja2!$A$9:$AG$87,27,0)</f>
        <v>4175.97</v>
      </c>
      <c r="K62" s="9"/>
    </row>
    <row r="63" spans="1:13" ht="12" customHeight="1" x14ac:dyDescent="0.25">
      <c r="A63" s="6" t="s">
        <v>98</v>
      </c>
      <c r="B63" s="10" t="s">
        <v>99</v>
      </c>
      <c r="C63" s="3" t="s">
        <v>66</v>
      </c>
      <c r="D63" s="3" t="s">
        <v>152</v>
      </c>
      <c r="E63" s="10">
        <f>VLOOKUP($A63,[3]Hoja2!$A$9:$AG$87,6,0)</f>
        <v>1848.3</v>
      </c>
      <c r="F63" s="10">
        <f>VLOOKUP($A63,[3]Hoja2!$A$9:$AG$87,26,0)</f>
        <v>166.79</v>
      </c>
      <c r="G63" s="10">
        <f>VLOOKUP($A63,[3]Hoja2!$A$9:$AG$87,27,0)</f>
        <v>1681.51</v>
      </c>
      <c r="K63" s="9"/>
    </row>
    <row r="64" spans="1:13" ht="12" customHeight="1" x14ac:dyDescent="0.25">
      <c r="A64" s="6" t="s">
        <v>13</v>
      </c>
      <c r="B64" s="10" t="str">
        <f>VLOOKUP(A64,[1]Hoja2!$A$13:$AF$47,2,0)</f>
        <v>Rojas Lopez Miguel Angel</v>
      </c>
      <c r="C64" s="3" t="s">
        <v>46</v>
      </c>
      <c r="D64" s="3" t="s">
        <v>152</v>
      </c>
      <c r="E64" s="10">
        <f>VLOOKUP($A64,[3]Hoja2!$A$9:$AG$87,6,0)</f>
        <v>3959.1</v>
      </c>
      <c r="F64" s="10">
        <f>VLOOKUP($A64,[3]Hoja2!$A$9:$AG$87,26,0)</f>
        <v>620.80999999999995</v>
      </c>
      <c r="G64" s="10">
        <f>VLOOKUP($A64,[3]Hoja2!$A$9:$AG$87,27,0)</f>
        <v>3338.29</v>
      </c>
      <c r="K64" s="9"/>
    </row>
    <row r="65" spans="1:13" ht="12" customHeight="1" x14ac:dyDescent="0.25">
      <c r="A65" s="6" t="s">
        <v>17</v>
      </c>
      <c r="B65" s="10" t="str">
        <f>VLOOKUP(A65,[1]Hoja2!$A$13:$AF$47,2,0)</f>
        <v>Romero Romero Ingrid</v>
      </c>
      <c r="C65" s="3" t="s">
        <v>43</v>
      </c>
      <c r="D65" s="3" t="s">
        <v>152</v>
      </c>
      <c r="E65" s="10">
        <f>VLOOKUP($A65,[3]Hoja2!$A$9:$AG$87,6,0)</f>
        <v>7752</v>
      </c>
      <c r="F65" s="10">
        <f>VLOOKUP($A65,[3]Hoja2!$A$9:$AG$87,26,0)</f>
        <v>3048.26</v>
      </c>
      <c r="G65" s="10">
        <f>VLOOKUP($A65,[3]Hoja2!$A$9:$AG$87,27,0)</f>
        <v>4703.74</v>
      </c>
      <c r="K65" s="9"/>
      <c r="M65" s="9"/>
    </row>
    <row r="66" spans="1:13" ht="12" customHeight="1" x14ac:dyDescent="0.25">
      <c r="A66" s="6" t="s">
        <v>100</v>
      </c>
      <c r="B66" s="10" t="s">
        <v>101</v>
      </c>
      <c r="C66" s="3" t="s">
        <v>42</v>
      </c>
      <c r="D66" s="3" t="s">
        <v>152</v>
      </c>
      <c r="E66" s="10">
        <f>VLOOKUP($A66,[3]Hoja2!$A$9:$AG$87,6,0)</f>
        <v>8714.74</v>
      </c>
      <c r="F66" s="10">
        <f>VLOOKUP($A66,[3]Hoja2!$A$9:$AG$87,26,0)</f>
        <v>1469.43</v>
      </c>
      <c r="G66" s="10">
        <f>VLOOKUP($A66,[3]Hoja2!$A$9:$AG$87,27,0)</f>
        <v>7245.31</v>
      </c>
      <c r="K66" s="9"/>
      <c r="M66" s="9"/>
    </row>
    <row r="67" spans="1:13" ht="12" customHeight="1" x14ac:dyDescent="0.25">
      <c r="A67" s="6" t="s">
        <v>20</v>
      </c>
      <c r="B67" s="10" t="str">
        <f>VLOOKUP(A67,[1]Hoja2!$A$13:$AF$47,2,0)</f>
        <v>Sanchez Sanchez Micaela</v>
      </c>
      <c r="C67" s="3" t="s">
        <v>45</v>
      </c>
      <c r="D67" s="3" t="s">
        <v>152</v>
      </c>
      <c r="E67" s="10">
        <f>VLOOKUP($A67,[3]Hoja2!$A$9:$AG$87,6,0)</f>
        <v>1848.3</v>
      </c>
      <c r="F67" s="10">
        <f>VLOOKUP($A67,[3]Hoja2!$A$9:$AG$87,26,0)</f>
        <v>-83.21</v>
      </c>
      <c r="G67" s="10">
        <f>VLOOKUP($A67,[3]Hoja2!$A$9:$AG$87,27,0)</f>
        <v>1931.51</v>
      </c>
      <c r="K67" s="9"/>
      <c r="M67" s="9"/>
    </row>
    <row r="68" spans="1:13" ht="12" customHeight="1" x14ac:dyDescent="0.25">
      <c r="A68" s="6" t="s">
        <v>102</v>
      </c>
      <c r="B68" s="10" t="s">
        <v>103</v>
      </c>
      <c r="C68" s="3" t="s">
        <v>66</v>
      </c>
      <c r="D68" s="3" t="s">
        <v>152</v>
      </c>
      <c r="E68" s="10">
        <f>VLOOKUP($A68,[3]Hoja2!$A$9:$AG$87,6,0)</f>
        <v>1848.3</v>
      </c>
      <c r="F68" s="10">
        <f>VLOOKUP($A68,[3]Hoja2!$A$9:$AG$87,26,0)</f>
        <v>-83.21</v>
      </c>
      <c r="G68" s="10">
        <f>VLOOKUP($A68,[3]Hoja2!$A$9:$AG$87,27,0)</f>
        <v>1931.51</v>
      </c>
      <c r="K68" s="9"/>
    </row>
    <row r="69" spans="1:13" ht="12" customHeight="1" x14ac:dyDescent="0.25">
      <c r="A69" s="6" t="s">
        <v>14</v>
      </c>
      <c r="B69" s="10" t="str">
        <f>VLOOKUP(A69,[1]Hoja2!$A$13:$AF$47,2,0)</f>
        <v>Santoyo Ramos María Guadalupe</v>
      </c>
      <c r="C69" s="3" t="s">
        <v>55</v>
      </c>
      <c r="D69" s="3" t="s">
        <v>152</v>
      </c>
      <c r="E69" s="10">
        <f>VLOOKUP($A69,[3]Hoja2!$A$9:$AG$87,6,0)</f>
        <v>3525.75</v>
      </c>
      <c r="F69" s="10">
        <f>VLOOKUP($A69,[3]Hoja2!$A$9:$AG$87,26,0)</f>
        <v>252.39</v>
      </c>
      <c r="G69" s="10">
        <f>VLOOKUP($A69,[3]Hoja2!$A$9:$AG$87,27,0)</f>
        <v>3273.36</v>
      </c>
      <c r="K69" s="9"/>
    </row>
    <row r="70" spans="1:13" ht="12" customHeight="1" x14ac:dyDescent="0.25">
      <c r="A70" s="6" t="s">
        <v>27</v>
      </c>
      <c r="B70" s="10" t="str">
        <f>VLOOKUP(A70,[1]Hoja2!$A$13:$AF$47,2,0)</f>
        <v>Tovar Lopez Rogelio</v>
      </c>
      <c r="C70" s="3" t="s">
        <v>43</v>
      </c>
      <c r="D70" s="3" t="s">
        <v>152</v>
      </c>
      <c r="E70" s="10">
        <f>VLOOKUP($A70,[3]Hoja2!$A$9:$AG$87,6,0)</f>
        <v>7875</v>
      </c>
      <c r="F70" s="10">
        <f>VLOOKUP($A70,[3]Hoja2!$A$9:$AG$87,26,0)</f>
        <v>2197.59</v>
      </c>
      <c r="G70" s="10">
        <f>VLOOKUP($A70,[3]Hoja2!$A$9:$AG$87,27,0)</f>
        <v>5677.41</v>
      </c>
      <c r="K70" s="9"/>
    </row>
    <row r="71" spans="1:13" ht="12" customHeight="1" x14ac:dyDescent="0.25">
      <c r="A71" s="6" t="s">
        <v>154</v>
      </c>
      <c r="B71" s="10" t="s">
        <v>155</v>
      </c>
      <c r="C71" s="3" t="s">
        <v>48</v>
      </c>
      <c r="D71" s="3" t="s">
        <v>152</v>
      </c>
      <c r="E71" s="10">
        <f>VLOOKUP($A71,[3]Hoja2!$A$9:$AG$87,6,0)</f>
        <v>10000</v>
      </c>
      <c r="F71" s="10">
        <f>VLOOKUP($A71,[3]Hoja2!$A$9:$AG$87,26,0)</f>
        <v>1642.57</v>
      </c>
      <c r="G71" s="10">
        <f>VLOOKUP($A71,[3]Hoja2!$A$9:$AG$87,27,0)</f>
        <v>8357.43</v>
      </c>
      <c r="K71" s="9"/>
    </row>
    <row r="72" spans="1:13" ht="23.45" customHeight="1" x14ac:dyDescent="0.25">
      <c r="B72" s="7" t="s">
        <v>41</v>
      </c>
      <c r="C72" s="1" t="s">
        <v>0</v>
      </c>
      <c r="D72" s="1" t="s">
        <v>1</v>
      </c>
      <c r="E72" s="2" t="s">
        <v>2</v>
      </c>
      <c r="F72" s="2" t="s">
        <v>3</v>
      </c>
      <c r="G72" s="1" t="s">
        <v>4</v>
      </c>
    </row>
    <row r="73" spans="1:13" ht="7.9" customHeight="1" x14ac:dyDescent="0.25">
      <c r="A73" s="6" t="s">
        <v>25</v>
      </c>
      <c r="B73" s="10" t="str">
        <f>VLOOKUP(A73,[1]Hoja2!$A$13:$AF$47,2,0)</f>
        <v>Rodriguez Rodriguez Jose Luis</v>
      </c>
      <c r="C73" s="3" t="s">
        <v>56</v>
      </c>
      <c r="D73" s="3" t="s">
        <v>152</v>
      </c>
      <c r="E73" s="10">
        <f>VLOOKUP($A73,[3]Hoja2!$A$9:$AG$87,6,0)</f>
        <v>2361.75</v>
      </c>
      <c r="F73" s="10">
        <f>VLOOKUP($A73,[3]Hoja2!$A$9:$AG$87,26,0)</f>
        <v>42.92</v>
      </c>
      <c r="G73" s="10">
        <f>VLOOKUP($A73,[3]Hoja2!$A$9:$AG$87,27,0)</f>
        <v>2318.83</v>
      </c>
    </row>
    <row r="74" spans="1:13" ht="7.7" customHeight="1" x14ac:dyDescent="0.25">
      <c r="A74" s="6" t="s">
        <v>136</v>
      </c>
      <c r="B74" s="10" t="s">
        <v>137</v>
      </c>
      <c r="C74" s="3" t="s">
        <v>56</v>
      </c>
      <c r="D74" s="3" t="s">
        <v>152</v>
      </c>
      <c r="E74" s="10">
        <f>VLOOKUP($A74,[3]Hoja2!$A$9:$AG$87,6,0)</f>
        <v>4352.55</v>
      </c>
      <c r="F74" s="10">
        <f>VLOOKUP($A74,[3]Hoja2!$A$9:$AG$87,26,0)</f>
        <v>1474.62</v>
      </c>
      <c r="G74" s="10">
        <f>VLOOKUP($A74,[3]Hoja2!$A$9:$AG$87,27,0)</f>
        <v>2877.93</v>
      </c>
    </row>
    <row r="75" spans="1:13" ht="9" customHeight="1" x14ac:dyDescent="0.25">
      <c r="A75" s="6" t="s">
        <v>138</v>
      </c>
      <c r="B75" s="10" t="s">
        <v>139</v>
      </c>
      <c r="C75" s="3" t="s">
        <v>56</v>
      </c>
      <c r="D75" s="3" t="s">
        <v>152</v>
      </c>
      <c r="E75" s="10">
        <f>VLOOKUP($A75,[3]Hoja2!$A$9:$AG$87,6,0)</f>
        <v>4000</v>
      </c>
      <c r="F75" s="10">
        <f>VLOOKUP($A75,[3]Hoja2!$A$9:$AG$87,26,0)</f>
        <v>421.79</v>
      </c>
      <c r="G75" s="10">
        <f>VLOOKUP($A75,[3]Hoja2!$A$9:$AG$87,27,0)</f>
        <v>3578.21</v>
      </c>
    </row>
    <row r="76" spans="1:13" ht="7.7" customHeight="1" x14ac:dyDescent="0.25">
      <c r="A76" s="6" t="s">
        <v>140</v>
      </c>
      <c r="B76" s="10" t="s">
        <v>141</v>
      </c>
      <c r="C76" s="3" t="s">
        <v>56</v>
      </c>
      <c r="D76" s="3" t="s">
        <v>152</v>
      </c>
      <c r="E76" s="10">
        <f>VLOOKUP($A76,[3]Hoja2!$A$9:$AG$87,6,0)</f>
        <v>4000</v>
      </c>
      <c r="F76" s="10">
        <f>VLOOKUP($A76,[3]Hoja2!$A$9:$AG$87,26,0)</f>
        <v>421.79</v>
      </c>
      <c r="G76" s="10">
        <f>VLOOKUP($A76,[3]Hoja2!$A$9:$AG$87,27,0)</f>
        <v>3578.21</v>
      </c>
    </row>
    <row r="77" spans="1:13" ht="7.7" customHeight="1" x14ac:dyDescent="0.25">
      <c r="A77" s="6" t="s">
        <v>143</v>
      </c>
      <c r="B77" s="10" t="s">
        <v>144</v>
      </c>
      <c r="C77" s="3" t="s">
        <v>56</v>
      </c>
      <c r="D77" s="3" t="s">
        <v>152</v>
      </c>
      <c r="E77" s="10">
        <f>VLOOKUP($A77,[3]Hoja2!$A$9:$AG$87,6,0)</f>
        <v>3189</v>
      </c>
      <c r="F77" s="10">
        <f>VLOOKUP($A77,[3]Hoja2!$A$9:$AG$87,26,0)</f>
        <v>188.1</v>
      </c>
      <c r="G77" s="10">
        <f>VLOOKUP($A77,[3]Hoja2!$A$9:$AG$87,27,0)</f>
        <v>3000.9</v>
      </c>
    </row>
    <row r="78" spans="1:13" ht="7.7" customHeight="1" x14ac:dyDescent="0.25">
      <c r="A78" s="13" t="s">
        <v>149</v>
      </c>
      <c r="B78" s="10" t="s">
        <v>150</v>
      </c>
      <c r="C78" s="3" t="s">
        <v>56</v>
      </c>
      <c r="D78" s="3" t="s">
        <v>152</v>
      </c>
      <c r="E78" s="10">
        <f>VLOOKUP($A78,[3]Hoja2!$A$9:$AG$87,6,0)</f>
        <v>3159</v>
      </c>
      <c r="F78" s="10">
        <f>VLOOKUP($A78,[3]Hoja2!$A$9:$AG$87,26,0)</f>
        <v>158.47</v>
      </c>
      <c r="G78" s="10">
        <f>VLOOKUP($A78,[3]Hoja2!$A$9:$AG$87,27,0)</f>
        <v>3000.53</v>
      </c>
    </row>
    <row r="79" spans="1:13" ht="9" customHeight="1" x14ac:dyDescent="0.25">
      <c r="A79" s="6" t="s">
        <v>133</v>
      </c>
      <c r="B79" s="10" t="s">
        <v>134</v>
      </c>
      <c r="C79" s="3" t="s">
        <v>135</v>
      </c>
      <c r="D79" s="3" t="s">
        <v>152</v>
      </c>
      <c r="E79" s="10">
        <f>VLOOKUP($A79,[3]Hoja2!$A$9:$AG$87,6,0)</f>
        <v>2145.3000000000002</v>
      </c>
      <c r="F79" s="10">
        <f>VLOOKUP($A79,[3]Hoja2!$A$9:$AG$87,26,0)</f>
        <v>-64.2</v>
      </c>
      <c r="G79" s="10">
        <f>VLOOKUP($A79,[3]Hoja2!$A$9:$AG$87,27,0)</f>
        <v>2209.5</v>
      </c>
    </row>
    <row r="80" spans="1:13" ht="9" customHeight="1" x14ac:dyDescent="0.25">
      <c r="A80" s="6" t="s">
        <v>34</v>
      </c>
      <c r="B80" s="10" t="str">
        <f>VLOOKUP(A80,[1]Hoja2!$A$13:$AF$47,2,0)</f>
        <v>Bravo Garcia Andrea Nallely</v>
      </c>
      <c r="C80" s="3" t="s">
        <v>57</v>
      </c>
      <c r="D80" s="3" t="s">
        <v>152</v>
      </c>
      <c r="E80" s="10">
        <f>VLOOKUP($A80,[3]Hoja2!$A$9:$AG$87,6,0)</f>
        <v>2532</v>
      </c>
      <c r="F80" s="10">
        <f>VLOOKUP($A80,[3]Hoja2!$A$9:$AG$87,26,0)</f>
        <v>62.76</v>
      </c>
      <c r="G80" s="10">
        <f>VLOOKUP($A80,[3]Hoja2!$A$9:$AG$87,27,0)</f>
        <v>2469.2399999999998</v>
      </c>
    </row>
    <row r="81" spans="1:7" ht="9" customHeight="1" x14ac:dyDescent="0.25">
      <c r="A81" s="6" t="s">
        <v>58</v>
      </c>
      <c r="B81" s="10" t="s">
        <v>59</v>
      </c>
      <c r="C81" s="3" t="s">
        <v>60</v>
      </c>
      <c r="D81" s="3" t="s">
        <v>152</v>
      </c>
      <c r="E81" s="10">
        <f>VLOOKUP($A81,[3]Hoja2!$A$9:$AG$87,6,0)</f>
        <v>8301.4699999999993</v>
      </c>
      <c r="F81" s="10">
        <f>VLOOKUP($A81,[3]Hoja2!$A$9:$AG$87,26,0)</f>
        <v>1369.89</v>
      </c>
      <c r="G81" s="10">
        <f>VLOOKUP($A81,[3]Hoja2!$A$9:$AG$87,27,0)</f>
        <v>6931.58</v>
      </c>
    </row>
    <row r="82" spans="1:7" ht="9" customHeight="1" x14ac:dyDescent="0.25">
      <c r="A82" s="6" t="s">
        <v>62</v>
      </c>
      <c r="B82" s="10" t="s">
        <v>63</v>
      </c>
      <c r="C82" s="3" t="s">
        <v>61</v>
      </c>
      <c r="D82" s="3" t="s">
        <v>152</v>
      </c>
      <c r="E82" s="10">
        <f>VLOOKUP($A82,[3]Hoja2!$A$9:$AG$87,6,0)</f>
        <v>1848.3</v>
      </c>
      <c r="F82" s="10">
        <f>VLOOKUP($A82,[3]Hoja2!$A$9:$AG$87,26,0)</f>
        <v>-83.21</v>
      </c>
      <c r="G82" s="10">
        <f>VLOOKUP($A82,[3]Hoja2!$A$9:$AG$87,27,0)</f>
        <v>1931.51</v>
      </c>
    </row>
    <row r="84" spans="1:7" x14ac:dyDescent="0.25">
      <c r="E84">
        <f>SUM(E7:E83)</f>
        <v>387330.78999999992</v>
      </c>
      <c r="F84">
        <f>SUM(F7:F83)</f>
        <v>72278.349999999977</v>
      </c>
      <c r="G84">
        <f>SUM(G7:G83)</f>
        <v>315052.44000000006</v>
      </c>
    </row>
    <row r="85" spans="1:7" x14ac:dyDescent="0.25">
      <c r="E85">
        <v>387330.79</v>
      </c>
      <c r="F85">
        <v>72278.350000000006</v>
      </c>
      <c r="G85">
        <v>315052.44</v>
      </c>
    </row>
    <row r="86" spans="1:7" x14ac:dyDescent="0.25">
      <c r="E86" s="11">
        <f>+E84-E85</f>
        <v>0</v>
      </c>
      <c r="F86" s="11">
        <f t="shared" ref="F86:G86" si="0">+F84-F85</f>
        <v>0</v>
      </c>
      <c r="G86" s="11">
        <f t="shared" si="0"/>
        <v>0</v>
      </c>
    </row>
  </sheetData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Jul</vt:lpstr>
      <vt:lpstr>2da Jul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2020-07-29T19:12:12Z</dcterms:modified>
</cp:coreProperties>
</file>