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May" sheetId="1" r:id="rId1"/>
    <sheet name="2da Abr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1" i="2" l="1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G7" i="2"/>
  <c r="F7" i="2"/>
  <c r="E7" i="2"/>
  <c r="G81" i="1" l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F83" i="2" l="1"/>
  <c r="F85" i="2" s="1"/>
  <c r="E83" i="2" l="1"/>
  <c r="E85" i="2" s="1"/>
  <c r="G83" i="2"/>
  <c r="G85" i="2" s="1"/>
  <c r="B79" i="2"/>
  <c r="B73" i="2"/>
  <c r="B79" i="1" l="1"/>
  <c r="B71" i="2" l="1"/>
  <c r="B70" i="2"/>
  <c r="B68" i="2"/>
  <c r="B66" i="2"/>
  <c r="B65" i="2"/>
  <c r="B61" i="2"/>
  <c r="B60" i="2"/>
  <c r="B55" i="2"/>
  <c r="B54" i="2"/>
  <c r="B53" i="2"/>
  <c r="B51" i="2"/>
  <c r="B50" i="2"/>
  <c r="B49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3" i="1" l="1"/>
  <c r="B71" i="1" l="1"/>
  <c r="B70" i="1"/>
  <c r="B68" i="1"/>
  <c r="B66" i="1"/>
  <c r="B65" i="1"/>
  <c r="B61" i="1"/>
  <c r="B60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3" i="1" l="1"/>
  <c r="F85" i="1" s="1"/>
  <c r="G83" i="1"/>
  <c r="G85" i="1" s="1"/>
  <c r="E83" i="1"/>
  <c r="E85" i="1" s="1"/>
</calcChain>
</file>

<file path=xl/sharedStrings.xml><?xml version="1.0" encoding="utf-8"?>
<sst xmlns="http://schemas.openxmlformats.org/spreadsheetml/2006/main" count="558" uniqueCount="153">
  <si>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</si>
  <si>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</si>
  <si>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</si>
  <si>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</si>
  <si>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</si>
  <si>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</si>
  <si>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</si>
  <si>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</si>
  <si>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</si>
  <si>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</si>
  <si>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</si>
  <si>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</si>
  <si>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</si>
  <si>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</si>
  <si>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</si>
  <si>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</si>
  <si>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</si>
  <si>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</si>
  <si>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</si>
  <si>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</si>
  <si>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</si>
  <si>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</si>
  <si>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</si>
  <si>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</si>
  <si>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</si>
  <si>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</si>
  <si>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</si>
  <si>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</si>
  <si>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</si>
  <si>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</si>
  <si>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</si>
  <si>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</si>
  <si>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</si>
  <si>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</si>
  <si>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</si>
  <si>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</si>
  <si>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</si>
  <si>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</si>
  <si>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</si>
  <si>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</si>
  <si>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</si>
  <si>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</si>
  <si>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</si>
  <si>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</si>
  <si>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</si>
  <si>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</si>
  <si>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</si>
  <si>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</si>
  <si>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</si>
  <si>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</si>
  <si>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</si>
  <si>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</si>
  <si>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</si>
  <si>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</si>
  <si>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</si>
  <si>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</si>
  <si>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</si>
  <si>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</si>
  <si>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</si>
  <si>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</si>
  <si>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</si>
  <si>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</si>
  <si>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</si>
  <si>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</si>
  <si>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</si>
  <si>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</si>
  <si>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</si>
  <si>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</si>
  <si>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</si>
  <si>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</si>
  <si>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</si>
  <si>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</si>
  <si>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</si>
  <si>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</si>
  <si>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</si>
  <si>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</si>
  <si>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</si>
  <si>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</si>
  <si>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</si>
  <si>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</si>
  <si>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</si>
  <si>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</si>
  <si>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</si>
  <si>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</si>
  <si>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</si>
  <si>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</si>
  <si>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</si>
  <si>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</si>
  <si>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</si>
  <si>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</si>
  <si>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</si>
  <si>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</si>
  <si>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</si>
  <si>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</si>
  <si>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</si>
  <si>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</si>
  <si>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</si>
  <si>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</si>
  <si>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</si>
  <si>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</si>
  <si>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</si>
  <si>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</si>
  <si>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</si>
  <si>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</si>
  <si>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</si>
  <si>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</si>
  <si>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</si>
  <si>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</si>
  <si>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</si>
  <si>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</si>
  <si>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</si>
  <si>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</si>
  <si>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</si>
  <si>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</si>
  <si>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</si>
  <si>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</si>
  <si>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</si>
  <si>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</si>
  <si>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</si>
  <si>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</si>
  <si>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</si>
  <si>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</si>
  <si>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</si>
  <si>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</si>
  <si>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</si>
  <si>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</si>
  <si>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</si>
  <si>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</si>
  <si>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</si>
  <si>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</si>
  <si>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</si>
  <si>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</si>
  <si>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</si>
  <si>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</si>
  <si>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</si>
  <si>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</si>
  <si>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</si>
  <si>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</si>
  <si>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</si>
  <si>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</si>
  <si>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</si>
  <si>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</si>
  <si>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</si>
  <si>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</si>
  <si>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</si>
  <si>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</si>
  <si>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</si>
  <si>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</si>
  <si>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</si>
  <si>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NOMINA DEL 1 AL 15 Mayo 2020</t>
  </si>
  <si>
    <t>01 al 15 de Mayo del 2020</t>
  </si>
  <si>
    <t>NOMINA DEL 16 AL 31 DE MAYO  2020</t>
  </si>
  <si>
    <t>16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</si>
</sst>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May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May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15</v>
          </cell>
          <cell r="H9">
            <v>948.07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1756.21</v>
          </cell>
          <cell r="AA9">
            <v>4127.54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72.77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73.31</v>
          </cell>
          <cell r="AA10">
            <v>2520.19</v>
          </cell>
          <cell r="AB10">
            <v>53.61</v>
          </cell>
          <cell r="AC10">
            <v>96.5</v>
          </cell>
          <cell r="AD10">
            <v>319.47000000000003</v>
          </cell>
          <cell r="AE10">
            <v>61.27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15</v>
          </cell>
          <cell r="H13">
            <v>1894.87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3026.04</v>
          </cell>
          <cell r="AA13">
            <v>4178.46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194.95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1010.77</v>
          </cell>
          <cell r="AA17">
            <v>5796.54</v>
          </cell>
          <cell r="AB17">
            <v>132.80000000000001</v>
          </cell>
          <cell r="AC17">
            <v>239.03</v>
          </cell>
          <cell r="AD17">
            <v>439.12</v>
          </cell>
          <cell r="AE17">
            <v>151.77000000000001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1855.23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15</v>
          </cell>
          <cell r="H20">
            <v>1712.84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2978.53</v>
          </cell>
          <cell r="AA20">
            <v>4773.47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187.57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917.19</v>
          </cell>
          <cell r="AA24">
            <v>5486.56</v>
          </cell>
          <cell r="AB24">
            <v>128.15</v>
          </cell>
          <cell r="AC24">
            <v>230.67</v>
          </cell>
          <cell r="AD24">
            <v>431.55</v>
          </cell>
          <cell r="AE24">
            <v>146.46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15</v>
          </cell>
          <cell r="H25">
            <v>0</v>
          </cell>
          <cell r="I25">
            <v>1225.68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1706.88</v>
          </cell>
          <cell r="AA25">
            <v>2568.12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15</v>
          </cell>
          <cell r="H27">
            <v>477.83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1018.39</v>
          </cell>
          <cell r="AA27">
            <v>3565.61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15</v>
          </cell>
          <cell r="H29">
            <v>0</v>
          </cell>
          <cell r="I29">
            <v>926.06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72.77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1014.37</v>
          </cell>
          <cell r="AA29">
            <v>1579.13</v>
          </cell>
          <cell r="AB29">
            <v>53.61</v>
          </cell>
          <cell r="AC29">
            <v>96.5</v>
          </cell>
          <cell r="AD29">
            <v>319.47000000000003</v>
          </cell>
          <cell r="AE29">
            <v>61.27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15</v>
          </cell>
          <cell r="H30">
            <v>873.49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2169.39</v>
          </cell>
          <cell r="AA30">
            <v>5705.61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1987.8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15</v>
          </cell>
          <cell r="H36">
            <v>619.4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210.72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1331.4</v>
          </cell>
          <cell r="AA36">
            <v>3806.1</v>
          </cell>
          <cell r="AB36">
            <v>142.75</v>
          </cell>
          <cell r="AC36">
            <v>256.95</v>
          </cell>
          <cell r="AD36">
            <v>455.32</v>
          </cell>
          <cell r="AE36">
            <v>163.13999999999999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69.05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65.84</v>
          </cell>
          <cell r="AA37">
            <v>2493.16</v>
          </cell>
          <cell r="AB37">
            <v>50.88</v>
          </cell>
          <cell r="AC37">
            <v>91.58</v>
          </cell>
          <cell r="AD37">
            <v>316.73</v>
          </cell>
          <cell r="AE37">
            <v>58.14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611.20000000000005</v>
          </cell>
          <cell r="E38">
            <v>0</v>
          </cell>
          <cell r="F38">
            <v>5195.2</v>
          </cell>
          <cell r="G38">
            <v>15</v>
          </cell>
          <cell r="H38">
            <v>0</v>
          </cell>
          <cell r="I38">
            <v>710.1</v>
          </cell>
          <cell r="J38">
            <v>0</v>
          </cell>
          <cell r="K38">
            <v>0</v>
          </cell>
          <cell r="L38">
            <v>496.62</v>
          </cell>
          <cell r="M38">
            <v>496.62</v>
          </cell>
          <cell r="N38">
            <v>142.04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1363.76</v>
          </cell>
          <cell r="AA38">
            <v>3831.44</v>
          </cell>
          <cell r="AB38">
            <v>99.44</v>
          </cell>
          <cell r="AC38">
            <v>178.98</v>
          </cell>
          <cell r="AD38">
            <v>384.78</v>
          </cell>
          <cell r="AE38">
            <v>113.64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1221.7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1413.4</v>
          </cell>
          <cell r="AA40">
            <v>1801.85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1230.17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321.35000000000002</v>
          </cell>
          <cell r="Y42">
            <v>0</v>
          </cell>
          <cell r="Z42">
            <v>1740.04</v>
          </cell>
          <cell r="AA42">
            <v>1451.96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1010.77</v>
          </cell>
          <cell r="AA44">
            <v>5796.54</v>
          </cell>
          <cell r="AB44">
            <v>132.80000000000001</v>
          </cell>
          <cell r="AC44">
            <v>239.03</v>
          </cell>
          <cell r="AD44">
            <v>439.12</v>
          </cell>
          <cell r="AE44">
            <v>151.77000000000001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336.09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2238.38</v>
          </cell>
          <cell r="AA45">
            <v>9655.4</v>
          </cell>
          <cell r="AB45">
            <v>221.81</v>
          </cell>
          <cell r="AC45">
            <v>399.25</v>
          </cell>
          <cell r="AD45">
            <v>584.07000000000005</v>
          </cell>
          <cell r="AE45">
            <v>253.49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15</v>
          </cell>
          <cell r="H46">
            <v>1087.1199999999999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171.73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1952.78</v>
          </cell>
          <cell r="AA46">
            <v>4213.6400000000003</v>
          </cell>
          <cell r="AB46">
            <v>118.16</v>
          </cell>
          <cell r="AC46">
            <v>212.69</v>
          </cell>
          <cell r="AD46">
            <v>415.28</v>
          </cell>
          <cell r="AE46">
            <v>135.04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137.91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590.22</v>
          </cell>
          <cell r="AA47">
            <v>4357.57</v>
          </cell>
          <cell r="AB47">
            <v>96.84</v>
          </cell>
          <cell r="AC47">
            <v>174.31</v>
          </cell>
          <cell r="AD47">
            <v>380.54</v>
          </cell>
          <cell r="AE47">
            <v>110.67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247.87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1471.12</v>
          </cell>
          <cell r="AA48">
            <v>7243.62</v>
          </cell>
          <cell r="AB48">
            <v>166.18</v>
          </cell>
          <cell r="AC48">
            <v>299.12</v>
          </cell>
          <cell r="AD48">
            <v>493.48</v>
          </cell>
          <cell r="AE48">
            <v>189.91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247.87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1471.12</v>
          </cell>
          <cell r="AA49">
            <v>7243.62</v>
          </cell>
          <cell r="AB49">
            <v>166.18</v>
          </cell>
          <cell r="AC49">
            <v>299.12</v>
          </cell>
          <cell r="AD49">
            <v>493.48</v>
          </cell>
          <cell r="AE49">
            <v>189.91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1932.89</v>
          </cell>
          <cell r="E50">
            <v>0</v>
          </cell>
          <cell r="F50">
            <v>4932.8900000000003</v>
          </cell>
          <cell r="G50">
            <v>0</v>
          </cell>
          <cell r="H50">
            <v>1265.3599999999999</v>
          </cell>
          <cell r="I50">
            <v>0</v>
          </cell>
          <cell r="J50">
            <v>0</v>
          </cell>
          <cell r="K50">
            <v>0</v>
          </cell>
          <cell r="L50">
            <v>449.93</v>
          </cell>
          <cell r="M50">
            <v>449.93</v>
          </cell>
          <cell r="N50">
            <v>130.22999999999999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516.08000000000004</v>
          </cell>
          <cell r="Y50">
            <v>0</v>
          </cell>
          <cell r="Z50">
            <v>2361.6</v>
          </cell>
          <cell r="AA50">
            <v>2571.29</v>
          </cell>
          <cell r="AB50">
            <v>91.99</v>
          </cell>
          <cell r="AC50">
            <v>165.58</v>
          </cell>
          <cell r="AD50">
            <v>372.66</v>
          </cell>
          <cell r="AE50">
            <v>105.13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247.87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1471.12</v>
          </cell>
          <cell r="AA51">
            <v>7243.62</v>
          </cell>
          <cell r="AB51">
            <v>166.18</v>
          </cell>
          <cell r="AC51">
            <v>299.12</v>
          </cell>
          <cell r="AD51">
            <v>493.48</v>
          </cell>
          <cell r="AE51">
            <v>189.91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236.41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1371.39</v>
          </cell>
          <cell r="AA54">
            <v>6930.08</v>
          </cell>
          <cell r="AB54">
            <v>158.94</v>
          </cell>
          <cell r="AC54">
            <v>286.10000000000002</v>
          </cell>
          <cell r="AD54">
            <v>481.7</v>
          </cell>
          <cell r="AE54">
            <v>181.65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119.43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476.51</v>
          </cell>
          <cell r="AA55">
            <v>3876.04</v>
          </cell>
          <cell r="AB55">
            <v>85.19</v>
          </cell>
          <cell r="AC55">
            <v>153.34</v>
          </cell>
          <cell r="AD55">
            <v>361.58</v>
          </cell>
          <cell r="AE55">
            <v>97.36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283.54000000000002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1781.32</v>
          </cell>
          <cell r="AA57">
            <v>8218.68</v>
          </cell>
          <cell r="AB57">
            <v>188.67</v>
          </cell>
          <cell r="AC57">
            <v>339.6</v>
          </cell>
          <cell r="AD57">
            <v>530.1</v>
          </cell>
          <cell r="AE57">
            <v>215.62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247.87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1471.12</v>
          </cell>
          <cell r="AA58">
            <v>7243.62</v>
          </cell>
          <cell r="AB58">
            <v>166.18</v>
          </cell>
          <cell r="AC58">
            <v>299.12</v>
          </cell>
          <cell r="AD58">
            <v>493.48</v>
          </cell>
          <cell r="AE58">
            <v>189.91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283.54000000000002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1781.32</v>
          </cell>
          <cell r="AA59">
            <v>8218.68</v>
          </cell>
          <cell r="AB59">
            <v>188.67</v>
          </cell>
          <cell r="AC59">
            <v>339.6</v>
          </cell>
          <cell r="AD59">
            <v>530.1</v>
          </cell>
          <cell r="AE59">
            <v>215.62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149.35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601.66</v>
          </cell>
          <cell r="AA60">
            <v>4346.13</v>
          </cell>
          <cell r="AB60">
            <v>104.05</v>
          </cell>
          <cell r="AC60">
            <v>187.29</v>
          </cell>
          <cell r="AD60">
            <v>392.3</v>
          </cell>
          <cell r="AE60">
            <v>118.92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160.16999999999999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721.33</v>
          </cell>
          <cell r="AA61">
            <v>4834.04</v>
          </cell>
          <cell r="AB61">
            <v>110.87</v>
          </cell>
          <cell r="AC61">
            <v>199.57</v>
          </cell>
          <cell r="AD61">
            <v>403.41</v>
          </cell>
          <cell r="AE61">
            <v>126.71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73.25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96.74</v>
          </cell>
          <cell r="AA62">
            <v>2570.56</v>
          </cell>
          <cell r="AB62">
            <v>53.97</v>
          </cell>
          <cell r="AC62">
            <v>97.15</v>
          </cell>
          <cell r="AD62">
            <v>319.82</v>
          </cell>
          <cell r="AE62">
            <v>61.68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110.32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431.79</v>
          </cell>
          <cell r="AA63">
            <v>3638.06</v>
          </cell>
          <cell r="AB63">
            <v>79.42</v>
          </cell>
          <cell r="AC63">
            <v>142.96</v>
          </cell>
          <cell r="AD63">
            <v>352.19</v>
          </cell>
          <cell r="AE63">
            <v>90.77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110.32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431.79</v>
          </cell>
          <cell r="AA64">
            <v>3638.06</v>
          </cell>
          <cell r="AB64">
            <v>79.42</v>
          </cell>
          <cell r="AC64">
            <v>142.96</v>
          </cell>
          <cell r="AD64">
            <v>352.19</v>
          </cell>
          <cell r="AE64">
            <v>90.77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10157</v>
          </cell>
          <cell r="E65">
            <v>0</v>
          </cell>
          <cell r="F65">
            <v>15156.95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2668.54</v>
          </cell>
          <cell r="M65">
            <v>2668.54</v>
          </cell>
          <cell r="N65">
            <v>292.57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2961.11</v>
          </cell>
          <cell r="AA65">
            <v>12195.84</v>
          </cell>
          <cell r="AB65">
            <v>194.36</v>
          </cell>
          <cell r="AC65">
            <v>349.85</v>
          </cell>
          <cell r="AD65">
            <v>539.37</v>
          </cell>
          <cell r="AE65">
            <v>222.13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37.22</v>
          </cell>
          <cell r="AC66">
            <v>67</v>
          </cell>
          <cell r="AD66">
            <v>232.18</v>
          </cell>
          <cell r="AE66">
            <v>42.74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40.6</v>
          </cell>
          <cell r="AC67">
            <v>73.09</v>
          </cell>
          <cell r="AD67">
            <v>316.60000000000002</v>
          </cell>
          <cell r="AE67">
            <v>34.19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144.88999999999999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484.67</v>
          </cell>
          <cell r="AA68">
            <v>3753.49</v>
          </cell>
          <cell r="AB68">
            <v>101.24</v>
          </cell>
          <cell r="AC68">
            <v>182.22</v>
          </cell>
          <cell r="AD68">
            <v>387.71</v>
          </cell>
          <cell r="AE68">
            <v>115.7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110.32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431.79</v>
          </cell>
          <cell r="AA69">
            <v>3638.06</v>
          </cell>
          <cell r="AB69">
            <v>79.42</v>
          </cell>
          <cell r="AC69">
            <v>142.96</v>
          </cell>
          <cell r="AD69">
            <v>352.19</v>
          </cell>
          <cell r="AE69">
            <v>90.77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247.87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1471.12</v>
          </cell>
          <cell r="AA70">
            <v>7243.62</v>
          </cell>
          <cell r="AB70">
            <v>166.18</v>
          </cell>
          <cell r="AC70">
            <v>299.12</v>
          </cell>
          <cell r="AD70">
            <v>493.48</v>
          </cell>
          <cell r="AE70">
            <v>189.91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247.87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1471.12</v>
          </cell>
          <cell r="AA71">
            <v>7243.62</v>
          </cell>
          <cell r="AB71">
            <v>166.18</v>
          </cell>
          <cell r="AC71">
            <v>299.12</v>
          </cell>
          <cell r="AD71">
            <v>493.48</v>
          </cell>
          <cell r="AE71">
            <v>189.91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283.54000000000002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1781.32</v>
          </cell>
          <cell r="AA72">
            <v>8218.68</v>
          </cell>
          <cell r="AB72">
            <v>188.67</v>
          </cell>
          <cell r="AC72">
            <v>339.6</v>
          </cell>
          <cell r="AD72">
            <v>530.1</v>
          </cell>
          <cell r="AE72">
            <v>215.62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110.32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431.79</v>
          </cell>
          <cell r="AA73">
            <v>3638.06</v>
          </cell>
          <cell r="AB73">
            <v>79.42</v>
          </cell>
          <cell r="AC73">
            <v>142.96</v>
          </cell>
          <cell r="AD73">
            <v>352.19</v>
          </cell>
          <cell r="AE73">
            <v>90.77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336.09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2238.38</v>
          </cell>
          <cell r="AA74">
            <v>9655.4</v>
          </cell>
          <cell r="AB74">
            <v>221.81</v>
          </cell>
          <cell r="AC74">
            <v>399.25</v>
          </cell>
          <cell r="AD74">
            <v>584.07000000000005</v>
          </cell>
          <cell r="AE74">
            <v>253.49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336.09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2238.38</v>
          </cell>
          <cell r="AA75">
            <v>9655.4</v>
          </cell>
          <cell r="AB75">
            <v>221.81</v>
          </cell>
          <cell r="AC75">
            <v>399.25</v>
          </cell>
          <cell r="AD75">
            <v>584.07000000000005</v>
          </cell>
          <cell r="AE75">
            <v>253.49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160.19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721.35</v>
          </cell>
          <cell r="AA76">
            <v>4834.0200000000004</v>
          </cell>
          <cell r="AB76">
            <v>110.89</v>
          </cell>
          <cell r="AC76">
            <v>199.59</v>
          </cell>
          <cell r="AD76">
            <v>403.42</v>
          </cell>
          <cell r="AE76">
            <v>126.73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57.81</v>
          </cell>
          <cell r="AC77">
            <v>104.06</v>
          </cell>
          <cell r="AD77">
            <v>323.66000000000003</v>
          </cell>
          <cell r="AE77">
            <v>48.68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118.15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475.23</v>
          </cell>
          <cell r="AA78">
            <v>3877.32</v>
          </cell>
          <cell r="AB78">
            <v>84.37</v>
          </cell>
          <cell r="AC78">
            <v>151.87</v>
          </cell>
          <cell r="AD78">
            <v>360.25</v>
          </cell>
          <cell r="AE78">
            <v>96.42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108.37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422.24</v>
          </cell>
          <cell r="AA79">
            <v>3577.76</v>
          </cell>
          <cell r="AB79">
            <v>78.2</v>
          </cell>
          <cell r="AC79">
            <v>140.76</v>
          </cell>
          <cell r="AD79">
            <v>350.2</v>
          </cell>
          <cell r="AE79">
            <v>89.37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108.37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422.24</v>
          </cell>
          <cell r="AA80">
            <v>3577.76</v>
          </cell>
          <cell r="AB80">
            <v>78.2</v>
          </cell>
          <cell r="AC80">
            <v>140.76</v>
          </cell>
          <cell r="AD80">
            <v>350.2</v>
          </cell>
          <cell r="AE80">
            <v>89.37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3189</v>
          </cell>
          <cell r="D81">
            <v>0</v>
          </cell>
          <cell r="E81">
            <v>0</v>
          </cell>
          <cell r="F81">
            <v>3189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225.63</v>
          </cell>
          <cell r="M81">
            <v>100.53</v>
          </cell>
          <cell r="N81">
            <v>87.57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188.1</v>
          </cell>
          <cell r="AA81">
            <v>3000.9</v>
          </cell>
          <cell r="AB81">
            <v>64.52</v>
          </cell>
          <cell r="AC81">
            <v>116.14</v>
          </cell>
          <cell r="AD81">
            <v>330.37</v>
          </cell>
          <cell r="AE81">
            <v>73.739999999999995</v>
          </cell>
        </row>
        <row r="82">
          <cell r="A82" t="str">
            <v>00879</v>
          </cell>
          <cell r="B82" t="str">
            <v>Santana Aguilar Maria Felix</v>
          </cell>
          <cell r="C82">
            <v>3750</v>
          </cell>
          <cell r="D82">
            <v>1197.79</v>
          </cell>
          <cell r="E82">
            <v>0</v>
          </cell>
          <cell r="F82">
            <v>4947.79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452.31</v>
          </cell>
          <cell r="M82">
            <v>452.31</v>
          </cell>
          <cell r="N82">
            <v>145.22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597.53</v>
          </cell>
          <cell r="AA82">
            <v>4350.26</v>
          </cell>
          <cell r="AB82">
            <v>101.44</v>
          </cell>
          <cell r="AC82">
            <v>182.59</v>
          </cell>
          <cell r="AD82">
            <v>388.05</v>
          </cell>
          <cell r="AE82">
            <v>115.93</v>
          </cell>
        </row>
        <row r="85">
          <cell r="A85"/>
          <cell r="B85"/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301621.83</v>
          </cell>
          <cell r="D86">
            <v>95283</v>
          </cell>
          <cell r="E86">
            <v>0</v>
          </cell>
          <cell r="F86">
            <v>396904.83</v>
          </cell>
          <cell r="G86">
            <v>150</v>
          </cell>
          <cell r="H86">
            <v>8878.98</v>
          </cell>
          <cell r="I86">
            <v>9156.74</v>
          </cell>
          <cell r="J86">
            <v>-3401.98</v>
          </cell>
          <cell r="K86">
            <v>-808.6</v>
          </cell>
          <cell r="L86">
            <v>44923.47</v>
          </cell>
          <cell r="M86">
            <v>42330.080000000002</v>
          </cell>
          <cell r="N86">
            <v>10833.88</v>
          </cell>
          <cell r="O86">
            <v>0</v>
          </cell>
          <cell r="P86">
            <v>200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837.43</v>
          </cell>
          <cell r="Y86">
            <v>0</v>
          </cell>
          <cell r="Z86">
            <v>71578.509999999995</v>
          </cell>
          <cell r="AA86">
            <v>325326.32</v>
          </cell>
          <cell r="AB86">
            <v>7852.28</v>
          </cell>
          <cell r="AC86">
            <v>14134.06</v>
          </cell>
          <cell r="AD86">
            <v>29404.73</v>
          </cell>
          <cell r="AE86">
            <v>8868.27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1011.27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1804.41</v>
          </cell>
          <cell r="AA9">
            <v>4079.34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  <cell r="AF9">
            <v>117.67</v>
          </cell>
          <cell r="AG9">
            <v>3401.4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72.77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73.31</v>
          </cell>
          <cell r="AA10">
            <v>2520.19</v>
          </cell>
          <cell r="AB10">
            <v>53.61</v>
          </cell>
          <cell r="AC10">
            <v>96.5</v>
          </cell>
          <cell r="AD10">
            <v>319.47000000000003</v>
          </cell>
          <cell r="AE10">
            <v>61.27</v>
          </cell>
          <cell r="AF10">
            <v>51.87</v>
          </cell>
          <cell r="AG10">
            <v>1531.8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  <cell r="AF11">
            <v>144.09</v>
          </cell>
          <cell r="AG11">
            <v>4164.8999999999996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  <cell r="AF12">
            <v>117.67</v>
          </cell>
          <cell r="AG12">
            <v>3401.4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2021.2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3137.37</v>
          </cell>
          <cell r="AA13">
            <v>4067.13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  <cell r="AF13">
            <v>144.09</v>
          </cell>
          <cell r="AG13">
            <v>4164.82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  <cell r="AF14">
            <v>79.180000000000007</v>
          </cell>
          <cell r="AG14">
            <v>2288.7800000000002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  <cell r="AF15">
            <v>70.52</v>
          </cell>
          <cell r="AG15">
            <v>2038.2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  <cell r="AF16">
            <v>98.01</v>
          </cell>
          <cell r="AG16">
            <v>2832.9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194.95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1010.77</v>
          </cell>
          <cell r="AA17">
            <v>5796.54</v>
          </cell>
          <cell r="AB17">
            <v>132.80000000000001</v>
          </cell>
          <cell r="AC17">
            <v>239.03</v>
          </cell>
          <cell r="AD17">
            <v>439.12</v>
          </cell>
          <cell r="AE17">
            <v>151.77000000000001</v>
          </cell>
          <cell r="AF17">
            <v>136.15</v>
          </cell>
          <cell r="AG17">
            <v>3794.17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  <cell r="AF18">
            <v>42.46</v>
          </cell>
          <cell r="AG18">
            <v>1227.28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1978.92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2932.77</v>
          </cell>
          <cell r="AA19">
            <v>3610.98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  <cell r="AF19">
            <v>130.88</v>
          </cell>
          <cell r="AG19">
            <v>3782.92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1827.03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3077.72</v>
          </cell>
          <cell r="AA20">
            <v>4674.28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  <cell r="AF20">
            <v>155.04</v>
          </cell>
          <cell r="AG20">
            <v>4481.3999999999996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  <cell r="AF21">
            <v>36.97</v>
          </cell>
          <cell r="AG21">
            <v>1068.53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  <cell r="AF22">
            <v>91.68</v>
          </cell>
          <cell r="AG22">
            <v>2649.97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  <cell r="AF23">
            <v>36.97</v>
          </cell>
          <cell r="AG23">
            <v>1068.53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187.57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917.19</v>
          </cell>
          <cell r="AA24">
            <v>5486.56</v>
          </cell>
          <cell r="AB24">
            <v>128.15</v>
          </cell>
          <cell r="AC24">
            <v>230.67</v>
          </cell>
          <cell r="AD24">
            <v>431.55</v>
          </cell>
          <cell r="AE24">
            <v>146.46</v>
          </cell>
          <cell r="AF24">
            <v>128.07</v>
          </cell>
          <cell r="AG24">
            <v>3661.43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1307.3900000000001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1773.59</v>
          </cell>
          <cell r="AA25">
            <v>2501.41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  <cell r="AF25">
            <v>85.5</v>
          </cell>
          <cell r="AG25">
            <v>2471.4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  <cell r="AF26">
            <v>79.180000000000007</v>
          </cell>
          <cell r="AG26">
            <v>2288.7800000000002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509.68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1035.24</v>
          </cell>
          <cell r="AA27">
            <v>3548.76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  <cell r="AF27">
            <v>91.68</v>
          </cell>
          <cell r="AG27">
            <v>2650.01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  <cell r="AF28">
            <v>47.23</v>
          </cell>
          <cell r="AG28">
            <v>1365.14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987.8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72.77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1061.1099999999999</v>
          </cell>
          <cell r="AA29">
            <v>1532.39</v>
          </cell>
          <cell r="AB29">
            <v>53.61</v>
          </cell>
          <cell r="AC29">
            <v>96.5</v>
          </cell>
          <cell r="AD29">
            <v>319.47000000000003</v>
          </cell>
          <cell r="AE29">
            <v>61.27</v>
          </cell>
          <cell r="AF29">
            <v>51.87</v>
          </cell>
          <cell r="AG29">
            <v>1531.8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931.72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2212.62</v>
          </cell>
          <cell r="AA30">
            <v>5662.38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  <cell r="AF30">
            <v>157.5</v>
          </cell>
          <cell r="AG30">
            <v>4552.6400000000003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  <cell r="AF31">
            <v>66.599999999999994</v>
          </cell>
          <cell r="AG31">
            <v>1924.94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  <cell r="AF32">
            <v>79.180000000000007</v>
          </cell>
          <cell r="AG32">
            <v>2288.56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  <cell r="AF33">
            <v>104.46</v>
          </cell>
          <cell r="AG33">
            <v>3019.42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  <cell r="AF34">
            <v>91.68</v>
          </cell>
          <cell r="AG34">
            <v>2726.4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2120.33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2773.86</v>
          </cell>
          <cell r="AA35">
            <v>2449.14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  <cell r="AF35">
            <v>104.46</v>
          </cell>
          <cell r="AG35">
            <v>3019.32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660.7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210.72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1357.7</v>
          </cell>
          <cell r="AA36">
            <v>3779.8</v>
          </cell>
          <cell r="AB36">
            <v>142.75</v>
          </cell>
          <cell r="AC36">
            <v>256.95</v>
          </cell>
          <cell r="AD36">
            <v>455.32</v>
          </cell>
          <cell r="AE36">
            <v>163.13999999999999</v>
          </cell>
          <cell r="AF36">
            <v>102.75</v>
          </cell>
          <cell r="AG36">
            <v>4078.5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69.05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65.84</v>
          </cell>
          <cell r="AA37">
            <v>2493.16</v>
          </cell>
          <cell r="AB37">
            <v>50.88</v>
          </cell>
          <cell r="AC37">
            <v>91.58</v>
          </cell>
          <cell r="AD37">
            <v>316.73</v>
          </cell>
          <cell r="AE37">
            <v>58.14</v>
          </cell>
          <cell r="AF37">
            <v>51.18</v>
          </cell>
          <cell r="AG37">
            <v>1453.58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757.45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142.04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1293.5999999999999</v>
          </cell>
          <cell r="AA38">
            <v>3290.4</v>
          </cell>
          <cell r="AB38">
            <v>99.44</v>
          </cell>
          <cell r="AC38">
            <v>178.98</v>
          </cell>
          <cell r="AD38">
            <v>384.78</v>
          </cell>
          <cell r="AE38">
            <v>113.64</v>
          </cell>
          <cell r="AF38">
            <v>91.68</v>
          </cell>
          <cell r="AG38">
            <v>2841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  <cell r="AF39">
            <v>51.87</v>
          </cell>
          <cell r="AG39">
            <v>1499.33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1303.1400000000001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1494.84</v>
          </cell>
          <cell r="AA40">
            <v>1720.41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  <cell r="AF40">
            <v>64.31</v>
          </cell>
          <cell r="AG40">
            <v>1859.03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  <cell r="AF41">
            <v>115.44</v>
          </cell>
          <cell r="AG41">
            <v>3336.83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1312.18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321.35000000000002</v>
          </cell>
          <cell r="Y42">
            <v>0</v>
          </cell>
          <cell r="Z42">
            <v>1822.05</v>
          </cell>
          <cell r="AA42">
            <v>1369.95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  <cell r="AF42">
            <v>63.84</v>
          </cell>
          <cell r="AG42">
            <v>1845.22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  <cell r="AF43">
            <v>63.84</v>
          </cell>
          <cell r="AG43">
            <v>1845.3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1010.77</v>
          </cell>
          <cell r="AA44">
            <v>5796.54</v>
          </cell>
          <cell r="AB44">
            <v>132.80000000000001</v>
          </cell>
          <cell r="AC44">
            <v>239.03</v>
          </cell>
          <cell r="AD44">
            <v>439.12</v>
          </cell>
          <cell r="AE44">
            <v>151.77000000000001</v>
          </cell>
          <cell r="AF44">
            <v>136.15</v>
          </cell>
          <cell r="AG44">
            <v>3794.17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336.09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2238.38</v>
          </cell>
          <cell r="AA45">
            <v>9655.4</v>
          </cell>
          <cell r="AB45">
            <v>221.81</v>
          </cell>
          <cell r="AC45">
            <v>399.25</v>
          </cell>
          <cell r="AD45">
            <v>584.07000000000005</v>
          </cell>
          <cell r="AE45">
            <v>253.49</v>
          </cell>
          <cell r="AF45">
            <v>237.88</v>
          </cell>
          <cell r="AG45">
            <v>6337.35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1159.5899999999999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171.73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2010.25</v>
          </cell>
          <cell r="AA46">
            <v>4156.17</v>
          </cell>
          <cell r="AB46">
            <v>118.16</v>
          </cell>
          <cell r="AC46">
            <v>212.69</v>
          </cell>
          <cell r="AD46">
            <v>415.28</v>
          </cell>
          <cell r="AE46">
            <v>135.04</v>
          </cell>
          <cell r="AF46">
            <v>123.33</v>
          </cell>
          <cell r="AG46">
            <v>3376.05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137.91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590.22</v>
          </cell>
          <cell r="AA47">
            <v>4357.57</v>
          </cell>
          <cell r="AB47">
            <v>96.84</v>
          </cell>
          <cell r="AC47">
            <v>174.31</v>
          </cell>
          <cell r="AD47">
            <v>380.54</v>
          </cell>
          <cell r="AE47">
            <v>110.67</v>
          </cell>
          <cell r="AF47">
            <v>98.96</v>
          </cell>
          <cell r="AG47">
            <v>2766.75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247.87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1471.12</v>
          </cell>
          <cell r="AA48">
            <v>7243.62</v>
          </cell>
          <cell r="AB48">
            <v>166.18</v>
          </cell>
          <cell r="AC48">
            <v>299.12</v>
          </cell>
          <cell r="AD48">
            <v>493.48</v>
          </cell>
          <cell r="AE48">
            <v>189.91</v>
          </cell>
          <cell r="AF48">
            <v>174.29</v>
          </cell>
          <cell r="AG48">
            <v>4747.88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247.87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1471.12</v>
          </cell>
          <cell r="AA49">
            <v>7243.62</v>
          </cell>
          <cell r="AB49">
            <v>166.18</v>
          </cell>
          <cell r="AC49">
            <v>299.12</v>
          </cell>
          <cell r="AD49">
            <v>493.48</v>
          </cell>
          <cell r="AE49">
            <v>189.91</v>
          </cell>
          <cell r="AF49">
            <v>174.29</v>
          </cell>
          <cell r="AG49">
            <v>4747.88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1349.71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130.22999999999999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516.08000000000004</v>
          </cell>
          <cell r="Y50">
            <v>0</v>
          </cell>
          <cell r="Z50">
            <v>2353.1</v>
          </cell>
          <cell r="AA50">
            <v>1999.45</v>
          </cell>
          <cell r="AB50">
            <v>91.99</v>
          </cell>
          <cell r="AC50">
            <v>165.58</v>
          </cell>
          <cell r="AD50">
            <v>372.66</v>
          </cell>
          <cell r="AE50">
            <v>105.13</v>
          </cell>
          <cell r="AF50">
            <v>87.05</v>
          </cell>
          <cell r="AG50">
            <v>2628.22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247.87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1471.12</v>
          </cell>
          <cell r="AA51">
            <v>7243.62</v>
          </cell>
          <cell r="AB51">
            <v>166.18</v>
          </cell>
          <cell r="AC51">
            <v>299.12</v>
          </cell>
          <cell r="AD51">
            <v>493.48</v>
          </cell>
          <cell r="AE51">
            <v>189.91</v>
          </cell>
          <cell r="AF51">
            <v>174.29</v>
          </cell>
          <cell r="AG51">
            <v>4747.88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  <cell r="AF52">
            <v>36.97</v>
          </cell>
          <cell r="AG52">
            <v>1068.53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  <cell r="AF53">
            <v>36.97</v>
          </cell>
          <cell r="AG53">
            <v>1068.53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236.41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1371.39</v>
          </cell>
          <cell r="AA54">
            <v>6930.08</v>
          </cell>
          <cell r="AB54">
            <v>158.94</v>
          </cell>
          <cell r="AC54">
            <v>286.10000000000002</v>
          </cell>
          <cell r="AD54">
            <v>481.7</v>
          </cell>
          <cell r="AE54">
            <v>181.65</v>
          </cell>
          <cell r="AF54">
            <v>166.03</v>
          </cell>
          <cell r="AG54">
            <v>4541.25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119.43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476.51</v>
          </cell>
          <cell r="AA55">
            <v>3876.04</v>
          </cell>
          <cell r="AB55">
            <v>85.19</v>
          </cell>
          <cell r="AC55">
            <v>153.34</v>
          </cell>
          <cell r="AD55">
            <v>361.58</v>
          </cell>
          <cell r="AE55">
            <v>97.36</v>
          </cell>
          <cell r="AF55">
            <v>87.05</v>
          </cell>
          <cell r="AG55">
            <v>2433.9699999999998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  <cell r="AF56">
            <v>36.97</v>
          </cell>
          <cell r="AG56">
            <v>1068.53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283.54000000000002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1781.32</v>
          </cell>
          <cell r="AA57">
            <v>8218.68</v>
          </cell>
          <cell r="AB57">
            <v>188.67</v>
          </cell>
          <cell r="AC57">
            <v>339.6</v>
          </cell>
          <cell r="AD57">
            <v>530.1</v>
          </cell>
          <cell r="AE57">
            <v>215.62</v>
          </cell>
          <cell r="AF57">
            <v>200</v>
          </cell>
          <cell r="AG57">
            <v>5390.48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247.87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1471.12</v>
          </cell>
          <cell r="AA58">
            <v>7243.62</v>
          </cell>
          <cell r="AB58">
            <v>166.18</v>
          </cell>
          <cell r="AC58">
            <v>299.12</v>
          </cell>
          <cell r="AD58">
            <v>493.48</v>
          </cell>
          <cell r="AE58">
            <v>189.91</v>
          </cell>
          <cell r="AF58">
            <v>174.29</v>
          </cell>
          <cell r="AG58">
            <v>4747.88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283.54000000000002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1781.32</v>
          </cell>
          <cell r="AA59">
            <v>8218.68</v>
          </cell>
          <cell r="AB59">
            <v>188.67</v>
          </cell>
          <cell r="AC59">
            <v>339.6</v>
          </cell>
          <cell r="AD59">
            <v>530.1</v>
          </cell>
          <cell r="AE59">
            <v>215.62</v>
          </cell>
          <cell r="AF59">
            <v>200</v>
          </cell>
          <cell r="AG59">
            <v>5390.48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149.35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601.66</v>
          </cell>
          <cell r="AA60">
            <v>4346.13</v>
          </cell>
          <cell r="AB60">
            <v>104.05</v>
          </cell>
          <cell r="AC60">
            <v>187.29</v>
          </cell>
          <cell r="AD60">
            <v>392.3</v>
          </cell>
          <cell r="AE60">
            <v>118.92</v>
          </cell>
          <cell r="AF60">
            <v>98.96</v>
          </cell>
          <cell r="AG60">
            <v>2972.92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160.16999999999999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721.33</v>
          </cell>
          <cell r="AA61">
            <v>4834.04</v>
          </cell>
          <cell r="AB61">
            <v>110.87</v>
          </cell>
          <cell r="AC61">
            <v>199.57</v>
          </cell>
          <cell r="AD61">
            <v>403.41</v>
          </cell>
          <cell r="AE61">
            <v>126.71</v>
          </cell>
          <cell r="AF61">
            <v>111.11</v>
          </cell>
          <cell r="AG61">
            <v>3167.78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73.25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96.74</v>
          </cell>
          <cell r="AA62">
            <v>2570.56</v>
          </cell>
          <cell r="AB62">
            <v>53.97</v>
          </cell>
          <cell r="AC62">
            <v>97.15</v>
          </cell>
          <cell r="AD62">
            <v>319.82</v>
          </cell>
          <cell r="AE62">
            <v>61.68</v>
          </cell>
          <cell r="AF62">
            <v>53.35</v>
          </cell>
          <cell r="AG62">
            <v>1542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110.32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431.79</v>
          </cell>
          <cell r="AA63">
            <v>3638.06</v>
          </cell>
          <cell r="AB63">
            <v>79.42</v>
          </cell>
          <cell r="AC63">
            <v>142.96</v>
          </cell>
          <cell r="AD63">
            <v>352.19</v>
          </cell>
          <cell r="AE63">
            <v>90.77</v>
          </cell>
          <cell r="AF63">
            <v>81.400000000000006</v>
          </cell>
          <cell r="AG63">
            <v>2269.1999999999998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110.32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431.79</v>
          </cell>
          <cell r="AA64">
            <v>3638.06</v>
          </cell>
          <cell r="AB64">
            <v>79.42</v>
          </cell>
          <cell r="AC64">
            <v>142.96</v>
          </cell>
          <cell r="AD64">
            <v>352.19</v>
          </cell>
          <cell r="AE64">
            <v>90.77</v>
          </cell>
          <cell r="AF64">
            <v>81.400000000000006</v>
          </cell>
          <cell r="AG64">
            <v>2269.1999999999998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292.57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1515.82</v>
          </cell>
          <cell r="AA65">
            <v>7198.92</v>
          </cell>
          <cell r="AB65">
            <v>194.36</v>
          </cell>
          <cell r="AC65">
            <v>349.85</v>
          </cell>
          <cell r="AD65">
            <v>539.37</v>
          </cell>
          <cell r="AE65">
            <v>222.13</v>
          </cell>
          <cell r="AF65">
            <v>174.29</v>
          </cell>
          <cell r="AG65">
            <v>5553.15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1478.64</v>
          </cell>
          <cell r="D66">
            <v>0</v>
          </cell>
          <cell r="E66">
            <v>0</v>
          </cell>
          <cell r="F66">
            <v>1478.64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-118.79</v>
          </cell>
          <cell r="L66">
            <v>81.849999999999994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-118.79</v>
          </cell>
          <cell r="AA66">
            <v>1597.43</v>
          </cell>
          <cell r="AB66">
            <v>37.22</v>
          </cell>
          <cell r="AC66">
            <v>67</v>
          </cell>
          <cell r="AD66">
            <v>316.60000000000002</v>
          </cell>
          <cell r="AE66">
            <v>31.34</v>
          </cell>
          <cell r="AF66">
            <v>29.57</v>
          </cell>
          <cell r="AG66">
            <v>783.59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37.22</v>
          </cell>
          <cell r="AC67">
            <v>67</v>
          </cell>
          <cell r="AD67">
            <v>316.60000000000002</v>
          </cell>
          <cell r="AE67">
            <v>31.34</v>
          </cell>
          <cell r="AF67">
            <v>29.57</v>
          </cell>
          <cell r="AG67">
            <v>783.59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144.88999999999999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484.67</v>
          </cell>
          <cell r="AA68">
            <v>3753.49</v>
          </cell>
          <cell r="AB68">
            <v>101.24</v>
          </cell>
          <cell r="AC68">
            <v>182.22</v>
          </cell>
          <cell r="AD68">
            <v>387.71</v>
          </cell>
          <cell r="AE68">
            <v>115.7</v>
          </cell>
          <cell r="AF68">
            <v>84.76</v>
          </cell>
          <cell r="AG68">
            <v>2892.45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110.32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431.79</v>
          </cell>
          <cell r="AA69">
            <v>3638.06</v>
          </cell>
          <cell r="AB69">
            <v>79.42</v>
          </cell>
          <cell r="AC69">
            <v>142.96</v>
          </cell>
          <cell r="AD69">
            <v>352.19</v>
          </cell>
          <cell r="AE69">
            <v>90.77</v>
          </cell>
          <cell r="AF69">
            <v>81.400000000000006</v>
          </cell>
          <cell r="AG69">
            <v>2269.1999999999998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247.87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1471.12</v>
          </cell>
          <cell r="AA70">
            <v>7243.62</v>
          </cell>
          <cell r="AB70">
            <v>166.18</v>
          </cell>
          <cell r="AC70">
            <v>299.12</v>
          </cell>
          <cell r="AD70">
            <v>493.48</v>
          </cell>
          <cell r="AE70">
            <v>189.91</v>
          </cell>
          <cell r="AF70">
            <v>174.29</v>
          </cell>
          <cell r="AG70">
            <v>4747.88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247.87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1471.12</v>
          </cell>
          <cell r="AA71">
            <v>7243.62</v>
          </cell>
          <cell r="AB71">
            <v>166.18</v>
          </cell>
          <cell r="AC71">
            <v>299.12</v>
          </cell>
          <cell r="AD71">
            <v>493.48</v>
          </cell>
          <cell r="AE71">
            <v>189.91</v>
          </cell>
          <cell r="AF71">
            <v>174.29</v>
          </cell>
          <cell r="AG71">
            <v>4747.88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283.54000000000002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1781.32</v>
          </cell>
          <cell r="AA72">
            <v>8218.68</v>
          </cell>
          <cell r="AB72">
            <v>188.67</v>
          </cell>
          <cell r="AC72">
            <v>339.6</v>
          </cell>
          <cell r="AD72">
            <v>530.1</v>
          </cell>
          <cell r="AE72">
            <v>215.62</v>
          </cell>
          <cell r="AF72">
            <v>200</v>
          </cell>
          <cell r="AG72">
            <v>5390.48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110.32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431.79</v>
          </cell>
          <cell r="AA73">
            <v>3638.06</v>
          </cell>
          <cell r="AB73">
            <v>79.42</v>
          </cell>
          <cell r="AC73">
            <v>142.96</v>
          </cell>
          <cell r="AD73">
            <v>352.19</v>
          </cell>
          <cell r="AE73">
            <v>90.77</v>
          </cell>
          <cell r="AF73">
            <v>81.400000000000006</v>
          </cell>
          <cell r="AG73">
            <v>2269.1999999999998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336.09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2238.38</v>
          </cell>
          <cell r="AA74">
            <v>9655.4</v>
          </cell>
          <cell r="AB74">
            <v>221.81</v>
          </cell>
          <cell r="AC74">
            <v>399.25</v>
          </cell>
          <cell r="AD74">
            <v>584.07000000000005</v>
          </cell>
          <cell r="AE74">
            <v>253.49</v>
          </cell>
          <cell r="AF74">
            <v>237.88</v>
          </cell>
          <cell r="AG74">
            <v>6337.35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336.09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2238.38</v>
          </cell>
          <cell r="AA75">
            <v>9655.4</v>
          </cell>
          <cell r="AB75">
            <v>221.81</v>
          </cell>
          <cell r="AC75">
            <v>399.25</v>
          </cell>
          <cell r="AD75">
            <v>584.07000000000005</v>
          </cell>
          <cell r="AE75">
            <v>253.49</v>
          </cell>
          <cell r="AF75">
            <v>237.88</v>
          </cell>
          <cell r="AG75">
            <v>6337.35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160.19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721.35</v>
          </cell>
          <cell r="AA76">
            <v>4834.0200000000004</v>
          </cell>
          <cell r="AB76">
            <v>110.89</v>
          </cell>
          <cell r="AC76">
            <v>199.59</v>
          </cell>
          <cell r="AD76">
            <v>403.42</v>
          </cell>
          <cell r="AE76">
            <v>126.73</v>
          </cell>
          <cell r="AF76">
            <v>111.11</v>
          </cell>
          <cell r="AG76">
            <v>3168.15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57.81</v>
          </cell>
          <cell r="AC77">
            <v>104.06</v>
          </cell>
          <cell r="AD77">
            <v>323.66000000000003</v>
          </cell>
          <cell r="AE77">
            <v>48.68</v>
          </cell>
          <cell r="AF77">
            <v>42.91</v>
          </cell>
          <cell r="AG77">
            <v>1217.03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118.15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475.23</v>
          </cell>
          <cell r="AA78">
            <v>3877.32</v>
          </cell>
          <cell r="AB78">
            <v>84.37</v>
          </cell>
          <cell r="AC78">
            <v>151.87</v>
          </cell>
          <cell r="AD78">
            <v>360.25</v>
          </cell>
          <cell r="AE78">
            <v>96.42</v>
          </cell>
          <cell r="AF78">
            <v>87.05</v>
          </cell>
          <cell r="AG78">
            <v>2410.58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108.37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422.24</v>
          </cell>
          <cell r="AA79">
            <v>3577.76</v>
          </cell>
          <cell r="AB79">
            <v>78.2</v>
          </cell>
          <cell r="AC79">
            <v>140.76</v>
          </cell>
          <cell r="AD79">
            <v>350.2</v>
          </cell>
          <cell r="AE79">
            <v>89.37</v>
          </cell>
          <cell r="AF79">
            <v>80</v>
          </cell>
          <cell r="AG79">
            <v>2234.33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108.37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422.24</v>
          </cell>
          <cell r="AA80">
            <v>3577.76</v>
          </cell>
          <cell r="AB80">
            <v>78.2</v>
          </cell>
          <cell r="AC80">
            <v>140.76</v>
          </cell>
          <cell r="AD80">
            <v>350.2</v>
          </cell>
          <cell r="AE80">
            <v>89.37</v>
          </cell>
          <cell r="AF80">
            <v>80</v>
          </cell>
          <cell r="AG80">
            <v>2234.33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3189</v>
          </cell>
          <cell r="D81">
            <v>0</v>
          </cell>
          <cell r="E81">
            <v>0</v>
          </cell>
          <cell r="F81">
            <v>3189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225.63</v>
          </cell>
          <cell r="M81">
            <v>100.53</v>
          </cell>
          <cell r="N81">
            <v>87.57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188.1</v>
          </cell>
          <cell r="AA81">
            <v>3000.9</v>
          </cell>
          <cell r="AB81">
            <v>64.52</v>
          </cell>
          <cell r="AC81">
            <v>116.14</v>
          </cell>
          <cell r="AD81">
            <v>330.37</v>
          </cell>
          <cell r="AE81">
            <v>73.739999999999995</v>
          </cell>
          <cell r="AF81">
            <v>63.78</v>
          </cell>
          <cell r="AG81">
            <v>1843.56</v>
          </cell>
        </row>
        <row r="82">
          <cell r="A82" t="str">
            <v>00879</v>
          </cell>
          <cell r="B82" t="str">
            <v>Santana Aguilar Maria Felix</v>
          </cell>
          <cell r="C82">
            <v>3750</v>
          </cell>
          <cell r="D82">
            <v>1197.79</v>
          </cell>
          <cell r="E82">
            <v>0</v>
          </cell>
          <cell r="F82">
            <v>4947.79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452.31</v>
          </cell>
          <cell r="M82">
            <v>452.31</v>
          </cell>
          <cell r="N82">
            <v>145.22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597.53</v>
          </cell>
          <cell r="AA82">
            <v>4350.26</v>
          </cell>
          <cell r="AB82">
            <v>101.44</v>
          </cell>
          <cell r="AC82">
            <v>182.59</v>
          </cell>
          <cell r="AD82">
            <v>388.05</v>
          </cell>
          <cell r="AE82">
            <v>115.93</v>
          </cell>
          <cell r="AF82">
            <v>98.96</v>
          </cell>
          <cell r="AG82">
            <v>2898.3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301621.83</v>
          </cell>
          <cell r="D86">
            <v>87649.25</v>
          </cell>
          <cell r="E86">
            <v>0</v>
          </cell>
          <cell r="F86">
            <v>389271.08</v>
          </cell>
          <cell r="G86">
            <v>0</v>
          </cell>
          <cell r="H86">
            <v>9470.9</v>
          </cell>
          <cell r="I86">
            <v>9767.2099999999991</v>
          </cell>
          <cell r="J86">
            <v>-3401.98</v>
          </cell>
          <cell r="K86">
            <v>-808.6</v>
          </cell>
          <cell r="L86">
            <v>43282.82</v>
          </cell>
          <cell r="M86">
            <v>40689.43</v>
          </cell>
          <cell r="N86">
            <v>10833.88</v>
          </cell>
          <cell r="O86">
            <v>0</v>
          </cell>
          <cell r="P86">
            <v>200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837.43</v>
          </cell>
          <cell r="Y86">
            <v>0</v>
          </cell>
          <cell r="Z86">
            <v>70990.25</v>
          </cell>
          <cell r="AA86">
            <v>318280.83</v>
          </cell>
          <cell r="AB86">
            <v>7848.9</v>
          </cell>
          <cell r="AC86">
            <v>14127.97</v>
          </cell>
          <cell r="AD86">
            <v>29489.15</v>
          </cell>
          <cell r="AE86">
            <v>8854.02</v>
          </cell>
          <cell r="AF86">
            <v>7785.45</v>
          </cell>
          <cell r="AG86">
            <v>221350.96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22" workbookViewId="0">
      <selection activeCell="F50" sqref="F50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3" t="s">
        <v>5</v>
      </c>
      <c r="C1" s="13"/>
      <c r="D1" s="13"/>
      <c r="E1" s="13"/>
      <c r="F1" s="13"/>
      <c r="G1" s="13"/>
    </row>
    <row r="2" spans="1:8" x14ac:dyDescent="0.25">
      <c r="B2" s="13" t="s">
        <v>6</v>
      </c>
      <c r="C2" s="13"/>
      <c r="D2" s="13"/>
      <c r="E2" s="13"/>
      <c r="F2" s="13"/>
      <c r="G2" s="13"/>
      <c r="H2" s="4"/>
    </row>
    <row r="3" spans="1:8" x14ac:dyDescent="0.25">
      <c r="B3" s="13"/>
      <c r="C3" s="13"/>
      <c r="D3" s="13"/>
      <c r="E3" s="13"/>
      <c r="F3" s="13"/>
      <c r="G3" s="13"/>
    </row>
    <row r="4" spans="1:8" x14ac:dyDescent="0.25">
      <c r="B4" s="13" t="s">
        <v>149</v>
      </c>
      <c r="C4" s="13"/>
      <c r="D4" s="13"/>
      <c r="E4" s="13"/>
      <c r="F4" s="13"/>
      <c r="G4" s="13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150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150</v>
      </c>
      <c r="E8" s="10">
        <f>VLOOKUP($A8,[2]Hoja2!$A$9:$AE$87,6,0)</f>
        <v>5883.75</v>
      </c>
      <c r="F8" s="10">
        <f>VLOOKUP($A8,[2]Hoja2!$A$9:$AE$87,26,0)</f>
        <v>1756.21</v>
      </c>
      <c r="G8" s="10">
        <f>VLOOKUP($A8,[2]Hoja2!$A$9:$AE$87,27,0)</f>
        <v>4127.54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150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150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150</v>
      </c>
      <c r="E11" s="10">
        <f>VLOOKUP($A11,[2]Hoja2!$A$9:$AE$87,6,0)</f>
        <v>6807.31</v>
      </c>
      <c r="F11" s="10">
        <f>VLOOKUP($A11,[2]Hoja2!$A$9:$AE$87,26,0)</f>
        <v>1010.77</v>
      </c>
      <c r="G11" s="10">
        <f>VLOOKUP($A11,[2]Hoja2!$A$9:$AE$87,27,0)</f>
        <v>5796.54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150</v>
      </c>
      <c r="E12" s="10">
        <f>VLOOKUP($A12,[2]Hoja2!$A$9:$AE$87,6,0)</f>
        <v>10000</v>
      </c>
      <c r="F12" s="10">
        <f>VLOOKUP($A12,[2]Hoja2!$A$9:$AE$87,26,0)</f>
        <v>1781.32</v>
      </c>
      <c r="G12" s="10">
        <f>VLOOKUP($A12,[2]Hoja2!$A$9:$AE$87,27,0)</f>
        <v>8218.68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150</v>
      </c>
      <c r="E13" s="10">
        <f>VLOOKUP($A13,[2]Hoja2!$A$9:$AE$87,6,0)</f>
        <v>2593.5</v>
      </c>
      <c r="F13" s="10">
        <f>VLOOKUP($A13,[2]Hoja2!$A$9:$AE$87,26,0)</f>
        <v>71.75</v>
      </c>
      <c r="G13" s="10">
        <f>VLOOKUP($A13,[2]Hoja2!$A$9:$AE$87,27,0)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150</v>
      </c>
      <c r="E14" s="10">
        <f>VLOOKUP($A14,[2]Hoja2!$A$9:$AE$87,6,0)</f>
        <v>2593.5</v>
      </c>
      <c r="F14" s="10">
        <f>VLOOKUP($A14,[2]Hoja2!$A$9:$AE$87,26,0)</f>
        <v>73.31</v>
      </c>
      <c r="G14" s="10">
        <f>VLOOKUP($A14,[2]Hoja2!$A$9:$AE$87,27,0)</f>
        <v>2520.19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150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150</v>
      </c>
      <c r="E16" s="10">
        <f>VLOOKUP($A16,[2]Hoja2!$A$9:$AE$87,6,0)</f>
        <v>4069.85</v>
      </c>
      <c r="F16" s="10">
        <f>VLOOKUP($A16,[2]Hoja2!$A$9:$AE$87,26,0)</f>
        <v>431.79</v>
      </c>
      <c r="G16" s="10">
        <f>VLOOKUP($A16,[2]Hoja2!$A$9:$AE$87,27,0)</f>
        <v>3638.06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150</v>
      </c>
      <c r="E17" s="10">
        <f>VLOOKUP($A17,[2]Hoja2!$A$9:$AE$87,6,0)</f>
        <v>4352.55</v>
      </c>
      <c r="F17" s="10">
        <f>VLOOKUP($A17,[2]Hoja2!$A$9:$AE$87,26,0)</f>
        <v>476.51</v>
      </c>
      <c r="G17" s="10">
        <f>VLOOKUP($A17,[2]Hoja2!$A$9:$AE$87,27,0)</f>
        <v>3876.04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150</v>
      </c>
      <c r="E18" s="10">
        <f>VLOOKUP($A18,[2]Hoja2!$A$9:$AE$87,6,0)</f>
        <v>4069.85</v>
      </c>
      <c r="F18" s="10">
        <f>VLOOKUP($A18,[2]Hoja2!$A$9:$AE$87,26,0)</f>
        <v>431.79</v>
      </c>
      <c r="G18" s="10">
        <f>VLOOKUP($A18,[2]Hoja2!$A$9:$AE$87,27,0)</f>
        <v>3638.06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150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150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150</v>
      </c>
      <c r="E21" s="10">
        <f>VLOOKUP($A21,[2]Hoja2!$A$9:$AE$87,6,0)</f>
        <v>15156.95</v>
      </c>
      <c r="F21" s="10">
        <f>VLOOKUP($A21,[2]Hoja2!$A$9:$AE$87,26,0)</f>
        <v>2961.11</v>
      </c>
      <c r="G21" s="10">
        <f>VLOOKUP($A21,[2]Hoja2!$A$9:$AE$87,27,0)</f>
        <v>12195.84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150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150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150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150</v>
      </c>
      <c r="E25" s="10">
        <f>VLOOKUP($A25,[2]Hoja2!$A$9:$AE$87,6,0)</f>
        <v>4932.8900000000003</v>
      </c>
      <c r="F25" s="10">
        <f>VLOOKUP($A25,[2]Hoja2!$A$9:$AE$87,26,0)</f>
        <v>2361.6</v>
      </c>
      <c r="G25" s="10">
        <f>VLOOKUP($A25,[2]Hoja2!$A$9:$AE$87,27,0)</f>
        <v>2571.29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150</v>
      </c>
      <c r="E26" s="10">
        <f>VLOOKUP($A26,[2]Hoja2!$A$9:$AE$87,6,0)</f>
        <v>8714.74</v>
      </c>
      <c r="F26" s="10">
        <f>VLOOKUP($A26,[2]Hoja2!$A$9:$AE$87,26,0)</f>
        <v>1471.12</v>
      </c>
      <c r="G26" s="10">
        <f>VLOOKUP($A26,[2]Hoja2!$A$9:$AE$87,27,0)</f>
        <v>7243.62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150</v>
      </c>
      <c r="E27" s="10">
        <f>VLOOKUP($A27,[2]Hoja2!$A$9:$AE$87,6,0)</f>
        <v>8714.74</v>
      </c>
      <c r="F27" s="10">
        <f>VLOOKUP($A27,[2]Hoja2!$A$9:$AE$87,26,0)</f>
        <v>1471.12</v>
      </c>
      <c r="G27" s="10">
        <f>VLOOKUP($A27,[2]Hoja2!$A$9:$AE$87,27,0)</f>
        <v>7243.62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150</v>
      </c>
      <c r="E28" s="10">
        <f>VLOOKUP($A28,[2]Hoja2!$A$9:$AE$87,6,0)</f>
        <v>2122.9499999999998</v>
      </c>
      <c r="F28" s="10">
        <f>VLOOKUP($A28,[2]Hoja2!$A$9:$AE$87,26,0)</f>
        <v>-7.34</v>
      </c>
      <c r="G28" s="10">
        <f>VLOOKUP($A28,[2]Hoja2!$A$9:$AE$87,27,0)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150</v>
      </c>
      <c r="E29" s="10">
        <f>VLOOKUP($A29,[2]Hoja2!$A$9:$AE$87,6,0)</f>
        <v>3330</v>
      </c>
      <c r="F29" s="10">
        <f>VLOOKUP($A29,[2]Hoja2!$A$9:$AE$87,26,0)</f>
        <v>207.3</v>
      </c>
      <c r="G29" s="10">
        <f>VLOOKUP($A29,[2]Hoja2!$A$9:$AE$87,27,0)</f>
        <v>3122.7</v>
      </c>
    </row>
    <row r="30" spans="1:7" ht="12" customHeight="1" x14ac:dyDescent="0.25">
      <c r="A30" s="6" t="s">
        <v>131</v>
      </c>
      <c r="B30" s="10" t="s">
        <v>132</v>
      </c>
      <c r="C30" s="3" t="s">
        <v>54</v>
      </c>
      <c r="D30" s="3" t="s">
        <v>150</v>
      </c>
      <c r="E30" s="10">
        <f>VLOOKUP($A30,[2]Hoja2!$A$9:$AE$87,6,0)</f>
        <v>11893.78</v>
      </c>
      <c r="F30" s="10">
        <f>VLOOKUP($A30,[2]Hoja2!$A$9:$AE$87,26,0)</f>
        <v>2238.38</v>
      </c>
      <c r="G30" s="10">
        <f>VLOOKUP($A30,[2]Hoja2!$A$9:$AE$87,27,0)</f>
        <v>9655.4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150</v>
      </c>
      <c r="E31" s="10">
        <f>VLOOKUP($A31,[2]Hoja2!$A$9:$AE$87,6,0)</f>
        <v>2593.5</v>
      </c>
      <c r="F31" s="10">
        <f>VLOOKUP($A31,[2]Hoja2!$A$9:$AE$87,26,0)</f>
        <v>1014.37</v>
      </c>
      <c r="G31" s="10">
        <f>VLOOKUP($A31,[2]Hoja2!$A$9:$AE$87,27,0)</f>
        <v>1579.13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150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119</v>
      </c>
      <c r="B33" s="10" t="s">
        <v>120</v>
      </c>
      <c r="C33" s="3" t="s">
        <v>118</v>
      </c>
      <c r="D33" s="3" t="s">
        <v>150</v>
      </c>
      <c r="E33" s="10">
        <f>VLOOKUP($A33,[2]Hoja2!$A$9:$AE$87,6,0)</f>
        <v>4069.85</v>
      </c>
      <c r="F33" s="10">
        <f>VLOOKUP($A33,[2]Hoja2!$A$9:$AE$87,26,0)</f>
        <v>431.79</v>
      </c>
      <c r="G33" s="10">
        <f>VLOOKUP($A33,[2]Hoja2!$A$9:$AE$87,27,0)</f>
        <v>3638.06</v>
      </c>
    </row>
    <row r="34" spans="1:7" ht="12" customHeight="1" x14ac:dyDescent="0.25">
      <c r="A34" s="6" t="s">
        <v>133</v>
      </c>
      <c r="B34" s="10" t="s">
        <v>134</v>
      </c>
      <c r="C34" s="3" t="s">
        <v>45</v>
      </c>
      <c r="D34" s="3" t="s">
        <v>150</v>
      </c>
      <c r="E34" s="10">
        <f>VLOOKUP($A34,[2]Hoja2!$A$9:$AE$87,6,0)</f>
        <v>5555.37</v>
      </c>
      <c r="F34" s="10">
        <f>VLOOKUP($A34,[2]Hoja2!$A$9:$AE$87,26,0)</f>
        <v>721.35</v>
      </c>
      <c r="G34" s="10">
        <f>VLOOKUP($A34,[2]Hoja2!$A$9:$AE$87,27,0)</f>
        <v>4834.0200000000004</v>
      </c>
    </row>
    <row r="35" spans="1:7" ht="12" customHeight="1" x14ac:dyDescent="0.25">
      <c r="A35" s="6" t="s">
        <v>121</v>
      </c>
      <c r="B35" s="10" t="s">
        <v>122</v>
      </c>
      <c r="C35" s="3" t="s">
        <v>47</v>
      </c>
      <c r="D35" s="3" t="s">
        <v>150</v>
      </c>
      <c r="E35" s="10">
        <f>VLOOKUP($A35,[2]Hoja2!$A$9:$AE$87,6,0)</f>
        <v>8714.74</v>
      </c>
      <c r="F35" s="10">
        <f>VLOOKUP($A35,[2]Hoja2!$A$9:$AE$87,26,0)</f>
        <v>1471.12</v>
      </c>
      <c r="G35" s="10">
        <f>VLOOKUP($A35,[2]Hoja2!$A$9:$AE$87,27,0)</f>
        <v>7243.62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150</v>
      </c>
      <c r="E36" s="10">
        <f>VLOOKUP($A36,[2]Hoja2!$A$9:$AE$87,6,0)</f>
        <v>3192</v>
      </c>
      <c r="F36" s="10">
        <f>VLOOKUP($A36,[2]Hoja2!$A$9:$AE$87,26,0)</f>
        <v>1740.04</v>
      </c>
      <c r="G36" s="10">
        <f>VLOOKUP($A36,[2]Hoja2!$A$9:$AE$87,27,0)</f>
        <v>1451.96</v>
      </c>
    </row>
    <row r="37" spans="1:7" ht="12" customHeight="1" x14ac:dyDescent="0.25">
      <c r="A37" s="6" t="s">
        <v>82</v>
      </c>
      <c r="B37" s="10" t="s">
        <v>83</v>
      </c>
      <c r="C37" s="3" t="s">
        <v>47</v>
      </c>
      <c r="D37" s="3" t="s">
        <v>150</v>
      </c>
      <c r="E37" s="10">
        <f>VLOOKUP($A37,[2]Hoja2!$A$9:$AE$87,6,0)</f>
        <v>11893.78</v>
      </c>
      <c r="F37" s="10">
        <f>VLOOKUP($A37,[2]Hoja2!$A$9:$AE$87,26,0)</f>
        <v>2238.38</v>
      </c>
      <c r="G37" s="10">
        <f>VLOOKUP($A37,[2]Hoja2!$A$9:$AE$87,27,0)</f>
        <v>9655.4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150</v>
      </c>
      <c r="E38" s="10">
        <f>VLOOKUP($A38,[2]Hoja2!$A$9:$AE$87,6,0)</f>
        <v>6403.75</v>
      </c>
      <c r="F38" s="10">
        <f>VLOOKUP($A38,[2]Hoja2!$A$9:$AE$87,26,0)</f>
        <v>917.19</v>
      </c>
      <c r="G38" s="10">
        <f>VLOOKUP($A38,[2]Hoja2!$A$9:$AE$87,27,0)</f>
        <v>5486.56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150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150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7" ht="12" customHeight="1" x14ac:dyDescent="0.25">
      <c r="A41" s="6" t="s">
        <v>84</v>
      </c>
      <c r="B41" s="10" t="s">
        <v>85</v>
      </c>
      <c r="C41" s="3" t="s">
        <v>53</v>
      </c>
      <c r="D41" s="3" t="s">
        <v>150</v>
      </c>
      <c r="E41" s="10">
        <f>VLOOKUP($A41,[2]Hoja2!$A$9:$AE$87,6,0)</f>
        <v>5555.37</v>
      </c>
      <c r="F41" s="10">
        <f>VLOOKUP($A41,[2]Hoja2!$A$9:$AE$87,26,0)</f>
        <v>721.33</v>
      </c>
      <c r="G41" s="10">
        <f>VLOOKUP($A41,[2]Hoja2!$A$9:$AE$87,27,0)</f>
        <v>4834.04</v>
      </c>
    </row>
    <row r="42" spans="1:7" ht="12" customHeight="1" x14ac:dyDescent="0.25">
      <c r="A42" s="6" t="s">
        <v>116</v>
      </c>
      <c r="B42" s="10" t="s">
        <v>117</v>
      </c>
      <c r="C42" s="3" t="s">
        <v>43</v>
      </c>
      <c r="D42" s="3" t="s">
        <v>150</v>
      </c>
      <c r="E42" s="10">
        <f>VLOOKUP($A42,[2]Hoja2!$A$9:$AE$87,6,0)</f>
        <v>4238.16</v>
      </c>
      <c r="F42" s="10">
        <f>VLOOKUP($A42,[2]Hoja2!$A$9:$AE$87,26,0)</f>
        <v>484.67</v>
      </c>
      <c r="G42" s="10">
        <f>VLOOKUP($A42,[2]Hoja2!$A$9:$AE$87,27,0)</f>
        <v>3753.49</v>
      </c>
    </row>
    <row r="43" spans="1:7" ht="12" customHeight="1" x14ac:dyDescent="0.25">
      <c r="A43" s="6" t="s">
        <v>86</v>
      </c>
      <c r="B43" s="10" t="s">
        <v>87</v>
      </c>
      <c r="C43" s="3" t="s">
        <v>54</v>
      </c>
      <c r="D43" s="3" t="s">
        <v>150</v>
      </c>
      <c r="E43" s="10">
        <f>VLOOKUP($A43,[2]Hoja2!$A$9:$AE$87,6,0)</f>
        <v>8714.74</v>
      </c>
      <c r="F43" s="10">
        <f>VLOOKUP($A43,[2]Hoja2!$A$9:$AE$87,26,0)</f>
        <v>1471.12</v>
      </c>
      <c r="G43" s="10">
        <f>VLOOKUP($A43,[2]Hoja2!$A$9:$AE$87,27,0)</f>
        <v>7243.62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150</v>
      </c>
      <c r="E44" s="10">
        <f>VLOOKUP($A44,[2]Hoja2!$A$9:$AE$87,6,0)</f>
        <v>7204.5</v>
      </c>
      <c r="F44" s="10">
        <f>VLOOKUP($A44,[2]Hoja2!$A$9:$AE$87,26,0)</f>
        <v>3026.04</v>
      </c>
      <c r="G44" s="10">
        <f>VLOOKUP($A44,[2]Hoja2!$A$9:$AE$87,27,0)</f>
        <v>4178.46</v>
      </c>
    </row>
    <row r="45" spans="1:7" ht="12" customHeight="1" x14ac:dyDescent="0.25">
      <c r="A45" s="6" t="s">
        <v>127</v>
      </c>
      <c r="B45" s="10" t="s">
        <v>128</v>
      </c>
      <c r="C45" s="3" t="s">
        <v>118</v>
      </c>
      <c r="D45" s="3" t="s">
        <v>150</v>
      </c>
      <c r="E45" s="10">
        <f>VLOOKUP($A45,[2]Hoja2!$A$9:$AE$87,6,0)</f>
        <v>4069.85</v>
      </c>
      <c r="F45" s="10">
        <f>VLOOKUP($A45,[2]Hoja2!$A$9:$AE$87,26,0)</f>
        <v>431.79</v>
      </c>
      <c r="G45" s="10">
        <f>VLOOKUP($A45,[2]Hoja2!$A$9:$AE$87,27,0)</f>
        <v>3638.06</v>
      </c>
    </row>
    <row r="46" spans="1:7" ht="12" customHeight="1" x14ac:dyDescent="0.25">
      <c r="A46" s="6" t="s">
        <v>88</v>
      </c>
      <c r="B46" s="10" t="s">
        <v>89</v>
      </c>
      <c r="C46" s="3" t="s">
        <v>43</v>
      </c>
      <c r="D46" s="3" t="s">
        <v>150</v>
      </c>
      <c r="E46" s="10">
        <f>VLOOKUP($A46,[2]Hoja2!$A$9:$AE$87,6,0)</f>
        <v>4947.79</v>
      </c>
      <c r="F46" s="10">
        <f>VLOOKUP($A46,[2]Hoja2!$A$9:$AE$87,26,0)</f>
        <v>601.66</v>
      </c>
      <c r="G46" s="10">
        <f>VLOOKUP($A46,[2]Hoja2!$A$9:$AE$87,27,0)</f>
        <v>4346.13</v>
      </c>
    </row>
    <row r="47" spans="1:7" ht="12" customHeight="1" x14ac:dyDescent="0.25">
      <c r="A47" s="6" t="s">
        <v>125</v>
      </c>
      <c r="B47" s="10" t="s">
        <v>126</v>
      </c>
      <c r="C47" s="3" t="s">
        <v>48</v>
      </c>
      <c r="D47" s="3" t="s">
        <v>150</v>
      </c>
      <c r="E47" s="10">
        <f>VLOOKUP($A47,[2]Hoja2!$A$9:$AE$87,6,0)</f>
        <v>10000</v>
      </c>
      <c r="F47" s="10">
        <f>VLOOKUP($A47,[2]Hoja2!$A$9:$AE$87,26,0)</f>
        <v>1781.32</v>
      </c>
      <c r="G47" s="10">
        <f>VLOOKUP($A47,[2]Hoja2!$A$9:$AE$87,27,0)</f>
        <v>8218.68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150</v>
      </c>
      <c r="E48" s="10">
        <f>VLOOKUP($A48,[2]Hoja2!$A$9:$AE$87,6,0)</f>
        <v>5772</v>
      </c>
      <c r="F48" s="10">
        <f>VLOOKUP($A48,[2]Hoja2!$A$9:$AE$87,26,0)</f>
        <v>769.54</v>
      </c>
      <c r="G48" s="10">
        <f>VLOOKUP($A48,[2]Hoja2!$A$9:$AE$87,27,0)</f>
        <v>5002.46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150</v>
      </c>
      <c r="E49" s="10">
        <f>VLOOKUP($A49,[2]Hoja2!$A$9:$AE$87,6,0)</f>
        <v>5137.5</v>
      </c>
      <c r="F49" s="10">
        <f>VLOOKUP($A49,[2]Hoja2!$A$9:$AE$87,26,0)</f>
        <v>1331.4</v>
      </c>
      <c r="G49" s="10">
        <f>VLOOKUP($A49,[2]Hoja2!$A$9:$AE$87,27,0)</f>
        <v>3806.1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150</v>
      </c>
      <c r="E50" s="10">
        <f>VLOOKUP($A50,[2]Hoja2!$A$9:$AE$87,6,0)</f>
        <v>4584</v>
      </c>
      <c r="F50" s="10">
        <f>VLOOKUP($A50,[2]Hoja2!$A$9:$AE$87,26,0)</f>
        <v>1018.39</v>
      </c>
      <c r="G50" s="10">
        <f>VLOOKUP($A50,[2]Hoja2!$A$9:$AE$87,27,0)</f>
        <v>3565.61</v>
      </c>
    </row>
    <row r="51" spans="1:7" ht="12" customHeight="1" x14ac:dyDescent="0.25">
      <c r="A51" s="6" t="s">
        <v>90</v>
      </c>
      <c r="B51" s="10" t="s">
        <v>91</v>
      </c>
      <c r="C51" s="3" t="s">
        <v>43</v>
      </c>
      <c r="D51" s="3" t="s">
        <v>150</v>
      </c>
      <c r="E51" s="10">
        <f>VLOOKUP($A51,[2]Hoja2!$A$9:$AE$87,6,0)</f>
        <v>8714.74</v>
      </c>
      <c r="F51" s="10">
        <f>VLOOKUP($A51,[2]Hoja2!$A$9:$AE$87,26,0)</f>
        <v>1471.12</v>
      </c>
      <c r="G51" s="10">
        <f>VLOOKUP($A51,[2]Hoja2!$A$9:$AE$87,27,0)</f>
        <v>7243.62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150</v>
      </c>
      <c r="E52" s="10">
        <f>VLOOKUP($A52,[2]Hoja2!$A$9:$AE$87,6,0)</f>
        <v>5223</v>
      </c>
      <c r="F52" s="10">
        <f>VLOOKUP($A52,[2]Hoja2!$A$9:$AE$87,26,0)</f>
        <v>653.54999999999995</v>
      </c>
      <c r="G52" s="10">
        <f>VLOOKUP($A52,[2]Hoja2!$A$9:$AE$87,27,0)</f>
        <v>4569.45</v>
      </c>
    </row>
    <row r="53" spans="1:7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150</v>
      </c>
      <c r="E53" s="10">
        <f>VLOOKUP($A53,[2]Hoja2!$A$9:$AE$87,6,0)</f>
        <v>4900.3500000000004</v>
      </c>
      <c r="F53" s="10">
        <f>VLOOKUP($A53,[2]Hoja2!$A$9:$AE$87,26,0)</f>
        <v>586.29999999999995</v>
      </c>
      <c r="G53" s="10">
        <f>VLOOKUP($A53,[2]Hoja2!$A$9:$AE$87,27,0)</f>
        <v>4314.05</v>
      </c>
    </row>
    <row r="54" spans="1:7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150</v>
      </c>
      <c r="E54" s="10">
        <f>VLOOKUP($A54,[2]Hoja2!$A$9:$AE$87,6,0)</f>
        <v>3959.1</v>
      </c>
      <c r="F54" s="10">
        <f>VLOOKUP($A54,[2]Hoja2!$A$9:$AE$87,26,0)</f>
        <v>420.79</v>
      </c>
      <c r="G54" s="10">
        <f>VLOOKUP($A54,[2]Hoja2!$A$9:$AE$87,27,0)</f>
        <v>3538.31</v>
      </c>
    </row>
    <row r="55" spans="1:7" ht="12" customHeight="1" x14ac:dyDescent="0.25">
      <c r="A55" s="6" t="s">
        <v>92</v>
      </c>
      <c r="B55" s="10" t="s">
        <v>93</v>
      </c>
      <c r="C55" s="3" t="s">
        <v>43</v>
      </c>
      <c r="D55" s="3" t="s">
        <v>150</v>
      </c>
      <c r="E55" s="10">
        <f>VLOOKUP($A55,[2]Hoja2!$A$9:$AE$87,6,0)</f>
        <v>4947.79</v>
      </c>
      <c r="F55" s="10">
        <f>VLOOKUP($A55,[2]Hoja2!$A$9:$AE$87,26,0)</f>
        <v>590.22</v>
      </c>
      <c r="G55" s="10">
        <f>VLOOKUP($A55,[2]Hoja2!$A$9:$AE$87,27,0)</f>
        <v>4357.57</v>
      </c>
    </row>
    <row r="56" spans="1:7" ht="12" customHeight="1" x14ac:dyDescent="0.25">
      <c r="A56" s="9" t="s">
        <v>147</v>
      </c>
      <c r="B56" s="10" t="s">
        <v>148</v>
      </c>
      <c r="C56" s="3" t="s">
        <v>66</v>
      </c>
      <c r="D56" s="3" t="s">
        <v>150</v>
      </c>
      <c r="E56" s="10">
        <f>VLOOKUP($A56,[2]Hoja2!$A$9:$AE$87,6,0)</f>
        <v>4947.79</v>
      </c>
      <c r="F56" s="10">
        <f>VLOOKUP($A56,[2]Hoja2!$A$9:$AE$87,26,0)</f>
        <v>597.53</v>
      </c>
      <c r="G56" s="10">
        <f>VLOOKUP($A56,[2]Hoja2!$A$9:$AE$87,27,0)</f>
        <v>4350.26</v>
      </c>
    </row>
    <row r="57" spans="1:7" ht="12" customHeight="1" x14ac:dyDescent="0.25">
      <c r="A57" s="6" t="s">
        <v>68</v>
      </c>
      <c r="B57" s="10" t="s">
        <v>69</v>
      </c>
      <c r="C57" s="3" t="s">
        <v>67</v>
      </c>
      <c r="D57" s="3" t="s">
        <v>150</v>
      </c>
      <c r="E57" s="10">
        <f>VLOOKUP($A57,[2]Hoja2!$A$9:$AE$87,6,0)</f>
        <v>10000</v>
      </c>
      <c r="F57" s="10">
        <f>VLOOKUP($A57,[2]Hoja2!$A$9:$AE$87,26,0)</f>
        <v>1781.32</v>
      </c>
      <c r="G57" s="10">
        <f>VLOOKUP($A57,[2]Hoja2!$A$9:$AE$87,27,0)</f>
        <v>8218.68</v>
      </c>
    </row>
    <row r="58" spans="1:7" ht="12" customHeight="1" x14ac:dyDescent="0.25">
      <c r="A58" s="6" t="s">
        <v>114</v>
      </c>
      <c r="B58" s="10" t="s">
        <v>115</v>
      </c>
      <c r="C58" s="3" t="s">
        <v>43</v>
      </c>
      <c r="D58" s="3" t="s">
        <v>150</v>
      </c>
      <c r="E58" s="10">
        <f>VLOOKUP($A58,[2]Hoja2!$A$9:$AE$87,6,0)</f>
        <v>1478.64</v>
      </c>
      <c r="F58" s="10">
        <f>VLOOKUP($A58,[2]Hoja2!$A$9:$AE$87,26,0)</f>
        <v>-118.79</v>
      </c>
      <c r="G58" s="10">
        <f>VLOOKUP($A58,[2]Hoja2!$A$9:$AE$87,27,0)</f>
        <v>1597.43</v>
      </c>
    </row>
    <row r="59" spans="1:7" ht="12" customHeight="1" x14ac:dyDescent="0.25">
      <c r="A59" s="6" t="s">
        <v>94</v>
      </c>
      <c r="B59" s="10" t="s">
        <v>95</v>
      </c>
      <c r="C59" s="3" t="s">
        <v>42</v>
      </c>
      <c r="D59" s="3" t="s">
        <v>150</v>
      </c>
      <c r="E59" s="10">
        <f>VLOOKUP($A59,[2]Hoja2!$A$9:$AE$87,6,0)</f>
        <v>6807.31</v>
      </c>
      <c r="F59" s="10">
        <f>VLOOKUP($A59,[2]Hoja2!$A$9:$AE$87,26,0)</f>
        <v>1010.77</v>
      </c>
      <c r="G59" s="10">
        <f>VLOOKUP($A59,[2]Hoja2!$A$9:$AE$87,27,0)</f>
        <v>5796.54</v>
      </c>
    </row>
    <row r="60" spans="1:7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150</v>
      </c>
      <c r="E60" s="10">
        <f>VLOOKUP($A60,[2]Hoja2!$A$9:$AE$87,6,0)</f>
        <v>5195.2</v>
      </c>
      <c r="F60" s="10">
        <f>VLOOKUP($A60,[2]Hoja2!$A$9:$AE$87,26,0)</f>
        <v>1363.76</v>
      </c>
      <c r="G60" s="10">
        <f>VLOOKUP($A60,[2]Hoja2!$A$9:$AE$87,27,0)</f>
        <v>3831.44</v>
      </c>
    </row>
    <row r="61" spans="1:7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47</v>
      </c>
      <c r="D61" s="3" t="s">
        <v>150</v>
      </c>
      <c r="E61" s="10">
        <f>VLOOKUP($A61,[2]Hoja2!$A$9:$AE$87,6,0)</f>
        <v>4275</v>
      </c>
      <c r="F61" s="10">
        <f>VLOOKUP($A61,[2]Hoja2!$A$9:$AE$87,26,0)</f>
        <v>1706.88</v>
      </c>
      <c r="G61" s="10">
        <f>VLOOKUP($A61,[2]Hoja2!$A$9:$AE$87,27,0)</f>
        <v>2568.12</v>
      </c>
    </row>
    <row r="62" spans="1:7" ht="12" customHeight="1" x14ac:dyDescent="0.25">
      <c r="A62" s="6" t="s">
        <v>129</v>
      </c>
      <c r="B62" s="10" t="s">
        <v>130</v>
      </c>
      <c r="C62" s="3" t="s">
        <v>46</v>
      </c>
      <c r="D62" s="3" t="s">
        <v>150</v>
      </c>
      <c r="E62" s="10">
        <f>VLOOKUP($A62,[2]Hoja2!$A$9:$AE$87,6,0)</f>
        <v>11893.78</v>
      </c>
      <c r="F62" s="10">
        <f>VLOOKUP($A62,[2]Hoja2!$A$9:$AE$87,26,0)</f>
        <v>2238.38</v>
      </c>
      <c r="G62" s="10">
        <f>VLOOKUP($A62,[2]Hoja2!$A$9:$AE$87,27,0)</f>
        <v>9655.4</v>
      </c>
    </row>
    <row r="63" spans="1:7" ht="12" customHeight="1" x14ac:dyDescent="0.25">
      <c r="A63" s="6" t="s">
        <v>96</v>
      </c>
      <c r="B63" s="10" t="s">
        <v>97</v>
      </c>
      <c r="C63" s="3" t="s">
        <v>43</v>
      </c>
      <c r="D63" s="3" t="s">
        <v>150</v>
      </c>
      <c r="E63" s="10">
        <f>VLOOKUP($A63,[2]Hoja2!$A$9:$AE$87,6,0)</f>
        <v>6166.42</v>
      </c>
      <c r="F63" s="10">
        <f>VLOOKUP($A63,[2]Hoja2!$A$9:$AE$87,26,0)</f>
        <v>1952.78</v>
      </c>
      <c r="G63" s="10">
        <f>VLOOKUP($A63,[2]Hoja2!$A$9:$AE$87,27,0)</f>
        <v>4213.6400000000003</v>
      </c>
    </row>
    <row r="64" spans="1:7" ht="12" customHeight="1" x14ac:dyDescent="0.25">
      <c r="A64" s="6" t="s">
        <v>98</v>
      </c>
      <c r="B64" s="10" t="s">
        <v>99</v>
      </c>
      <c r="C64" s="3" t="s">
        <v>66</v>
      </c>
      <c r="D64" s="3" t="s">
        <v>150</v>
      </c>
      <c r="E64" s="10">
        <f>VLOOKUP($A64,[2]Hoja2!$A$9:$AE$87,6,0)</f>
        <v>1848.3</v>
      </c>
      <c r="F64" s="10">
        <f>VLOOKUP($A64,[2]Hoja2!$A$9:$AE$87,26,0)</f>
        <v>-83.21</v>
      </c>
      <c r="G64" s="10">
        <f>VLOOKUP($A64,[2]Hoja2!$A$9:$AE$87,27,0)</f>
        <v>1931.51</v>
      </c>
    </row>
    <row r="65" spans="1:7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150</v>
      </c>
      <c r="E65" s="10">
        <f>VLOOKUP($A65,[2]Hoja2!$A$9:$AE$87,6,0)</f>
        <v>3959.1</v>
      </c>
      <c r="F65" s="10">
        <f>VLOOKUP($A65,[2]Hoja2!$A$9:$AE$87,26,0)</f>
        <v>620.80999999999995</v>
      </c>
      <c r="G65" s="10">
        <f>VLOOKUP($A65,[2]Hoja2!$A$9:$AE$87,27,0)</f>
        <v>3338.29</v>
      </c>
    </row>
    <row r="66" spans="1:7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150</v>
      </c>
      <c r="E66" s="10">
        <f>VLOOKUP($A66,[2]Hoja2!$A$9:$AE$87,6,0)</f>
        <v>7752</v>
      </c>
      <c r="F66" s="10">
        <f>VLOOKUP($A66,[2]Hoja2!$A$9:$AE$87,26,0)</f>
        <v>2978.53</v>
      </c>
      <c r="G66" s="10">
        <f>VLOOKUP($A66,[2]Hoja2!$A$9:$AE$87,27,0)</f>
        <v>4773.47</v>
      </c>
    </row>
    <row r="67" spans="1:7" ht="12" customHeight="1" x14ac:dyDescent="0.25">
      <c r="A67" s="6" t="s">
        <v>100</v>
      </c>
      <c r="B67" s="10" t="s">
        <v>101</v>
      </c>
      <c r="C67" s="3" t="s">
        <v>42</v>
      </c>
      <c r="D67" s="3" t="s">
        <v>150</v>
      </c>
      <c r="E67" s="10">
        <f>VLOOKUP($A67,[2]Hoja2!$A$9:$AE$87,6,0)</f>
        <v>8714.74</v>
      </c>
      <c r="F67" s="10">
        <f>VLOOKUP($A67,[2]Hoja2!$A$9:$AE$87,26,0)</f>
        <v>1471.12</v>
      </c>
      <c r="G67" s="10">
        <f>VLOOKUP($A67,[2]Hoja2!$A$9:$AE$87,27,0)</f>
        <v>7243.62</v>
      </c>
    </row>
    <row r="68" spans="1:7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150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102</v>
      </c>
      <c r="B69" s="10" t="s">
        <v>103</v>
      </c>
      <c r="C69" s="3" t="s">
        <v>66</v>
      </c>
      <c r="D69" s="3" t="s">
        <v>150</v>
      </c>
      <c r="E69" s="10">
        <f>VLOOKUP($A69,[2]Hoja2!$A$9:$AE$87,6,0)</f>
        <v>1848.3</v>
      </c>
      <c r="F69" s="10">
        <f>VLOOKUP($A69,[2]Hoja2!$A$9:$AE$87,26,0)</f>
        <v>-83.21</v>
      </c>
      <c r="G69" s="10">
        <f>VLOOKUP($A69,[2]Hoja2!$A$9:$AE$87,27,0)</f>
        <v>1931.51</v>
      </c>
    </row>
    <row r="70" spans="1:7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150</v>
      </c>
      <c r="E70" s="10">
        <f>VLOOKUP($A70,[2]Hoja2!$A$9:$AE$87,6,0)</f>
        <v>3525.75</v>
      </c>
      <c r="F70" s="10">
        <f>VLOOKUP($A70,[2]Hoja2!$A$9:$AE$87,26,0)</f>
        <v>252.39</v>
      </c>
      <c r="G70" s="10">
        <f>VLOOKUP($A70,[2]Hoja2!$A$9:$AE$87,27,0)</f>
        <v>3273.36</v>
      </c>
    </row>
    <row r="71" spans="1:7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150</v>
      </c>
      <c r="E71" s="10">
        <f>VLOOKUP($A71,[2]Hoja2!$A$9:$AE$87,6,0)</f>
        <v>7875</v>
      </c>
      <c r="F71" s="10">
        <f>VLOOKUP($A71,[2]Hoja2!$A$9:$AE$87,26,0)</f>
        <v>2169.39</v>
      </c>
      <c r="G71" s="10">
        <f>VLOOKUP($A71,[2]Hoja2!$A$9:$AE$87,27,0)</f>
        <v>5705.61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150</v>
      </c>
      <c r="E73" s="10">
        <f>VLOOKUP($A73,[2]Hoja2!$A$9:$AE$87,6,0)</f>
        <v>2361.75</v>
      </c>
      <c r="F73" s="10">
        <f>VLOOKUP($A73,[2]Hoja2!$A$9:$AE$87,26,0)</f>
        <v>42.92</v>
      </c>
      <c r="G73" s="10">
        <f>VLOOKUP($A73,[2]Hoja2!$A$9:$AE$87,27,0)</f>
        <v>2318.83</v>
      </c>
    </row>
    <row r="74" spans="1:7" ht="10.5" customHeight="1" x14ac:dyDescent="0.25">
      <c r="A74" s="6" t="s">
        <v>138</v>
      </c>
      <c r="B74" s="10" t="s">
        <v>139</v>
      </c>
      <c r="C74" s="3" t="s">
        <v>56</v>
      </c>
      <c r="D74" s="3" t="s">
        <v>150</v>
      </c>
      <c r="E74" s="10">
        <f>VLOOKUP($A74,[2]Hoja2!$A$9:$AE$87,6,0)</f>
        <v>4352.55</v>
      </c>
      <c r="F74" s="10">
        <f>VLOOKUP($A74,[2]Hoja2!$A$9:$AE$87,26,0)</f>
        <v>475.23</v>
      </c>
      <c r="G74" s="10">
        <f>VLOOKUP($A74,[2]Hoja2!$A$9:$AE$87,27,0)</f>
        <v>3877.32</v>
      </c>
    </row>
    <row r="75" spans="1:7" ht="10.5" customHeight="1" x14ac:dyDescent="0.25">
      <c r="A75" s="6" t="s">
        <v>140</v>
      </c>
      <c r="B75" s="10" t="s">
        <v>141</v>
      </c>
      <c r="C75" s="3" t="s">
        <v>56</v>
      </c>
      <c r="D75" s="3" t="s">
        <v>150</v>
      </c>
      <c r="E75" s="10">
        <f>VLOOKUP($A75,[2]Hoja2!$A$9:$AE$87,6,0)</f>
        <v>4000</v>
      </c>
      <c r="F75" s="10">
        <f>VLOOKUP($A75,[2]Hoja2!$A$9:$AE$87,26,0)</f>
        <v>422.24</v>
      </c>
      <c r="G75" s="10">
        <f>VLOOKUP($A75,[2]Hoja2!$A$9:$AE$87,27,0)</f>
        <v>3577.76</v>
      </c>
    </row>
    <row r="76" spans="1:7" ht="10.5" customHeight="1" x14ac:dyDescent="0.25">
      <c r="A76" s="6" t="s">
        <v>142</v>
      </c>
      <c r="B76" s="10" t="s">
        <v>143</v>
      </c>
      <c r="C76" s="3" t="s">
        <v>56</v>
      </c>
      <c r="D76" s="3" t="s">
        <v>150</v>
      </c>
      <c r="E76" s="10">
        <f>VLOOKUP($A76,[2]Hoja2!$A$9:$AE$87,6,0)</f>
        <v>4000</v>
      </c>
      <c r="F76" s="10">
        <f>VLOOKUP($A76,[2]Hoja2!$A$9:$AE$87,26,0)</f>
        <v>422.24</v>
      </c>
      <c r="G76" s="10">
        <f>VLOOKUP($A76,[2]Hoja2!$A$9:$AE$87,27,0)</f>
        <v>3577.76</v>
      </c>
    </row>
    <row r="77" spans="1:7" ht="10.5" customHeight="1" x14ac:dyDescent="0.25">
      <c r="A77" s="6" t="s">
        <v>145</v>
      </c>
      <c r="B77" s="10" t="s">
        <v>146</v>
      </c>
      <c r="C77" s="3" t="s">
        <v>56</v>
      </c>
      <c r="D77" s="3" t="s">
        <v>150</v>
      </c>
      <c r="E77" s="10">
        <f>VLOOKUP($A77,[2]Hoja2!$A$9:$AE$87,6,0)</f>
        <v>3189</v>
      </c>
      <c r="F77" s="10">
        <f>VLOOKUP($A77,[2]Hoja2!$A$9:$AE$87,26,0)</f>
        <v>188.1</v>
      </c>
      <c r="G77" s="10">
        <f>VLOOKUP($A77,[2]Hoja2!$A$9:$AE$87,27,0)</f>
        <v>3000.9</v>
      </c>
    </row>
    <row r="78" spans="1:7" ht="12" customHeight="1" x14ac:dyDescent="0.25">
      <c r="A78" s="6" t="s">
        <v>135</v>
      </c>
      <c r="B78" s="10" t="s">
        <v>136</v>
      </c>
      <c r="C78" s="3" t="s">
        <v>137</v>
      </c>
      <c r="D78" s="3" t="s">
        <v>150</v>
      </c>
      <c r="E78" s="10">
        <f>VLOOKUP($A78,[2]Hoja2!$A$9:$AE$87,6,0)</f>
        <v>2145.3000000000002</v>
      </c>
      <c r="F78" s="10">
        <f>VLOOKUP($A78,[2]Hoja2!$A$9:$AE$87,26,0)</f>
        <v>-64.2</v>
      </c>
      <c r="G78" s="10">
        <f>VLOOKUP($A78,[2]Hoja2!$A$9:$AE$87,27,0)</f>
        <v>2209.5</v>
      </c>
    </row>
    <row r="79" spans="1:7" ht="10.5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150</v>
      </c>
      <c r="E79" s="10">
        <f>VLOOKUP($A79,[2]Hoja2!$A$9:$AE$87,6,0)</f>
        <v>2559</v>
      </c>
      <c r="F79" s="10">
        <f>VLOOKUP($A79,[2]Hoja2!$A$9:$AE$87,26,0)</f>
        <v>65.84</v>
      </c>
      <c r="G79" s="10">
        <f>VLOOKUP($A79,[2]Hoja2!$A$9:$AE$87,27,0)</f>
        <v>2493.16</v>
      </c>
    </row>
    <row r="80" spans="1:7" ht="10.5" customHeight="1" x14ac:dyDescent="0.25">
      <c r="A80" s="6" t="s">
        <v>58</v>
      </c>
      <c r="B80" s="10" t="s">
        <v>59</v>
      </c>
      <c r="C80" s="3" t="s">
        <v>60</v>
      </c>
      <c r="D80" s="3" t="s">
        <v>150</v>
      </c>
      <c r="E80" s="10">
        <f>VLOOKUP($A80,[2]Hoja2!$A$9:$AE$87,6,0)</f>
        <v>8301.4699999999993</v>
      </c>
      <c r="F80" s="10">
        <f>VLOOKUP($A80,[2]Hoja2!$A$9:$AE$87,26,0)</f>
        <v>1371.39</v>
      </c>
      <c r="G80" s="10">
        <f>VLOOKUP($A80,[2]Hoja2!$A$9:$AE$87,27,0)</f>
        <v>6930.08</v>
      </c>
    </row>
    <row r="81" spans="1:7" ht="10.5" customHeight="1" x14ac:dyDescent="0.25">
      <c r="A81" s="6" t="s">
        <v>62</v>
      </c>
      <c r="B81" s="10" t="s">
        <v>63</v>
      </c>
      <c r="C81" s="3" t="s">
        <v>61</v>
      </c>
      <c r="D81" s="3" t="s">
        <v>150</v>
      </c>
      <c r="E81" s="10">
        <f>VLOOKUP($A81,[2]Hoja2!$A$9:$AE$87,6,0)</f>
        <v>1848.3</v>
      </c>
      <c r="F81" s="10">
        <f>VLOOKUP($A81,[2]Hoja2!$A$9:$AE$87,26,0)</f>
        <v>-83.21</v>
      </c>
      <c r="G81" s="10">
        <f>VLOOKUP($A81,[2]Hoja2!$A$9:$AE$87,27,0)</f>
        <v>1931.51</v>
      </c>
    </row>
    <row r="83" spans="1:7" x14ac:dyDescent="0.25">
      <c r="E83">
        <f>SUM(E7:E71)+SUM(E73:E81)</f>
        <v>396904.82999999984</v>
      </c>
      <c r="F83">
        <f>SUM(F7:F71)+SUM(F73:F81)</f>
        <v>71578.509999999995</v>
      </c>
      <c r="G83">
        <f>SUM(G7:G71)+SUM(G73:G81)</f>
        <v>325326.31999999989</v>
      </c>
    </row>
    <row r="84" spans="1:7" x14ac:dyDescent="0.25">
      <c r="E84" s="12">
        <v>396904.83</v>
      </c>
      <c r="F84">
        <v>71578.509999999995</v>
      </c>
      <c r="G84">
        <v>325326.32</v>
      </c>
    </row>
    <row r="85" spans="1:7" x14ac:dyDescent="0.25">
      <c r="E85">
        <f>+E83-E84</f>
        <v>0</v>
      </c>
      <c r="F85">
        <f t="shared" ref="F85:G85" si="0">+F83-F84</f>
        <v>0</v>
      </c>
      <c r="G85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workbookViewId="0">
      <selection activeCell="E16" sqref="E1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3" t="s">
        <v>5</v>
      </c>
      <c r="C1" s="13"/>
      <c r="D1" s="13"/>
      <c r="E1" s="13"/>
      <c r="F1" s="13"/>
      <c r="G1" s="13"/>
    </row>
    <row r="2" spans="1:11" x14ac:dyDescent="0.25">
      <c r="B2" s="13" t="s">
        <v>6</v>
      </c>
      <c r="C2" s="13"/>
      <c r="D2" s="13"/>
      <c r="E2" s="13"/>
      <c r="F2" s="13"/>
      <c r="G2" s="13"/>
      <c r="H2" s="4"/>
    </row>
    <row r="3" spans="1:11" x14ac:dyDescent="0.25">
      <c r="B3" s="13"/>
      <c r="C3" s="13"/>
      <c r="D3" s="13"/>
      <c r="E3" s="13"/>
      <c r="F3" s="13"/>
      <c r="G3" s="13"/>
    </row>
    <row r="4" spans="1:11" x14ac:dyDescent="0.25">
      <c r="B4" s="13" t="s">
        <v>151</v>
      </c>
      <c r="C4" s="13"/>
      <c r="D4" s="13"/>
      <c r="E4" s="13"/>
      <c r="F4" s="13"/>
      <c r="G4" s="13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152</v>
      </c>
      <c r="E7" s="10">
        <f>VLOOKUP($A7,[3]Hoja2!$A$9:$AG$87,6,0)</f>
        <v>3215.25</v>
      </c>
      <c r="F7" s="10">
        <f>VLOOKUP($A7,[3]Hoja2!$A$9:$AG$87,26,0)</f>
        <v>1494.84</v>
      </c>
      <c r="G7" s="10">
        <f>VLOOKUP($A7,[3]Hoja2!$A$9:$AG$87,27,0)</f>
        <v>1720.41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152</v>
      </c>
      <c r="E8" s="10">
        <f>VLOOKUP($A8,[3]Hoja2!$A$9:$AG$87,6,0)</f>
        <v>5883.75</v>
      </c>
      <c r="F8" s="10">
        <f>VLOOKUP($A8,[3]Hoja2!$A$9:$AG$87,26,0)</f>
        <v>1804.41</v>
      </c>
      <c r="G8" s="10">
        <f>VLOOKUP($A8,[3]Hoja2!$A$9:$AG$87,27,0)</f>
        <v>4079.34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152</v>
      </c>
      <c r="E9" s="10">
        <f>VLOOKUP($A9,[3]Hoja2!$A$9:$AG$87,6,0)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152</v>
      </c>
      <c r="E10" s="10">
        <f>VLOOKUP($A10,[3]Hoja2!$A$9:$AG$87,6,0)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152</v>
      </c>
      <c r="E11" s="10">
        <f>VLOOKUP($A11,[3]Hoja2!$A$9:$AG$87,6,0)</f>
        <v>6807.31</v>
      </c>
      <c r="F11" s="10">
        <f>VLOOKUP($A11,[3]Hoja2!$A$9:$AG$87,26,0)</f>
        <v>1010.77</v>
      </c>
      <c r="G11" s="10">
        <f>VLOOKUP($A11,[3]Hoja2!$A$9:$AG$87,27,0)</f>
        <v>5796.54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152</v>
      </c>
      <c r="E12" s="10">
        <f>VLOOKUP($A12,[3]Hoja2!$A$9:$AG$87,6,0)</f>
        <v>10000</v>
      </c>
      <c r="F12" s="10">
        <f>VLOOKUP($A12,[3]Hoja2!$A$9:$AG$87,26,0)</f>
        <v>1781.32</v>
      </c>
      <c r="G12" s="10">
        <f>VLOOKUP($A12,[3]Hoja2!$A$9:$AG$87,27,0)</f>
        <v>8218.68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152</v>
      </c>
      <c r="E13" s="10">
        <f>VLOOKUP($A13,[3]Hoja2!$A$9:$AG$87,6,0)</f>
        <v>2593.5</v>
      </c>
      <c r="F13" s="10">
        <f>VLOOKUP($A13,[3]Hoja2!$A$9:$AG$87,26,0)</f>
        <v>71.75</v>
      </c>
      <c r="G13" s="10">
        <f>VLOOKUP($A13,[3]Hoja2!$A$9:$AG$87,27,0)</f>
        <v>2521.75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152</v>
      </c>
      <c r="E14" s="10">
        <f>VLOOKUP($A14,[3]Hoja2!$A$9:$AG$87,6,0)</f>
        <v>2593.5</v>
      </c>
      <c r="F14" s="10">
        <f>VLOOKUP($A14,[3]Hoja2!$A$9:$AG$87,26,0)</f>
        <v>73.31</v>
      </c>
      <c r="G14" s="10">
        <f>VLOOKUP($A14,[3]Hoja2!$A$9:$AG$87,27,0)</f>
        <v>2520.19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152</v>
      </c>
      <c r="E15" s="10">
        <f>VLOOKUP($A15,[3]Hoja2!$A$9:$AG$87,6,0)</f>
        <v>3959.1</v>
      </c>
      <c r="F15" s="10">
        <f>VLOOKUP($A15,[3]Hoja2!$A$9:$AG$87,26,0)</f>
        <v>420.81</v>
      </c>
      <c r="G15" s="10">
        <f>VLOOKUP($A15,[3]Hoja2!$A$9:$AG$87,27,0)</f>
        <v>3538.29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152</v>
      </c>
      <c r="E16" s="10">
        <f>VLOOKUP($A16,[3]Hoja2!$A$9:$AG$87,6,0)</f>
        <v>4069.85</v>
      </c>
      <c r="F16" s="10">
        <f>VLOOKUP($A16,[3]Hoja2!$A$9:$AG$87,26,0)</f>
        <v>431.79</v>
      </c>
      <c r="G16" s="10">
        <f>VLOOKUP($A16,[3]Hoja2!$A$9:$AG$87,27,0)</f>
        <v>3638.06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152</v>
      </c>
      <c r="E17" s="10">
        <f>VLOOKUP($A17,[3]Hoja2!$A$9:$AG$87,6,0)</f>
        <v>4352.55</v>
      </c>
      <c r="F17" s="10">
        <f>VLOOKUP($A17,[3]Hoja2!$A$9:$AG$87,26,0)</f>
        <v>476.51</v>
      </c>
      <c r="G17" s="10">
        <f>VLOOKUP($A17,[3]Hoja2!$A$9:$AG$87,27,0)</f>
        <v>3876.04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152</v>
      </c>
      <c r="E18" s="10">
        <f>VLOOKUP($A18,[3]Hoja2!$A$9:$AG$87,6,0)</f>
        <v>4069.85</v>
      </c>
      <c r="F18" s="10">
        <f>VLOOKUP($A18,[3]Hoja2!$A$9:$AG$87,26,0)</f>
        <v>431.79</v>
      </c>
      <c r="G18" s="10">
        <f>VLOOKUP($A18,[3]Hoja2!$A$9:$AG$87,27,0)</f>
        <v>3638.06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152</v>
      </c>
      <c r="E19" s="10">
        <f>VLOOKUP($A19,[3]Hoja2!$A$9:$AG$87,6,0)</f>
        <v>7204.5</v>
      </c>
      <c r="F19" s="10">
        <f>VLOOKUP($A19,[3]Hoja2!$A$9:$AG$87,26,0)</f>
        <v>1116.17</v>
      </c>
      <c r="G19" s="10">
        <f>VLOOKUP($A19,[3]Hoja2!$A$9:$AG$87,27,0)</f>
        <v>6088.33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152</v>
      </c>
      <c r="E20" s="10">
        <f>VLOOKUP($A20,[3]Hoja2!$A$9:$AG$87,6,0)</f>
        <v>1478.64</v>
      </c>
      <c r="F20" s="10">
        <f>VLOOKUP($A20,[3]Hoja2!$A$9:$AG$87,26,0)</f>
        <v>-118.79</v>
      </c>
      <c r="G20" s="10">
        <f>VLOOKUP($A20,[3]Hoja2!$A$9:$AG$87,27,0)</f>
        <v>1597.43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152</v>
      </c>
      <c r="E21" s="10">
        <f>VLOOKUP($A21,[3]Hoja2!$A$9:$AG$87,6,0)</f>
        <v>8714.74</v>
      </c>
      <c r="F21" s="10">
        <f>VLOOKUP($A21,[3]Hoja2!$A$9:$AG$87,26,0)</f>
        <v>1515.82</v>
      </c>
      <c r="G21" s="10">
        <f>VLOOKUP($A21,[3]Hoja2!$A$9:$AG$87,27,0)</f>
        <v>7198.92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152</v>
      </c>
      <c r="E22" s="10">
        <f>VLOOKUP($A22,[3]Hoja2!$A$9:$AG$87,6,0)</f>
        <v>5883.75</v>
      </c>
      <c r="F22" s="10">
        <f>VLOOKUP($A22,[3]Hoja2!$A$9:$AG$87,26,0)</f>
        <v>793.14</v>
      </c>
      <c r="G22" s="10">
        <f>VLOOKUP($A22,[3]Hoja2!$A$9:$AG$87,27,0)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144</v>
      </c>
      <c r="D23" s="3" t="s">
        <v>152</v>
      </c>
      <c r="E23" s="10">
        <f>VLOOKUP($A23,[3]Hoja2!$A$9:$AG$87,6,0)</f>
        <v>5223</v>
      </c>
      <c r="F23" s="10">
        <f>VLOOKUP($A23,[3]Hoja2!$A$9:$AG$87,26,0)</f>
        <v>2773.86</v>
      </c>
      <c r="G23" s="10">
        <f>VLOOKUP($A23,[3]Hoja2!$A$9:$AG$87,27,0)</f>
        <v>2449.14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152</v>
      </c>
      <c r="E24" s="10">
        <f>VLOOKUP($A24,[3]Hoja2!$A$9:$AG$87,6,0)</f>
        <v>2667.3</v>
      </c>
      <c r="F24" s="10">
        <f>VLOOKUP($A24,[3]Hoja2!$A$9:$AG$87,26,0)</f>
        <v>96.74</v>
      </c>
      <c r="G24" s="10">
        <f>VLOOKUP($A24,[3]Hoja2!$A$9:$AG$87,27,0)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152</v>
      </c>
      <c r="E25" s="10">
        <f>VLOOKUP($A25,[3]Hoja2!$A$9:$AG$87,6,0)</f>
        <v>4352.55</v>
      </c>
      <c r="F25" s="10">
        <f>VLOOKUP($A25,[3]Hoja2!$A$9:$AG$87,26,0)</f>
        <v>2353.1</v>
      </c>
      <c r="G25" s="10">
        <f>VLOOKUP($A25,[3]Hoja2!$A$9:$AG$87,27,0)</f>
        <v>1999.45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152</v>
      </c>
      <c r="E26" s="10">
        <f>VLOOKUP($A26,[3]Hoja2!$A$9:$AG$87,6,0)</f>
        <v>8714.74</v>
      </c>
      <c r="F26" s="10">
        <f>VLOOKUP($A26,[3]Hoja2!$A$9:$AG$87,26,0)</f>
        <v>1471.12</v>
      </c>
      <c r="G26" s="10">
        <f>VLOOKUP($A26,[3]Hoja2!$A$9:$AG$87,27,0)</f>
        <v>7243.62</v>
      </c>
      <c r="K26" s="9"/>
    </row>
    <row r="27" spans="1:11" ht="12" customHeight="1" x14ac:dyDescent="0.25">
      <c r="A27" s="6" t="s">
        <v>80</v>
      </c>
      <c r="B27" s="10" t="s">
        <v>81</v>
      </c>
      <c r="C27" s="3" t="s">
        <v>43</v>
      </c>
      <c r="D27" s="3" t="s">
        <v>152</v>
      </c>
      <c r="E27" s="10">
        <f>VLOOKUP($A27,[3]Hoja2!$A$9:$AG$87,6,0)</f>
        <v>8714.74</v>
      </c>
      <c r="F27" s="10">
        <f>VLOOKUP($A27,[3]Hoja2!$A$9:$AG$87,26,0)</f>
        <v>1471.12</v>
      </c>
      <c r="G27" s="10">
        <f>VLOOKUP($A27,[3]Hoja2!$A$9:$AG$87,27,0)</f>
        <v>7243.62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152</v>
      </c>
      <c r="E28" s="10">
        <f>VLOOKUP($A28,[3]Hoja2!$A$9:$AG$87,6,0)</f>
        <v>2122.9499999999998</v>
      </c>
      <c r="F28" s="10">
        <f>VLOOKUP($A28,[3]Hoja2!$A$9:$AG$87,26,0)</f>
        <v>-7.34</v>
      </c>
      <c r="G28" s="10">
        <f>VLOOKUP($A28,[3]Hoja2!$A$9:$AG$87,27,0)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152</v>
      </c>
      <c r="E29" s="10">
        <f>VLOOKUP($A29,[3]Hoja2!$A$9:$AG$87,6,0)</f>
        <v>3330</v>
      </c>
      <c r="F29" s="10">
        <f>VLOOKUP($A29,[3]Hoja2!$A$9:$AG$87,26,0)</f>
        <v>207.3</v>
      </c>
      <c r="G29" s="10">
        <f>VLOOKUP($A29,[3]Hoja2!$A$9:$AG$87,27,0)</f>
        <v>3122.7</v>
      </c>
      <c r="K29" s="9"/>
    </row>
    <row r="30" spans="1:11" ht="12" customHeight="1" x14ac:dyDescent="0.25">
      <c r="A30" s="6" t="s">
        <v>131</v>
      </c>
      <c r="B30" s="10" t="s">
        <v>132</v>
      </c>
      <c r="C30" s="3" t="s">
        <v>54</v>
      </c>
      <c r="D30" s="3" t="s">
        <v>152</v>
      </c>
      <c r="E30" s="10">
        <f>VLOOKUP($A30,[3]Hoja2!$A$9:$AG$87,6,0)</f>
        <v>11893.78</v>
      </c>
      <c r="F30" s="10">
        <f>VLOOKUP($A30,[3]Hoja2!$A$9:$AG$87,26,0)</f>
        <v>2238.38</v>
      </c>
      <c r="G30" s="10">
        <f>VLOOKUP($A30,[3]Hoja2!$A$9:$AG$87,27,0)</f>
        <v>9655.4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152</v>
      </c>
      <c r="E31" s="10">
        <f>VLOOKUP($A31,[3]Hoja2!$A$9:$AG$87,6,0)</f>
        <v>2593.5</v>
      </c>
      <c r="F31" s="10">
        <f>VLOOKUP($A31,[3]Hoja2!$A$9:$AG$87,26,0)</f>
        <v>1061.1099999999999</v>
      </c>
      <c r="G31" s="10">
        <f>VLOOKUP($A31,[3]Hoja2!$A$9:$AG$87,27,0)</f>
        <v>1532.39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152</v>
      </c>
      <c r="E32" s="10">
        <f>VLOOKUP($A32,[3]Hoja2!$A$9:$AG$87,6,0)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152</v>
      </c>
      <c r="E33" s="10">
        <f>VLOOKUP($A33,[3]Hoja2!$A$9:$AG$87,6,0)</f>
        <v>4069.85</v>
      </c>
      <c r="F33" s="10">
        <f>VLOOKUP($A33,[3]Hoja2!$A$9:$AG$87,26,0)</f>
        <v>431.79</v>
      </c>
      <c r="G33" s="10">
        <f>VLOOKUP($A33,[3]Hoja2!$A$9:$AG$87,27,0)</f>
        <v>3638.06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152</v>
      </c>
      <c r="E34" s="10">
        <f>VLOOKUP($A34,[3]Hoja2!$A$9:$AG$87,6,0)</f>
        <v>8714.74</v>
      </c>
      <c r="F34" s="10">
        <f>VLOOKUP($A34,[3]Hoja2!$A$9:$AG$87,26,0)</f>
        <v>1471.12</v>
      </c>
      <c r="G34" s="10">
        <f>VLOOKUP($A34,[3]Hoja2!$A$9:$AG$87,27,0)</f>
        <v>7243.62</v>
      </c>
      <c r="K34" s="9"/>
    </row>
    <row r="35" spans="1:11" ht="12" customHeight="1" x14ac:dyDescent="0.25">
      <c r="A35" s="6" t="s">
        <v>133</v>
      </c>
      <c r="B35" s="10" t="s">
        <v>134</v>
      </c>
      <c r="C35" s="3" t="s">
        <v>45</v>
      </c>
      <c r="D35" s="3" t="s">
        <v>152</v>
      </c>
      <c r="E35" s="10">
        <f>VLOOKUP($A35,[3]Hoja2!$A$9:$AG$87,6,0)</f>
        <v>5555.37</v>
      </c>
      <c r="F35" s="10">
        <f>VLOOKUP($A35,[3]Hoja2!$A$9:$AG$87,26,0)</f>
        <v>721.35</v>
      </c>
      <c r="G35" s="10">
        <f>VLOOKUP($A35,[3]Hoja2!$A$9:$AG$87,27,0)</f>
        <v>4834.0200000000004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152</v>
      </c>
      <c r="E36" s="10">
        <f>VLOOKUP($A36,[3]Hoja2!$A$9:$AG$87,6,0)</f>
        <v>3192</v>
      </c>
      <c r="F36" s="10">
        <f>VLOOKUP($A36,[3]Hoja2!$A$9:$AG$87,26,0)</f>
        <v>1822.05</v>
      </c>
      <c r="G36" s="10">
        <f>VLOOKUP($A36,[3]Hoja2!$A$9:$AG$87,27,0)</f>
        <v>1369.95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152</v>
      </c>
      <c r="E37" s="10">
        <f>VLOOKUP($A37,[3]Hoja2!$A$9:$AG$87,6,0)</f>
        <v>11893.78</v>
      </c>
      <c r="F37" s="10">
        <f>VLOOKUP($A37,[3]Hoja2!$A$9:$AG$87,26,0)</f>
        <v>2238.38</v>
      </c>
      <c r="G37" s="10">
        <f>VLOOKUP($A37,[3]Hoja2!$A$9:$AG$87,27,0)</f>
        <v>9655.4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152</v>
      </c>
      <c r="E38" s="10">
        <f>VLOOKUP($A38,[3]Hoja2!$A$9:$AG$87,6,0)</f>
        <v>6403.75</v>
      </c>
      <c r="F38" s="10">
        <f>VLOOKUP($A38,[3]Hoja2!$A$9:$AG$87,26,0)</f>
        <v>917.19</v>
      </c>
      <c r="G38" s="10">
        <f>VLOOKUP($A38,[3]Hoja2!$A$9:$AG$87,27,0)</f>
        <v>5486.56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152</v>
      </c>
      <c r="E39" s="10">
        <f>VLOOKUP($A39,[3]Hoja2!$A$9:$AG$87,6,0)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152</v>
      </c>
      <c r="E40" s="10">
        <f>VLOOKUP($A40,[3]Hoja2!$A$9:$AG$87,6,0)</f>
        <v>6543.75</v>
      </c>
      <c r="F40" s="10">
        <f>VLOOKUP($A40,[3]Hoja2!$A$9:$AG$87,26,0)</f>
        <v>2932.77</v>
      </c>
      <c r="G40" s="10">
        <f>VLOOKUP($A40,[3]Hoja2!$A$9:$AG$87,27,0)</f>
        <v>3610.98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152</v>
      </c>
      <c r="E41" s="10">
        <f>VLOOKUP($A41,[3]Hoja2!$A$9:$AG$87,6,0)</f>
        <v>5555.37</v>
      </c>
      <c r="F41" s="10">
        <f>VLOOKUP($A41,[3]Hoja2!$A$9:$AG$87,26,0)</f>
        <v>721.33</v>
      </c>
      <c r="G41" s="10">
        <f>VLOOKUP($A41,[3]Hoja2!$A$9:$AG$87,27,0)</f>
        <v>4834.04</v>
      </c>
      <c r="K41" s="9"/>
    </row>
    <row r="42" spans="1:11" ht="12" customHeight="1" x14ac:dyDescent="0.25">
      <c r="A42" s="6" t="s">
        <v>116</v>
      </c>
      <c r="B42" s="10" t="s">
        <v>117</v>
      </c>
      <c r="C42" s="3" t="s">
        <v>43</v>
      </c>
      <c r="D42" s="3" t="s">
        <v>152</v>
      </c>
      <c r="E42" s="10">
        <f>VLOOKUP($A42,[3]Hoja2!$A$9:$AG$87,6,0)</f>
        <v>4238.16</v>
      </c>
      <c r="F42" s="10">
        <f>VLOOKUP($A42,[3]Hoja2!$A$9:$AG$87,26,0)</f>
        <v>484.67</v>
      </c>
      <c r="G42" s="10">
        <f>VLOOKUP($A42,[3]Hoja2!$A$9:$AG$87,27,0)</f>
        <v>3753.49</v>
      </c>
      <c r="K42" s="9"/>
    </row>
    <row r="43" spans="1:11" ht="12" customHeight="1" x14ac:dyDescent="0.25">
      <c r="A43" s="6" t="s">
        <v>86</v>
      </c>
      <c r="B43" s="10" t="s">
        <v>87</v>
      </c>
      <c r="C43" s="3" t="s">
        <v>54</v>
      </c>
      <c r="D43" s="3" t="s">
        <v>152</v>
      </c>
      <c r="E43" s="10">
        <f>VLOOKUP($A43,[3]Hoja2!$A$9:$AG$87,6,0)</f>
        <v>8714.74</v>
      </c>
      <c r="F43" s="10">
        <f>VLOOKUP($A43,[3]Hoja2!$A$9:$AG$87,26,0)</f>
        <v>1471.12</v>
      </c>
      <c r="G43" s="10">
        <f>VLOOKUP($A43,[3]Hoja2!$A$9:$AG$87,27,0)</f>
        <v>7243.62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152</v>
      </c>
      <c r="E44" s="10">
        <f>VLOOKUP($A44,[3]Hoja2!$A$9:$AG$87,6,0)</f>
        <v>7204.5</v>
      </c>
      <c r="F44" s="10">
        <f>VLOOKUP($A44,[3]Hoja2!$A$9:$AG$87,26,0)</f>
        <v>3137.37</v>
      </c>
      <c r="G44" s="10">
        <f>VLOOKUP($A44,[3]Hoja2!$A$9:$AG$87,27,0)</f>
        <v>4067.13</v>
      </c>
      <c r="K44" s="9"/>
    </row>
    <row r="45" spans="1:11" ht="12" customHeight="1" x14ac:dyDescent="0.25">
      <c r="A45" s="6" t="s">
        <v>127</v>
      </c>
      <c r="B45" s="10" t="s">
        <v>128</v>
      </c>
      <c r="C45" s="3" t="s">
        <v>118</v>
      </c>
      <c r="D45" s="3" t="s">
        <v>152</v>
      </c>
      <c r="E45" s="10">
        <f>VLOOKUP($A45,[3]Hoja2!$A$9:$AG$87,6,0)</f>
        <v>4069.85</v>
      </c>
      <c r="F45" s="10">
        <f>VLOOKUP($A45,[3]Hoja2!$A$9:$AG$87,26,0)</f>
        <v>431.79</v>
      </c>
      <c r="G45" s="10">
        <f>VLOOKUP($A45,[3]Hoja2!$A$9:$AG$87,27,0)</f>
        <v>3638.06</v>
      </c>
      <c r="K45" s="9"/>
    </row>
    <row r="46" spans="1:11" ht="12" customHeight="1" x14ac:dyDescent="0.25">
      <c r="A46" s="9" t="s">
        <v>147</v>
      </c>
      <c r="B46" s="10" t="s">
        <v>148</v>
      </c>
      <c r="C46" s="3" t="s">
        <v>66</v>
      </c>
      <c r="D46" s="3" t="s">
        <v>152</v>
      </c>
      <c r="E46" s="10">
        <f>VLOOKUP($A46,[3]Hoja2!$A$9:$AG$87,6,0)</f>
        <v>4947.79</v>
      </c>
      <c r="F46" s="10">
        <f>VLOOKUP($A46,[3]Hoja2!$A$9:$AG$87,26,0)</f>
        <v>597.53</v>
      </c>
      <c r="G46" s="10">
        <f>VLOOKUP($A46,[3]Hoja2!$A$9:$AG$87,27,0)</f>
        <v>4350.26</v>
      </c>
      <c r="K46" s="9"/>
    </row>
    <row r="47" spans="1:11" ht="12" customHeight="1" x14ac:dyDescent="0.25">
      <c r="A47" s="6" t="s">
        <v>88</v>
      </c>
      <c r="B47" s="10" t="s">
        <v>89</v>
      </c>
      <c r="C47" s="3" t="s">
        <v>43</v>
      </c>
      <c r="D47" s="3" t="s">
        <v>152</v>
      </c>
      <c r="E47" s="10">
        <f>VLOOKUP($A47,[3]Hoja2!$A$9:$AG$87,6,0)</f>
        <v>4947.79</v>
      </c>
      <c r="F47" s="10">
        <f>VLOOKUP($A47,[3]Hoja2!$A$9:$AG$87,26,0)</f>
        <v>601.66</v>
      </c>
      <c r="G47" s="10">
        <f>VLOOKUP($A47,[3]Hoja2!$A$9:$AG$87,27,0)</f>
        <v>4346.13</v>
      </c>
      <c r="K47" s="9"/>
    </row>
    <row r="48" spans="1:11" ht="12" customHeight="1" x14ac:dyDescent="0.25">
      <c r="A48" s="6" t="s">
        <v>125</v>
      </c>
      <c r="B48" s="10" t="s">
        <v>126</v>
      </c>
      <c r="C48" s="3" t="s">
        <v>48</v>
      </c>
      <c r="D48" s="3" t="s">
        <v>152</v>
      </c>
      <c r="E48" s="10">
        <f>VLOOKUP($A48,[3]Hoja2!$A$9:$AG$87,6,0)</f>
        <v>10000</v>
      </c>
      <c r="F48" s="10">
        <f>VLOOKUP($A48,[3]Hoja2!$A$9:$AG$87,26,0)</f>
        <v>1781.32</v>
      </c>
      <c r="G48" s="10">
        <f>VLOOKUP($A48,[3]Hoja2!$A$9:$AG$87,27,0)</f>
        <v>8218.68</v>
      </c>
      <c r="K48" s="9"/>
    </row>
    <row r="49" spans="1:13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152</v>
      </c>
      <c r="E49" s="10">
        <f>VLOOKUP($A49,[3]Hoja2!$A$9:$AG$87,6,0)</f>
        <v>5772</v>
      </c>
      <c r="F49" s="10">
        <f>VLOOKUP($A49,[3]Hoja2!$A$9:$AG$87,26,0)</f>
        <v>769.54</v>
      </c>
      <c r="G49" s="10">
        <f>VLOOKUP($A49,[3]Hoja2!$A$9:$AG$87,27,0)</f>
        <v>5002.46</v>
      </c>
      <c r="K49" s="9"/>
    </row>
    <row r="50" spans="1:13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152</v>
      </c>
      <c r="E50" s="10">
        <f>VLOOKUP($A50,[3]Hoja2!$A$9:$AG$87,6,0)</f>
        <v>5137.5</v>
      </c>
      <c r="F50" s="10">
        <f>VLOOKUP($A50,[3]Hoja2!$A$9:$AG$87,26,0)</f>
        <v>1357.7</v>
      </c>
      <c r="G50" s="10">
        <f>VLOOKUP($A50,[3]Hoja2!$A$9:$AG$87,27,0)</f>
        <v>3779.8</v>
      </c>
      <c r="K50" s="9"/>
    </row>
    <row r="51" spans="1:13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152</v>
      </c>
      <c r="E51" s="10">
        <f>VLOOKUP($A51,[3]Hoja2!$A$9:$AG$87,6,0)</f>
        <v>4584</v>
      </c>
      <c r="F51" s="10">
        <f>VLOOKUP($A51,[3]Hoja2!$A$9:$AG$87,26,0)</f>
        <v>1035.24</v>
      </c>
      <c r="G51" s="10">
        <f>VLOOKUP($A51,[3]Hoja2!$A$9:$AG$87,27,0)</f>
        <v>3548.76</v>
      </c>
      <c r="K51" s="9"/>
    </row>
    <row r="52" spans="1:13" ht="12" customHeight="1" x14ac:dyDescent="0.25">
      <c r="A52" s="6" t="s">
        <v>90</v>
      </c>
      <c r="B52" s="10" t="s">
        <v>91</v>
      </c>
      <c r="C52" s="3" t="s">
        <v>43</v>
      </c>
      <c r="D52" s="3" t="s">
        <v>152</v>
      </c>
      <c r="E52" s="10">
        <f>VLOOKUP($A52,[3]Hoja2!$A$9:$AG$87,6,0)</f>
        <v>8714.74</v>
      </c>
      <c r="F52" s="10">
        <f>VLOOKUP($A52,[3]Hoja2!$A$9:$AG$87,26,0)</f>
        <v>1471.12</v>
      </c>
      <c r="G52" s="10">
        <f>VLOOKUP($A52,[3]Hoja2!$A$9:$AG$87,27,0)</f>
        <v>7243.62</v>
      </c>
      <c r="K52" s="9"/>
    </row>
    <row r="53" spans="1:13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152</v>
      </c>
      <c r="E53" s="10">
        <f>VLOOKUP($A53,[3]Hoja2!$A$9:$AG$87,6,0)</f>
        <v>5223</v>
      </c>
      <c r="F53" s="10">
        <f>VLOOKUP($A53,[3]Hoja2!$A$9:$AG$87,26,0)</f>
        <v>653.54999999999995</v>
      </c>
      <c r="G53" s="10">
        <f>VLOOKUP($A53,[3]Hoja2!$A$9:$AG$87,27,0)</f>
        <v>4569.45</v>
      </c>
      <c r="K53" s="9"/>
    </row>
    <row r="54" spans="1:13" ht="12" customHeight="1" x14ac:dyDescent="0.25">
      <c r="A54" s="6" t="s">
        <v>15</v>
      </c>
      <c r="B54" s="10" t="str">
        <f>VLOOKUP(A54,[1]Hoja2!$A$13:$AF$47,2,0)</f>
        <v>Muciño Velazquez Erika Viviana</v>
      </c>
      <c r="C54" s="3" t="s">
        <v>53</v>
      </c>
      <c r="D54" s="3" t="s">
        <v>152</v>
      </c>
      <c r="E54" s="10">
        <f>VLOOKUP($A54,[3]Hoja2!$A$9:$AG$87,6,0)</f>
        <v>4900.3500000000004</v>
      </c>
      <c r="F54" s="10">
        <f>VLOOKUP($A54,[3]Hoja2!$A$9:$AG$87,26,0)</f>
        <v>586.29999999999995</v>
      </c>
      <c r="G54" s="10">
        <f>VLOOKUP($A54,[3]Hoja2!$A$9:$AG$87,27,0)</f>
        <v>4314.05</v>
      </c>
      <c r="K54" s="9"/>
    </row>
    <row r="55" spans="1:13" ht="12" customHeight="1" x14ac:dyDescent="0.25">
      <c r="A55" s="6" t="s">
        <v>29</v>
      </c>
      <c r="B55" s="10" t="str">
        <f>VLOOKUP(A55,[1]Hoja2!$A$13:$AF$47,2,0)</f>
        <v>Murguia Escobedo Sandra Buenaventura</v>
      </c>
      <c r="C55" s="3" t="s">
        <v>54</v>
      </c>
      <c r="D55" s="3" t="s">
        <v>152</v>
      </c>
      <c r="E55" s="10">
        <f>VLOOKUP($A55,[3]Hoja2!$A$9:$AG$87,6,0)</f>
        <v>3959.1</v>
      </c>
      <c r="F55" s="10">
        <f>VLOOKUP($A55,[3]Hoja2!$A$9:$AG$87,26,0)</f>
        <v>420.79</v>
      </c>
      <c r="G55" s="10">
        <f>VLOOKUP($A55,[3]Hoja2!$A$9:$AG$87,27,0)</f>
        <v>3538.31</v>
      </c>
      <c r="K55" s="9"/>
    </row>
    <row r="56" spans="1:13" ht="12" customHeight="1" x14ac:dyDescent="0.25">
      <c r="A56" s="6" t="s">
        <v>92</v>
      </c>
      <c r="B56" s="10" t="s">
        <v>93</v>
      </c>
      <c r="C56" s="3" t="s">
        <v>43</v>
      </c>
      <c r="D56" s="3" t="s">
        <v>152</v>
      </c>
      <c r="E56" s="10">
        <f>VLOOKUP($A56,[3]Hoja2!$A$9:$AG$87,6,0)</f>
        <v>4947.79</v>
      </c>
      <c r="F56" s="10">
        <f>VLOOKUP($A56,[3]Hoja2!$A$9:$AG$87,26,0)</f>
        <v>590.22</v>
      </c>
      <c r="G56" s="10">
        <f>VLOOKUP($A56,[3]Hoja2!$A$9:$AG$87,27,0)</f>
        <v>4357.57</v>
      </c>
      <c r="K56" s="9"/>
    </row>
    <row r="57" spans="1:13" ht="12" customHeight="1" x14ac:dyDescent="0.25">
      <c r="A57" s="6" t="s">
        <v>68</v>
      </c>
      <c r="B57" s="10" t="s">
        <v>69</v>
      </c>
      <c r="C57" s="3" t="s">
        <v>67</v>
      </c>
      <c r="D57" s="3" t="s">
        <v>152</v>
      </c>
      <c r="E57" s="10">
        <f>VLOOKUP($A57,[3]Hoja2!$A$9:$AG$87,6,0)</f>
        <v>10000</v>
      </c>
      <c r="F57" s="10">
        <f>VLOOKUP($A57,[3]Hoja2!$A$9:$AG$87,26,0)</f>
        <v>1781.32</v>
      </c>
      <c r="G57" s="10">
        <f>VLOOKUP($A57,[3]Hoja2!$A$9:$AG$87,27,0)</f>
        <v>8218.68</v>
      </c>
      <c r="K57" s="9"/>
      <c r="M57" s="9"/>
    </row>
    <row r="58" spans="1:13" ht="12" customHeight="1" x14ac:dyDescent="0.25">
      <c r="A58" s="6" t="s">
        <v>114</v>
      </c>
      <c r="B58" s="10" t="s">
        <v>115</v>
      </c>
      <c r="C58" s="3" t="s">
        <v>43</v>
      </c>
      <c r="D58" s="3" t="s">
        <v>152</v>
      </c>
      <c r="E58" s="10">
        <f>VLOOKUP($A58,[3]Hoja2!$A$9:$AG$87,6,0)</f>
        <v>1478.64</v>
      </c>
      <c r="F58" s="10">
        <f>VLOOKUP($A58,[3]Hoja2!$A$9:$AG$87,26,0)</f>
        <v>-118.79</v>
      </c>
      <c r="G58" s="10">
        <f>VLOOKUP($A58,[3]Hoja2!$A$9:$AG$87,27,0)</f>
        <v>1597.43</v>
      </c>
      <c r="K58" s="9"/>
      <c r="M58" s="9"/>
    </row>
    <row r="59" spans="1:13" ht="12" customHeight="1" x14ac:dyDescent="0.25">
      <c r="A59" s="6" t="s">
        <v>94</v>
      </c>
      <c r="B59" s="10" t="s">
        <v>95</v>
      </c>
      <c r="C59" s="3" t="s">
        <v>42</v>
      </c>
      <c r="D59" s="3" t="s">
        <v>152</v>
      </c>
      <c r="E59" s="10">
        <f>VLOOKUP($A59,[3]Hoja2!$A$9:$AG$87,6,0)</f>
        <v>6807.31</v>
      </c>
      <c r="F59" s="10">
        <f>VLOOKUP($A59,[3]Hoja2!$A$9:$AG$87,26,0)</f>
        <v>1010.77</v>
      </c>
      <c r="G59" s="10">
        <f>VLOOKUP($A59,[3]Hoja2!$A$9:$AG$87,27,0)</f>
        <v>5796.54</v>
      </c>
      <c r="K59" s="9"/>
    </row>
    <row r="60" spans="1:13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152</v>
      </c>
      <c r="E60" s="10">
        <f>VLOOKUP($A60,[3]Hoja2!$A$9:$AG$87,6,0)</f>
        <v>4584</v>
      </c>
      <c r="F60" s="10">
        <f>VLOOKUP($A60,[3]Hoja2!$A$9:$AG$87,26,0)</f>
        <v>1293.5999999999999</v>
      </c>
      <c r="G60" s="10">
        <f>VLOOKUP($A60,[3]Hoja2!$A$9:$AG$87,27,0)</f>
        <v>3290.4</v>
      </c>
      <c r="K60" s="9"/>
    </row>
    <row r="61" spans="1:13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43</v>
      </c>
      <c r="D61" s="3" t="s">
        <v>152</v>
      </c>
      <c r="E61" s="10">
        <f>VLOOKUP($A61,[3]Hoja2!$A$9:$AG$87,6,0)</f>
        <v>4275</v>
      </c>
      <c r="F61" s="10">
        <f>VLOOKUP($A61,[3]Hoja2!$A$9:$AG$87,26,0)</f>
        <v>1773.59</v>
      </c>
      <c r="G61" s="10">
        <f>VLOOKUP($A61,[3]Hoja2!$A$9:$AG$87,27,0)</f>
        <v>2501.41</v>
      </c>
      <c r="K61" s="9"/>
    </row>
    <row r="62" spans="1:13" ht="12" customHeight="1" x14ac:dyDescent="0.25">
      <c r="A62" s="6" t="s">
        <v>129</v>
      </c>
      <c r="B62" s="10" t="s">
        <v>130</v>
      </c>
      <c r="C62" s="3" t="s">
        <v>46</v>
      </c>
      <c r="D62" s="3" t="s">
        <v>152</v>
      </c>
      <c r="E62" s="10">
        <f>VLOOKUP($A62,[3]Hoja2!$A$9:$AG$87,6,0)</f>
        <v>11893.78</v>
      </c>
      <c r="F62" s="10">
        <f>VLOOKUP($A62,[3]Hoja2!$A$9:$AG$87,26,0)</f>
        <v>2238.38</v>
      </c>
      <c r="G62" s="10">
        <f>VLOOKUP($A62,[3]Hoja2!$A$9:$AG$87,27,0)</f>
        <v>9655.4</v>
      </c>
      <c r="K62" s="9"/>
    </row>
    <row r="63" spans="1:13" ht="12" customHeight="1" x14ac:dyDescent="0.25">
      <c r="A63" s="6" t="s">
        <v>96</v>
      </c>
      <c r="B63" s="10" t="s">
        <v>97</v>
      </c>
      <c r="C63" s="3" t="s">
        <v>43</v>
      </c>
      <c r="D63" s="3" t="s">
        <v>152</v>
      </c>
      <c r="E63" s="10">
        <f>VLOOKUP($A63,[3]Hoja2!$A$9:$AG$87,6,0)</f>
        <v>6166.42</v>
      </c>
      <c r="F63" s="10">
        <f>VLOOKUP($A63,[3]Hoja2!$A$9:$AG$87,26,0)</f>
        <v>2010.25</v>
      </c>
      <c r="G63" s="10">
        <f>VLOOKUP($A63,[3]Hoja2!$A$9:$AG$87,27,0)</f>
        <v>4156.17</v>
      </c>
      <c r="K63" s="9"/>
    </row>
    <row r="64" spans="1:13" ht="12" customHeight="1" x14ac:dyDescent="0.25">
      <c r="A64" s="6" t="s">
        <v>98</v>
      </c>
      <c r="B64" s="10" t="s">
        <v>99</v>
      </c>
      <c r="C64" s="3" t="s">
        <v>66</v>
      </c>
      <c r="D64" s="3" t="s">
        <v>152</v>
      </c>
      <c r="E64" s="10">
        <f>VLOOKUP($A64,[3]Hoja2!$A$9:$AG$87,6,0)</f>
        <v>1848.3</v>
      </c>
      <c r="F64" s="10">
        <f>VLOOKUP($A64,[3]Hoja2!$A$9:$AG$87,26,0)</f>
        <v>-83.21</v>
      </c>
      <c r="G64" s="10">
        <f>VLOOKUP($A64,[3]Hoja2!$A$9:$AG$87,27,0)</f>
        <v>1931.51</v>
      </c>
      <c r="K64" s="9"/>
    </row>
    <row r="65" spans="1:13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152</v>
      </c>
      <c r="E65" s="10">
        <f>VLOOKUP($A65,[3]Hoja2!$A$9:$AG$87,6,0)</f>
        <v>3959.1</v>
      </c>
      <c r="F65" s="10">
        <f>VLOOKUP($A65,[3]Hoja2!$A$9:$AG$87,26,0)</f>
        <v>620.80999999999995</v>
      </c>
      <c r="G65" s="10">
        <f>VLOOKUP($A65,[3]Hoja2!$A$9:$AG$87,27,0)</f>
        <v>3338.29</v>
      </c>
      <c r="K65" s="9"/>
    </row>
    <row r="66" spans="1:13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152</v>
      </c>
      <c r="E66" s="10">
        <f>VLOOKUP($A66,[3]Hoja2!$A$9:$AG$87,6,0)</f>
        <v>7752</v>
      </c>
      <c r="F66" s="10">
        <f>VLOOKUP($A66,[3]Hoja2!$A$9:$AG$87,26,0)</f>
        <v>3077.72</v>
      </c>
      <c r="G66" s="10">
        <f>VLOOKUP($A66,[3]Hoja2!$A$9:$AG$87,27,0)</f>
        <v>4674.28</v>
      </c>
      <c r="K66" s="9"/>
      <c r="M66" s="9"/>
    </row>
    <row r="67" spans="1:13" ht="12" customHeight="1" x14ac:dyDescent="0.25">
      <c r="A67" s="6" t="s">
        <v>100</v>
      </c>
      <c r="B67" s="10" t="s">
        <v>101</v>
      </c>
      <c r="C67" s="3" t="s">
        <v>42</v>
      </c>
      <c r="D67" s="3" t="s">
        <v>152</v>
      </c>
      <c r="E67" s="10">
        <f>VLOOKUP($A67,[3]Hoja2!$A$9:$AG$87,6,0)</f>
        <v>8714.74</v>
      </c>
      <c r="F67" s="10">
        <f>VLOOKUP($A67,[3]Hoja2!$A$9:$AG$87,26,0)</f>
        <v>1471.12</v>
      </c>
      <c r="G67" s="10">
        <f>VLOOKUP($A67,[3]Hoja2!$A$9:$AG$87,27,0)</f>
        <v>7243.62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152</v>
      </c>
      <c r="E68" s="10">
        <f>VLOOKUP($A68,[3]Hoja2!$A$9:$AG$87,6,0)</f>
        <v>1848.3</v>
      </c>
      <c r="F68" s="10">
        <f>VLOOKUP($A68,[3]Hoja2!$A$9:$AG$87,26,0)</f>
        <v>-83.21</v>
      </c>
      <c r="G68" s="10">
        <f>VLOOKUP($A68,[3]Hoja2!$A$9:$AG$87,27,0)</f>
        <v>1931.51</v>
      </c>
      <c r="K68" s="9"/>
      <c r="M68" s="9"/>
    </row>
    <row r="69" spans="1:13" ht="12" customHeight="1" x14ac:dyDescent="0.25">
      <c r="A69" s="6" t="s">
        <v>102</v>
      </c>
      <c r="B69" s="10" t="s">
        <v>103</v>
      </c>
      <c r="C69" s="3" t="s">
        <v>66</v>
      </c>
      <c r="D69" s="3" t="s">
        <v>152</v>
      </c>
      <c r="E69" s="10">
        <f>VLOOKUP($A69,[3]Hoja2!$A$9:$AG$87,6,0)</f>
        <v>1848.3</v>
      </c>
      <c r="F69" s="10">
        <f>VLOOKUP($A69,[3]Hoja2!$A$9:$AG$87,26,0)</f>
        <v>-83.21</v>
      </c>
      <c r="G69" s="10">
        <f>VLOOKUP($A69,[3]Hoja2!$A$9:$AG$87,27,0)</f>
        <v>1931.51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152</v>
      </c>
      <c r="E70" s="10">
        <f>VLOOKUP($A70,[3]Hoja2!$A$9:$AG$87,6,0)</f>
        <v>3525.75</v>
      </c>
      <c r="F70" s="10">
        <f>VLOOKUP($A70,[3]Hoja2!$A$9:$AG$87,26,0)</f>
        <v>252.39</v>
      </c>
      <c r="G70" s="10">
        <f>VLOOKUP($A70,[3]Hoja2!$A$9:$AG$87,27,0)</f>
        <v>3273.36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152</v>
      </c>
      <c r="E71" s="10">
        <f>VLOOKUP($A71,[3]Hoja2!$A$9:$AG$87,6,0)</f>
        <v>7875</v>
      </c>
      <c r="F71" s="10">
        <f>VLOOKUP($A71,[3]Hoja2!$A$9:$AG$87,26,0)</f>
        <v>2212.62</v>
      </c>
      <c r="G71" s="10">
        <f>VLOOKUP($A71,[3]Hoja2!$A$9:$AG$87,27,0)</f>
        <v>5662.38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152</v>
      </c>
      <c r="E73" s="10">
        <f>VLOOKUP($A73,[3]Hoja2!$A$9:$AG$87,6,0)</f>
        <v>2361.75</v>
      </c>
      <c r="F73" s="10">
        <f>VLOOKUP($A73,[3]Hoja2!$A$9:$AG$87,26,0)</f>
        <v>42.92</v>
      </c>
      <c r="G73" s="10">
        <f>VLOOKUP($A73,[3]Hoja2!$A$9:$AG$87,27,0)</f>
        <v>2318.83</v>
      </c>
    </row>
    <row r="74" spans="1:13" ht="7.7" customHeight="1" x14ac:dyDescent="0.25">
      <c r="A74" s="6" t="s">
        <v>138</v>
      </c>
      <c r="B74" s="10" t="s">
        <v>139</v>
      </c>
      <c r="C74" s="3" t="s">
        <v>56</v>
      </c>
      <c r="D74" s="3" t="s">
        <v>152</v>
      </c>
      <c r="E74" s="10">
        <f>VLOOKUP($A74,[3]Hoja2!$A$9:$AG$87,6,0)</f>
        <v>4352.55</v>
      </c>
      <c r="F74" s="10">
        <f>VLOOKUP($A74,[3]Hoja2!$A$9:$AG$87,26,0)</f>
        <v>475.23</v>
      </c>
      <c r="G74" s="10">
        <f>VLOOKUP($A74,[3]Hoja2!$A$9:$AG$87,27,0)</f>
        <v>3877.32</v>
      </c>
    </row>
    <row r="75" spans="1:13" ht="9" customHeight="1" x14ac:dyDescent="0.25">
      <c r="A75" s="6" t="s">
        <v>140</v>
      </c>
      <c r="B75" s="10" t="s">
        <v>141</v>
      </c>
      <c r="C75" s="3" t="s">
        <v>56</v>
      </c>
      <c r="D75" s="3" t="s">
        <v>152</v>
      </c>
      <c r="E75" s="10">
        <f>VLOOKUP($A75,[3]Hoja2!$A$9:$AG$87,6,0)</f>
        <v>4000</v>
      </c>
      <c r="F75" s="10">
        <f>VLOOKUP($A75,[3]Hoja2!$A$9:$AG$87,26,0)</f>
        <v>422.24</v>
      </c>
      <c r="G75" s="10">
        <f>VLOOKUP($A75,[3]Hoja2!$A$9:$AG$87,27,0)</f>
        <v>3577.76</v>
      </c>
    </row>
    <row r="76" spans="1:13" ht="7.7" customHeight="1" x14ac:dyDescent="0.25">
      <c r="A76" s="6" t="s">
        <v>142</v>
      </c>
      <c r="B76" s="10" t="s">
        <v>143</v>
      </c>
      <c r="C76" s="3" t="s">
        <v>56</v>
      </c>
      <c r="D76" s="3" t="s">
        <v>152</v>
      </c>
      <c r="E76" s="10">
        <f>VLOOKUP($A76,[3]Hoja2!$A$9:$AG$87,6,0)</f>
        <v>4000</v>
      </c>
      <c r="F76" s="10">
        <f>VLOOKUP($A76,[3]Hoja2!$A$9:$AG$87,26,0)</f>
        <v>422.24</v>
      </c>
      <c r="G76" s="10">
        <f>VLOOKUP($A76,[3]Hoja2!$A$9:$AG$87,27,0)</f>
        <v>3577.76</v>
      </c>
    </row>
    <row r="77" spans="1:13" ht="7.7" customHeight="1" x14ac:dyDescent="0.25">
      <c r="A77" s="6" t="s">
        <v>145</v>
      </c>
      <c r="B77" s="10" t="s">
        <v>146</v>
      </c>
      <c r="C77" s="3" t="s">
        <v>56</v>
      </c>
      <c r="D77" s="3" t="s">
        <v>152</v>
      </c>
      <c r="E77" s="10">
        <f>VLOOKUP($A77,[3]Hoja2!$A$9:$AG$87,6,0)</f>
        <v>3189</v>
      </c>
      <c r="F77" s="10">
        <f>VLOOKUP($A77,[3]Hoja2!$A$9:$AG$87,26,0)</f>
        <v>188.1</v>
      </c>
      <c r="G77" s="10">
        <f>VLOOKUP($A77,[3]Hoja2!$A$9:$AG$87,27,0)</f>
        <v>3000.9</v>
      </c>
    </row>
    <row r="78" spans="1:13" ht="9" customHeight="1" x14ac:dyDescent="0.25">
      <c r="A78" s="6" t="s">
        <v>135</v>
      </c>
      <c r="B78" s="10" t="s">
        <v>136</v>
      </c>
      <c r="C78" s="3" t="s">
        <v>137</v>
      </c>
      <c r="D78" s="3" t="s">
        <v>152</v>
      </c>
      <c r="E78" s="10">
        <f>VLOOKUP($A78,[3]Hoja2!$A$9:$AG$87,6,0)</f>
        <v>2145.3000000000002</v>
      </c>
      <c r="F78" s="10">
        <f>VLOOKUP($A78,[3]Hoja2!$A$9:$AG$87,26,0)</f>
        <v>-64.2</v>
      </c>
      <c r="G78" s="10">
        <f>VLOOKUP($A78,[3]Hoja2!$A$9:$AG$87,27,0)</f>
        <v>2209.5</v>
      </c>
    </row>
    <row r="79" spans="1:13" ht="9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152</v>
      </c>
      <c r="E79" s="10">
        <f>VLOOKUP($A79,[3]Hoja2!$A$9:$AG$87,6,0)</f>
        <v>2559</v>
      </c>
      <c r="F79" s="10">
        <f>VLOOKUP($A79,[3]Hoja2!$A$9:$AG$87,26,0)</f>
        <v>65.84</v>
      </c>
      <c r="G79" s="10">
        <f>VLOOKUP($A79,[3]Hoja2!$A$9:$AG$87,27,0)</f>
        <v>2493.16</v>
      </c>
    </row>
    <row r="80" spans="1:13" ht="9" customHeight="1" x14ac:dyDescent="0.25">
      <c r="A80" s="6" t="s">
        <v>58</v>
      </c>
      <c r="B80" s="10" t="s">
        <v>59</v>
      </c>
      <c r="C80" s="3" t="s">
        <v>60</v>
      </c>
      <c r="D80" s="3" t="s">
        <v>152</v>
      </c>
      <c r="E80" s="10">
        <f>VLOOKUP($A80,[3]Hoja2!$A$9:$AG$87,6,0)</f>
        <v>8301.4699999999993</v>
      </c>
      <c r="F80" s="10">
        <f>VLOOKUP($A80,[3]Hoja2!$A$9:$AG$87,26,0)</f>
        <v>1371.39</v>
      </c>
      <c r="G80" s="10">
        <f>VLOOKUP($A80,[3]Hoja2!$A$9:$AG$87,27,0)</f>
        <v>6930.08</v>
      </c>
    </row>
    <row r="81" spans="1:7" ht="9" customHeight="1" x14ac:dyDescent="0.25">
      <c r="A81" s="6" t="s">
        <v>62</v>
      </c>
      <c r="B81" s="10" t="s">
        <v>63</v>
      </c>
      <c r="C81" s="3" t="s">
        <v>61</v>
      </c>
      <c r="D81" s="3" t="s">
        <v>152</v>
      </c>
      <c r="E81" s="10">
        <f>VLOOKUP($A81,[3]Hoja2!$A$9:$AG$87,6,0)</f>
        <v>1848.3</v>
      </c>
      <c r="F81" s="10">
        <f>VLOOKUP($A81,[3]Hoja2!$A$9:$AG$87,26,0)</f>
        <v>-83.21</v>
      </c>
      <c r="G81" s="10">
        <f>VLOOKUP($A81,[3]Hoja2!$A$9:$AG$87,27,0)</f>
        <v>1931.51</v>
      </c>
    </row>
    <row r="83" spans="1:7" x14ac:dyDescent="0.25">
      <c r="E83">
        <f>SUM(E7:E82)</f>
        <v>389271.07999999984</v>
      </c>
      <c r="F83">
        <f t="shared" ref="F83:G83" si="0">SUM(F7:F82)</f>
        <v>70990.249999999985</v>
      </c>
      <c r="G83">
        <f t="shared" si="0"/>
        <v>318280.83000000007</v>
      </c>
    </row>
    <row r="84" spans="1:7" x14ac:dyDescent="0.25">
      <c r="E84">
        <v>389271.08</v>
      </c>
      <c r="F84">
        <v>70990.25</v>
      </c>
      <c r="G84">
        <v>318280.83</v>
      </c>
    </row>
    <row r="85" spans="1:7" x14ac:dyDescent="0.25">
      <c r="E85" s="11">
        <f>+E83-E84</f>
        <v>0</v>
      </c>
      <c r="F85" s="11">
        <f t="shared" ref="F85:G85" si="1">+F83-F84</f>
        <v>0</v>
      </c>
      <c r="G85" s="11">
        <f t="shared" si="1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May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2020-05-26T18:29:01Z</dcterms:modified>
</cp:coreProperties>
</file>