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Mzo" sheetId="1" r:id="rId1"/>
    <sheet name="2da Mzo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E45" i="2" l="1"/>
  <c r="F45" i="2"/>
  <c r="G45" i="2"/>
  <c r="E77" i="2"/>
  <c r="F77" i="2"/>
  <c r="G77" i="2"/>
  <c r="G81" i="2"/>
  <c r="F81" i="2"/>
  <c r="E81" i="2"/>
  <c r="G80" i="2"/>
  <c r="F80" i="2"/>
  <c r="E80" i="2"/>
  <c r="G79" i="2"/>
  <c r="F79" i="2"/>
  <c r="E79" i="2"/>
  <c r="G78" i="2"/>
  <c r="F78" i="2"/>
  <c r="E78" i="2"/>
  <c r="G76" i="2"/>
  <c r="F76" i="2"/>
  <c r="E76" i="2"/>
  <c r="G75" i="2"/>
  <c r="F75" i="2"/>
  <c r="E75" i="2"/>
  <c r="G74" i="2"/>
  <c r="F74" i="2"/>
  <c r="E74" i="2"/>
  <c r="G73" i="2"/>
  <c r="F73" i="2"/>
  <c r="E7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" i="2"/>
  <c r="G7" i="2"/>
  <c r="F7" i="2"/>
  <c r="E76" i="1"/>
  <c r="F76" i="1"/>
  <c r="G76" i="1"/>
  <c r="E7" i="1"/>
  <c r="G80" i="1"/>
  <c r="F80" i="1"/>
  <c r="E80" i="1"/>
  <c r="G79" i="1"/>
  <c r="F79" i="1"/>
  <c r="E79" i="1"/>
  <c r="G78" i="1"/>
  <c r="F78" i="1"/>
  <c r="E78" i="1"/>
  <c r="G77" i="1"/>
  <c r="F77" i="1"/>
  <c r="E77" i="1"/>
  <c r="G75" i="1"/>
  <c r="F75" i="1"/>
  <c r="E75" i="1"/>
  <c r="G74" i="1"/>
  <c r="F74" i="1"/>
  <c r="E74" i="1"/>
  <c r="G73" i="1"/>
  <c r="F73" i="1"/>
  <c r="E73" i="1"/>
  <c r="G72" i="1"/>
  <c r="F72" i="1"/>
  <c r="E72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F83" i="2" l="1"/>
  <c r="F85" i="2" s="1"/>
  <c r="E83" i="2" l="1"/>
  <c r="E85" i="2" s="1"/>
  <c r="G83" i="2"/>
  <c r="G85" i="2" s="1"/>
  <c r="B79" i="2"/>
  <c r="B73" i="2"/>
  <c r="B78" i="1" l="1"/>
  <c r="B71" i="2" l="1"/>
  <c r="B70" i="2"/>
  <c r="B68" i="2"/>
  <c r="B66" i="2"/>
  <c r="B65" i="2"/>
  <c r="B61" i="2"/>
  <c r="B60" i="2"/>
  <c r="B55" i="2"/>
  <c r="B54" i="2"/>
  <c r="B53" i="2"/>
  <c r="B51" i="2"/>
  <c r="B50" i="2"/>
  <c r="B49" i="2"/>
  <c r="B44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B72" i="1" l="1"/>
  <c r="B70" i="1" l="1"/>
  <c r="B69" i="1"/>
  <c r="B67" i="1"/>
  <c r="B65" i="1"/>
  <c r="B64" i="1"/>
  <c r="B60" i="1"/>
  <c r="B59" i="1"/>
  <c r="B54" i="1"/>
  <c r="B53" i="1"/>
  <c r="B52" i="1"/>
  <c r="B50" i="1"/>
  <c r="B49" i="1"/>
  <c r="B48" i="1"/>
  <c r="B44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  <c r="F82" i="1" l="1"/>
  <c r="F84" i="1" s="1"/>
  <c r="G82" i="1"/>
  <c r="G84" i="1" s="1"/>
  <c r="E82" i="1"/>
  <c r="E84" i="1" s="1"/>
</calcChain>
</file>

<file path=xl/sharedStrings.xml><?xml version="1.0" encoding="utf-8"?>
<sst xmlns="http://schemas.openxmlformats.org/spreadsheetml/2006/main" count="554" uniqueCount="153">
  <si>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</si>
  <si>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</si>
  <si>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</si>
  <si>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</si>
  <si>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</si>
  <si>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</si>
  <si>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</si>
  <si>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</si>
  <si>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</si>
  <si>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</si>
  <si>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</si>
  <si>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</si>
  <si>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</si>
  <si>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</si>
  <si>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</si>
  <si>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</si>
  <si>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</si>
  <si>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</si>
  <si>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</si>
  <si>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</si>
  <si>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</si>
  <si>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</si>
  <si>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</si>
  <si>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</si>
  <si>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</si>
  <si>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</si>
  <si>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</si>
  <si>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</si>
  <si>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</si>
  <si>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</si>
  <si>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</si>
  <si>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</si>
  <si>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</si>
  <si>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</si>
  <si>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</si>
  <si>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</si>
  <si>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</si>
  <si>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</si>
  <si>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</si>
  <si>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</si>
  <si>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</si>
  <si>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</si>
  <si>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</si>
  <si>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</si>
  <si>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</si>
  <si>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</si>
  <si>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</si>
  <si>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</si>
  <si>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</si>
  <si>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</si>
  <si>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</si>
  <si>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</si>
  <si>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</si>
  <si>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</si>
  <si>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</si>
  <si>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</si>
  <si>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</si>
  <si>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</si>
  <si>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</si>
  <si>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</si>
  <si>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</si>
  <si>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</si>
  <si>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</si>
  <si>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</si>
  <si>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</si>
  <si>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</si>
  <si>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</si>
  <si>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</si>
  <si>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</si>
  <si>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</si>
  <si>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</si>
  <si>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</si>
  <si>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</si>
  <si>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</si>
  <si>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</si>
  <si>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</si>
  <si>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</si>
  <si>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</si>
  <si>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</si>
  <si>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</si>
  <si>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</si>
  <si>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</si>
  <si>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</si>
  <si>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</si>
  <si>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</si>
  <si>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</si>
  <si>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</si>
  <si>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</si>
  <si>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</si>
  <si>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</si>
  <si>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</si>
  <si>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</si>
  <si>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</si>
  <si>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</si>
  <si>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</si>
  <si>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</si>
  <si>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</si>
  <si>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</si>
  <si>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</si>
  <si>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</si>
  <si>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</si>
  <si>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</si>
  <si>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</si>
  <si>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</si>
  <si>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</si>
  <si>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</si>
  <si>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</si>
  <si>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</si>
  <si>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</si>
  <si>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</si>
  <si>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</si>
  <si>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</si>
  <si>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</si>
  <si>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</si>
  <si>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</si>
  <si>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</si>
  <si>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</si>
  <si>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</si>
  <si>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</si>
  <si>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</si>
  <si>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</si>
  <si>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</si>
  <si>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</si>
  <si>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</si>
  <si>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</si>
  <si>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</si>
  <si>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</si>
  <si>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</si>
  <si>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</si>
  <si>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</si>
  <si>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</si>
  <si>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</si>
  <si>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</si>
  <si>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</si>
  <si>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</si>
  <si>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</si>
  <si>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</si>
  <si>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</si>
  <si>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</si>
  <si>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</si>
  <si>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</si>
  <si>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</si>
  <si>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</si>
  <si>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</si>
  <si>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</si>
  <si>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NOMINA DEL 1 AL 15 Marzo 2020</t>
  </si>
  <si>
    <t>01 al 15 de Marzo del 2020</t>
  </si>
  <si>
    <t>00878</t>
  </si>
  <si>
    <t>Tovar Covarrubias Brianda Jackeline</t>
  </si>
  <si>
    <t>NOMINA DEL 16 AL 31 DE MARZO 2020</t>
  </si>
  <si>
    <t>16 al 31 de Marzo de 2020</t>
  </si>
  <si>
    <t>00879</t>
  </si>
  <si>
    <t>Negrete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</si>
</sst>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0" fontId="0" fillId="0" borderId="0" xfId="0" applyAlignment="1">
      <alignment horizontal="center"/>
    </xf>
    <xf numFmtId="164" fontId="10" fillId="0" borderId="0" xfId="0" applyNumberFormat="1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Mzo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Mz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15</v>
          </cell>
          <cell r="H9">
            <v>948.07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1756.21</v>
          </cell>
          <cell r="AA9">
            <v>4127.54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260</v>
          </cell>
          <cell r="E10">
            <v>0</v>
          </cell>
          <cell r="F10">
            <v>2853.5</v>
          </cell>
          <cell r="G10">
            <v>0</v>
          </cell>
          <cell r="H10">
            <v>0</v>
          </cell>
          <cell r="I10">
            <v>0</v>
          </cell>
          <cell r="J10">
            <v>-145.38</v>
          </cell>
          <cell r="K10">
            <v>0</v>
          </cell>
          <cell r="L10">
            <v>189.13</v>
          </cell>
          <cell r="M10">
            <v>43.75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114.96</v>
          </cell>
          <cell r="AA10">
            <v>2738.54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15</v>
          </cell>
          <cell r="H13">
            <v>1894.87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50</v>
          </cell>
          <cell r="Y13">
            <v>0</v>
          </cell>
          <cell r="Z13">
            <v>3076.04</v>
          </cell>
          <cell r="AA13">
            <v>4128.46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3431.22</v>
          </cell>
          <cell r="D14">
            <v>0</v>
          </cell>
          <cell r="E14">
            <v>0</v>
          </cell>
          <cell r="F14">
            <v>3431.22</v>
          </cell>
          <cell r="G14">
            <v>0</v>
          </cell>
          <cell r="H14">
            <v>0</v>
          </cell>
          <cell r="I14">
            <v>0</v>
          </cell>
          <cell r="J14">
            <v>-125.1</v>
          </cell>
          <cell r="K14">
            <v>0</v>
          </cell>
          <cell r="L14">
            <v>251.99</v>
          </cell>
          <cell r="M14">
            <v>126.88</v>
          </cell>
          <cell r="N14">
            <v>100.71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427.59</v>
          </cell>
          <cell r="AA14">
            <v>3003.63</v>
          </cell>
          <cell r="AB14">
            <v>69.430000000000007</v>
          </cell>
          <cell r="AC14">
            <v>124.97</v>
          </cell>
          <cell r="AD14">
            <v>353.3</v>
          </cell>
          <cell r="AE14">
            <v>79.34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194.95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1010.77</v>
          </cell>
          <cell r="AA17">
            <v>5796.54</v>
          </cell>
          <cell r="AB17">
            <v>132.80000000000001</v>
          </cell>
          <cell r="AC17">
            <v>239.03</v>
          </cell>
          <cell r="AD17">
            <v>439.12</v>
          </cell>
          <cell r="AE17">
            <v>151.77000000000001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1855.23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2809.08</v>
          </cell>
          <cell r="AA19">
            <v>3734.67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15</v>
          </cell>
          <cell r="H20">
            <v>1712.84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132.99</v>
          </cell>
          <cell r="Y20">
            <v>0</v>
          </cell>
          <cell r="Z20">
            <v>3111.52</v>
          </cell>
          <cell r="AA20">
            <v>4640.4799999999996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187.57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917.19</v>
          </cell>
          <cell r="AA24">
            <v>5486.56</v>
          </cell>
          <cell r="AB24">
            <v>128.15</v>
          </cell>
          <cell r="AC24">
            <v>230.67</v>
          </cell>
          <cell r="AD24">
            <v>431.55</v>
          </cell>
          <cell r="AE24">
            <v>146.46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15</v>
          </cell>
          <cell r="H25">
            <v>0</v>
          </cell>
          <cell r="I25">
            <v>1225.68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1706.88</v>
          </cell>
          <cell r="AA25">
            <v>2568.12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15</v>
          </cell>
          <cell r="H27">
            <v>477.83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1018.39</v>
          </cell>
          <cell r="AA27">
            <v>3565.61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260</v>
          </cell>
          <cell r="E29">
            <v>0</v>
          </cell>
          <cell r="F29">
            <v>2853.5</v>
          </cell>
          <cell r="G29">
            <v>15</v>
          </cell>
          <cell r="H29">
            <v>0</v>
          </cell>
          <cell r="I29">
            <v>926.06</v>
          </cell>
          <cell r="J29">
            <v>-145.38</v>
          </cell>
          <cell r="K29">
            <v>0</v>
          </cell>
          <cell r="L29">
            <v>189.13</v>
          </cell>
          <cell r="M29">
            <v>43.75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1056.02</v>
          </cell>
          <cell r="AA29">
            <v>1797.48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15</v>
          </cell>
          <cell r="H30">
            <v>873.49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2169.39</v>
          </cell>
          <cell r="AA30">
            <v>5705.61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1987.8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2641.33</v>
          </cell>
          <cell r="AA35">
            <v>2581.67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1240</v>
          </cell>
          <cell r="E36">
            <v>0</v>
          </cell>
          <cell r="F36">
            <v>6377.5</v>
          </cell>
          <cell r="G36">
            <v>15</v>
          </cell>
          <cell r="H36">
            <v>619.4</v>
          </cell>
          <cell r="I36">
            <v>0</v>
          </cell>
          <cell r="J36">
            <v>0</v>
          </cell>
          <cell r="K36">
            <v>0</v>
          </cell>
          <cell r="L36">
            <v>724.02</v>
          </cell>
          <cell r="M36">
            <v>724.02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1507.63</v>
          </cell>
          <cell r="AA36">
            <v>4869.87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65.13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61.92</v>
          </cell>
          <cell r="AA37">
            <v>2497.08</v>
          </cell>
          <cell r="AB37">
            <v>47.99</v>
          </cell>
          <cell r="AC37">
            <v>86.38</v>
          </cell>
          <cell r="AD37">
            <v>313.83999999999997</v>
          </cell>
          <cell r="AE37">
            <v>54.84</v>
          </cell>
        </row>
        <row r="38">
          <cell r="A38" t="str">
            <v>00451</v>
          </cell>
          <cell r="B38" t="str">
            <v>Partida Ceja Francisco Javier</v>
          </cell>
          <cell r="C38">
            <v>916.8</v>
          </cell>
          <cell r="D38">
            <v>0</v>
          </cell>
          <cell r="E38">
            <v>0</v>
          </cell>
          <cell r="F38">
            <v>916.8</v>
          </cell>
          <cell r="G38">
            <v>15</v>
          </cell>
          <cell r="H38">
            <v>0</v>
          </cell>
          <cell r="I38">
            <v>142.02000000000001</v>
          </cell>
          <cell r="J38">
            <v>-200.74</v>
          </cell>
          <cell r="K38">
            <v>-154.85</v>
          </cell>
          <cell r="L38">
            <v>45.89</v>
          </cell>
          <cell r="M38">
            <v>0</v>
          </cell>
          <cell r="N38">
            <v>26.28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28.45</v>
          </cell>
          <cell r="AA38">
            <v>888.35</v>
          </cell>
          <cell r="AB38">
            <v>18.55</v>
          </cell>
          <cell r="AC38">
            <v>33.39</v>
          </cell>
          <cell r="AD38">
            <v>74.78</v>
          </cell>
          <cell r="AE38">
            <v>106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0</v>
          </cell>
          <cell r="E39">
            <v>0</v>
          </cell>
          <cell r="F39">
            <v>2593.5</v>
          </cell>
          <cell r="G39">
            <v>0</v>
          </cell>
          <cell r="H39">
            <v>0</v>
          </cell>
          <cell r="I39">
            <v>0</v>
          </cell>
          <cell r="J39">
            <v>-160.30000000000001</v>
          </cell>
          <cell r="K39">
            <v>0</v>
          </cell>
          <cell r="L39">
            <v>160.84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71.75</v>
          </cell>
          <cell r="AA39">
            <v>2521.75</v>
          </cell>
          <cell r="AB39">
            <v>52.48</v>
          </cell>
          <cell r="AC39">
            <v>94.46</v>
          </cell>
          <cell r="AD39">
            <v>318.33</v>
          </cell>
          <cell r="AE39">
            <v>59.97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1221.7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1413.4</v>
          </cell>
          <cell r="AA40">
            <v>1801.85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194.95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1010.77</v>
          </cell>
          <cell r="AA44">
            <v>5796.54</v>
          </cell>
          <cell r="AB44">
            <v>132.80000000000001</v>
          </cell>
          <cell r="AC44">
            <v>239.03</v>
          </cell>
          <cell r="AD44">
            <v>439.12</v>
          </cell>
          <cell r="AE44">
            <v>151.77000000000001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336.09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2238.38</v>
          </cell>
          <cell r="AA45">
            <v>9655.4</v>
          </cell>
          <cell r="AB45">
            <v>221.81</v>
          </cell>
          <cell r="AC45">
            <v>399.25</v>
          </cell>
          <cell r="AD45">
            <v>584.07000000000005</v>
          </cell>
          <cell r="AE45">
            <v>253.49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15</v>
          </cell>
          <cell r="H46">
            <v>1087.1199999999999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171.73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1952.78</v>
          </cell>
          <cell r="AA46">
            <v>4213.6400000000003</v>
          </cell>
          <cell r="AB46">
            <v>118.16</v>
          </cell>
          <cell r="AC46">
            <v>212.69</v>
          </cell>
          <cell r="AD46">
            <v>415.28</v>
          </cell>
          <cell r="AE46">
            <v>135.04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137.91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590.22</v>
          </cell>
          <cell r="AA47">
            <v>4357.57</v>
          </cell>
          <cell r="AB47">
            <v>96.84</v>
          </cell>
          <cell r="AC47">
            <v>174.31</v>
          </cell>
          <cell r="AD47">
            <v>380.54</v>
          </cell>
          <cell r="AE47">
            <v>110.67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247.87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1471.12</v>
          </cell>
          <cell r="AA48">
            <v>7243.62</v>
          </cell>
          <cell r="AB48">
            <v>166.18</v>
          </cell>
          <cell r="AC48">
            <v>299.12</v>
          </cell>
          <cell r="AD48">
            <v>493.48</v>
          </cell>
          <cell r="AE48">
            <v>189.91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247.87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1471.12</v>
          </cell>
          <cell r="AA49">
            <v>7243.62</v>
          </cell>
          <cell r="AB49">
            <v>166.18</v>
          </cell>
          <cell r="AC49">
            <v>299.12</v>
          </cell>
          <cell r="AD49">
            <v>493.48</v>
          </cell>
          <cell r="AE49">
            <v>189.91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1265.3599999999999</v>
          </cell>
          <cell r="I50">
            <v>0</v>
          </cell>
          <cell r="J50">
            <v>0</v>
          </cell>
          <cell r="K50">
            <v>0</v>
          </cell>
          <cell r="L50">
            <v>357.08</v>
          </cell>
          <cell r="M50">
            <v>357.08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516.08000000000004</v>
          </cell>
          <cell r="Y50">
            <v>0</v>
          </cell>
          <cell r="Z50">
            <v>2138.52</v>
          </cell>
          <cell r="AA50">
            <v>2214.0300000000002</v>
          </cell>
          <cell r="AB50">
            <v>0</v>
          </cell>
          <cell r="AC50">
            <v>0</v>
          </cell>
          <cell r="AD50">
            <v>265.85000000000002</v>
          </cell>
          <cell r="AE50">
            <v>0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247.87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1471.12</v>
          </cell>
          <cell r="AA51">
            <v>7243.62</v>
          </cell>
          <cell r="AB51">
            <v>166.18</v>
          </cell>
          <cell r="AC51">
            <v>299.12</v>
          </cell>
          <cell r="AD51">
            <v>493.48</v>
          </cell>
          <cell r="AE51">
            <v>189.91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-83.21</v>
          </cell>
          <cell r="AA53">
            <v>1931.51</v>
          </cell>
          <cell r="AB53">
            <v>50.75</v>
          </cell>
          <cell r="AC53">
            <v>91.36</v>
          </cell>
          <cell r="AD53">
            <v>316.60000000000002</v>
          </cell>
          <cell r="AE53">
            <v>42.74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236.41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1371.39</v>
          </cell>
          <cell r="AA54">
            <v>6930.08</v>
          </cell>
          <cell r="AB54">
            <v>158.94</v>
          </cell>
          <cell r="AC54">
            <v>286.10000000000002</v>
          </cell>
          <cell r="AD54">
            <v>481.7</v>
          </cell>
          <cell r="AE54">
            <v>181.65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119.43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476.51</v>
          </cell>
          <cell r="AA55">
            <v>3876.04</v>
          </cell>
          <cell r="AB55">
            <v>85.19</v>
          </cell>
          <cell r="AC55">
            <v>153.34</v>
          </cell>
          <cell r="AD55">
            <v>361.58</v>
          </cell>
          <cell r="AE55">
            <v>97.36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283.54000000000002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1781.32</v>
          </cell>
          <cell r="AA57">
            <v>8218.68</v>
          </cell>
          <cell r="AB57">
            <v>188.67</v>
          </cell>
          <cell r="AC57">
            <v>339.6</v>
          </cell>
          <cell r="AD57">
            <v>530.1</v>
          </cell>
          <cell r="AE57">
            <v>215.62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247.87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1471.12</v>
          </cell>
          <cell r="AA58">
            <v>7243.62</v>
          </cell>
          <cell r="AB58">
            <v>166.18</v>
          </cell>
          <cell r="AC58">
            <v>299.12</v>
          </cell>
          <cell r="AD58">
            <v>493.48</v>
          </cell>
          <cell r="AE58">
            <v>189.91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283.54000000000002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1781.32</v>
          </cell>
          <cell r="AA59">
            <v>8218.68</v>
          </cell>
          <cell r="AB59">
            <v>188.67</v>
          </cell>
          <cell r="AC59">
            <v>339.6</v>
          </cell>
          <cell r="AD59">
            <v>530.1</v>
          </cell>
          <cell r="AE59">
            <v>215.62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1197.79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158.5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610.80999999999995</v>
          </cell>
          <cell r="AA60">
            <v>4336.9799999999996</v>
          </cell>
          <cell r="AB60">
            <v>109.82</v>
          </cell>
          <cell r="AC60">
            <v>197.68</v>
          </cell>
          <cell r="AD60">
            <v>401.7</v>
          </cell>
          <cell r="AE60">
            <v>125.51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560.37</v>
          </cell>
          <cell r="E61">
            <v>0</v>
          </cell>
          <cell r="F61">
            <v>5555.37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561.16</v>
          </cell>
          <cell r="M61">
            <v>561.16</v>
          </cell>
          <cell r="N61">
            <v>160.16999999999999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721.33</v>
          </cell>
          <cell r="AA61">
            <v>4834.04</v>
          </cell>
          <cell r="AB61">
            <v>110.87</v>
          </cell>
          <cell r="AC61">
            <v>199.57</v>
          </cell>
          <cell r="AD61">
            <v>403.41</v>
          </cell>
          <cell r="AE61">
            <v>126.71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0</v>
          </cell>
          <cell r="E62">
            <v>0</v>
          </cell>
          <cell r="F62">
            <v>2667.3</v>
          </cell>
          <cell r="G62">
            <v>0</v>
          </cell>
          <cell r="H62">
            <v>0</v>
          </cell>
          <cell r="I62">
            <v>0</v>
          </cell>
          <cell r="J62">
            <v>-145.38</v>
          </cell>
          <cell r="K62">
            <v>0</v>
          </cell>
          <cell r="L62">
            <v>168.87</v>
          </cell>
          <cell r="M62">
            <v>23.49</v>
          </cell>
          <cell r="N62">
            <v>73.25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96.74</v>
          </cell>
          <cell r="AA62">
            <v>2570.56</v>
          </cell>
          <cell r="AB62">
            <v>53.97</v>
          </cell>
          <cell r="AC62">
            <v>97.15</v>
          </cell>
          <cell r="AD62">
            <v>319.82</v>
          </cell>
          <cell r="AE62">
            <v>61.68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110.32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431.79</v>
          </cell>
          <cell r="AA63">
            <v>3638.06</v>
          </cell>
          <cell r="AB63">
            <v>79.42</v>
          </cell>
          <cell r="AC63">
            <v>142.96</v>
          </cell>
          <cell r="AD63">
            <v>352.19</v>
          </cell>
          <cell r="AE63">
            <v>90.77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110.32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431.79</v>
          </cell>
          <cell r="AA64">
            <v>3638.06</v>
          </cell>
          <cell r="AB64">
            <v>79.42</v>
          </cell>
          <cell r="AC64">
            <v>142.96</v>
          </cell>
          <cell r="AD64">
            <v>352.19</v>
          </cell>
          <cell r="AE64">
            <v>90.77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3714.79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1223.25</v>
          </cell>
          <cell r="M65">
            <v>1223.25</v>
          </cell>
          <cell r="N65">
            <v>247.87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1471.12</v>
          </cell>
          <cell r="AA65">
            <v>7243.62</v>
          </cell>
          <cell r="AB65">
            <v>166.18</v>
          </cell>
          <cell r="AC65">
            <v>299.12</v>
          </cell>
          <cell r="AD65">
            <v>493.48</v>
          </cell>
          <cell r="AE65">
            <v>189.91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1478.64</v>
          </cell>
          <cell r="D66">
            <v>0</v>
          </cell>
          <cell r="E66">
            <v>0</v>
          </cell>
          <cell r="F66">
            <v>1478.64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-118.79</v>
          </cell>
          <cell r="L66">
            <v>81.849999999999994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-118.79</v>
          </cell>
          <cell r="AA66">
            <v>1597.43</v>
          </cell>
          <cell r="AB66">
            <v>40.6</v>
          </cell>
          <cell r="AC66">
            <v>73.09</v>
          </cell>
          <cell r="AD66">
            <v>316.60000000000002</v>
          </cell>
          <cell r="AE66">
            <v>34.19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40.6</v>
          </cell>
          <cell r="AC67">
            <v>73.09</v>
          </cell>
          <cell r="AD67">
            <v>316.60000000000002</v>
          </cell>
          <cell r="AE67">
            <v>34.19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738.21</v>
          </cell>
          <cell r="E68">
            <v>0</v>
          </cell>
          <cell r="F68">
            <v>4238.16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339.78</v>
          </cell>
          <cell r="M68">
            <v>339.78</v>
          </cell>
          <cell r="N68">
            <v>134.78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474.56</v>
          </cell>
          <cell r="AA68">
            <v>3763.6</v>
          </cell>
          <cell r="AB68">
            <v>94.86</v>
          </cell>
          <cell r="AC68">
            <v>170.75</v>
          </cell>
          <cell r="AD68">
            <v>377.33</v>
          </cell>
          <cell r="AE68">
            <v>108.41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110.32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431.79</v>
          </cell>
          <cell r="AA69">
            <v>3638.06</v>
          </cell>
          <cell r="AB69">
            <v>79.42</v>
          </cell>
          <cell r="AC69">
            <v>142.96</v>
          </cell>
          <cell r="AD69">
            <v>352.19</v>
          </cell>
          <cell r="AE69">
            <v>90.77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247.87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1471.12</v>
          </cell>
          <cell r="AA70">
            <v>7243.62</v>
          </cell>
          <cell r="AB70">
            <v>166.18</v>
          </cell>
          <cell r="AC70">
            <v>299.12</v>
          </cell>
          <cell r="AD70">
            <v>493.48</v>
          </cell>
          <cell r="AE70">
            <v>189.91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247.87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1471.12</v>
          </cell>
          <cell r="AA71">
            <v>7243.62</v>
          </cell>
          <cell r="AB71">
            <v>166.18</v>
          </cell>
          <cell r="AC71">
            <v>299.12</v>
          </cell>
          <cell r="AD71">
            <v>493.48</v>
          </cell>
          <cell r="AE71">
            <v>189.91</v>
          </cell>
        </row>
        <row r="72">
          <cell r="A72" t="str">
            <v>00867</v>
          </cell>
          <cell r="B72" t="str">
            <v>Martinez Espinoza Maria Veronica</v>
          </cell>
          <cell r="C72">
            <v>4999.95</v>
          </cell>
          <cell r="D72">
            <v>5000.05</v>
          </cell>
          <cell r="E72">
            <v>0</v>
          </cell>
          <cell r="F72">
            <v>10000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1497.78</v>
          </cell>
          <cell r="M72">
            <v>1497.78</v>
          </cell>
          <cell r="N72">
            <v>283.54000000000002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1781.32</v>
          </cell>
          <cell r="AA72">
            <v>8218.68</v>
          </cell>
          <cell r="AB72">
            <v>188.67</v>
          </cell>
          <cell r="AC72">
            <v>339.6</v>
          </cell>
          <cell r="AD72">
            <v>530.1</v>
          </cell>
          <cell r="AE72">
            <v>215.62</v>
          </cell>
        </row>
        <row r="73">
          <cell r="A73" t="str">
            <v>00868</v>
          </cell>
          <cell r="B73" t="str">
            <v>Lopez Samano Claudia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321.47000000000003</v>
          </cell>
          <cell r="M73">
            <v>321.47000000000003</v>
          </cell>
          <cell r="N73">
            <v>112.26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433.73</v>
          </cell>
          <cell r="AA73">
            <v>3636.12</v>
          </cell>
          <cell r="AB73">
            <v>80.66</v>
          </cell>
          <cell r="AC73">
            <v>145.19</v>
          </cell>
          <cell r="AD73">
            <v>354.21</v>
          </cell>
          <cell r="AE73">
            <v>92.18</v>
          </cell>
        </row>
        <row r="74">
          <cell r="A74" t="str">
            <v>00869</v>
          </cell>
          <cell r="B74" t="str">
            <v>Resendiz Mora Martha Dolores</v>
          </cell>
          <cell r="C74">
            <v>4999.95</v>
          </cell>
          <cell r="D74">
            <v>6893.83</v>
          </cell>
          <cell r="E74">
            <v>0</v>
          </cell>
          <cell r="F74">
            <v>11893.78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1902.29</v>
          </cell>
          <cell r="M74">
            <v>1902.29</v>
          </cell>
          <cell r="N74">
            <v>336.09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2238.38</v>
          </cell>
          <cell r="AA74">
            <v>9655.4</v>
          </cell>
          <cell r="AB74">
            <v>221.81</v>
          </cell>
          <cell r="AC74">
            <v>399.25</v>
          </cell>
          <cell r="AD74">
            <v>584.07000000000005</v>
          </cell>
          <cell r="AE74">
            <v>253.49</v>
          </cell>
        </row>
        <row r="75">
          <cell r="A75" t="str">
            <v>00870</v>
          </cell>
          <cell r="B75" t="str">
            <v>Gil Medina Miriam Elyada</v>
          </cell>
          <cell r="C75">
            <v>4999.95</v>
          </cell>
          <cell r="D75">
            <v>6893.83</v>
          </cell>
          <cell r="E75">
            <v>0</v>
          </cell>
          <cell r="F75">
            <v>11893.78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1902.29</v>
          </cell>
          <cell r="M75">
            <v>1902.29</v>
          </cell>
          <cell r="N75">
            <v>357.59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2259.88</v>
          </cell>
          <cell r="AA75">
            <v>9633.9</v>
          </cell>
          <cell r="AB75">
            <v>235.37</v>
          </cell>
          <cell r="AC75">
            <v>423.67</v>
          </cell>
          <cell r="AD75">
            <v>606.16</v>
          </cell>
          <cell r="AE75">
            <v>269</v>
          </cell>
        </row>
        <row r="76">
          <cell r="A76" t="str">
            <v>00871</v>
          </cell>
          <cell r="B76" t="str">
            <v>Gonzalez Vizcaino Maria Lucia</v>
          </cell>
          <cell r="C76">
            <v>4999.95</v>
          </cell>
          <cell r="D76">
            <v>555.41999999999996</v>
          </cell>
          <cell r="E76">
            <v>0</v>
          </cell>
          <cell r="F76">
            <v>5555.37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561.16</v>
          </cell>
          <cell r="M76">
            <v>561.16</v>
          </cell>
          <cell r="N76">
            <v>160.19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721.35</v>
          </cell>
          <cell r="AA76">
            <v>4834.0200000000004</v>
          </cell>
          <cell r="AB76">
            <v>110.89</v>
          </cell>
          <cell r="AC76">
            <v>199.59</v>
          </cell>
          <cell r="AD76">
            <v>403.42</v>
          </cell>
          <cell r="AE76">
            <v>126.73</v>
          </cell>
        </row>
        <row r="77">
          <cell r="A77" t="str">
            <v>00873</v>
          </cell>
          <cell r="B77" t="str">
            <v>Gonzalez Real  Blanca Lucero</v>
          </cell>
          <cell r="C77">
            <v>1848.3</v>
          </cell>
          <cell r="D77">
            <v>297</v>
          </cell>
          <cell r="E77">
            <v>0</v>
          </cell>
          <cell r="F77">
            <v>2145.3000000000002</v>
          </cell>
          <cell r="G77">
            <v>0</v>
          </cell>
          <cell r="H77">
            <v>0</v>
          </cell>
          <cell r="I77">
            <v>0</v>
          </cell>
          <cell r="J77">
            <v>-188.71</v>
          </cell>
          <cell r="K77">
            <v>-64.2</v>
          </cell>
          <cell r="L77">
            <v>124.51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-64.2</v>
          </cell>
          <cell r="AA77">
            <v>2209.5</v>
          </cell>
          <cell r="AB77">
            <v>57.81</v>
          </cell>
          <cell r="AC77">
            <v>104.06</v>
          </cell>
          <cell r="AD77">
            <v>323.66000000000003</v>
          </cell>
          <cell r="AE77">
            <v>48.68</v>
          </cell>
        </row>
        <row r="78">
          <cell r="A78" t="str">
            <v>00874</v>
          </cell>
          <cell r="B78" t="str">
            <v>Camiruaga Lopez Monica Del Carmen</v>
          </cell>
          <cell r="C78">
            <v>3000</v>
          </cell>
          <cell r="D78">
            <v>1352.55</v>
          </cell>
          <cell r="E78">
            <v>0</v>
          </cell>
          <cell r="F78">
            <v>4352.55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357.08</v>
          </cell>
          <cell r="M78">
            <v>357.08</v>
          </cell>
          <cell r="N78">
            <v>118.15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475.23</v>
          </cell>
          <cell r="AA78">
            <v>3877.32</v>
          </cell>
          <cell r="AB78">
            <v>84.37</v>
          </cell>
          <cell r="AC78">
            <v>151.87</v>
          </cell>
          <cell r="AD78">
            <v>360.25</v>
          </cell>
          <cell r="AE78">
            <v>96.42</v>
          </cell>
        </row>
        <row r="79">
          <cell r="A79" t="str">
            <v>00875</v>
          </cell>
          <cell r="B79" t="str">
            <v>Sanchez Parrilla Daniel Trinidad</v>
          </cell>
          <cell r="C79">
            <v>3000</v>
          </cell>
          <cell r="D79">
            <v>1000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313.87</v>
          </cell>
          <cell r="M79">
            <v>313.87</v>
          </cell>
          <cell r="N79">
            <v>108.37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422.24</v>
          </cell>
          <cell r="AA79">
            <v>3577.76</v>
          </cell>
          <cell r="AB79">
            <v>78.2</v>
          </cell>
          <cell r="AC79">
            <v>140.76</v>
          </cell>
          <cell r="AD79">
            <v>350.2</v>
          </cell>
          <cell r="AE79">
            <v>89.37</v>
          </cell>
        </row>
        <row r="80">
          <cell r="A80" t="str">
            <v>00876</v>
          </cell>
          <cell r="B80" t="str">
            <v>Perez Palacios Jorge Antonio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313.87</v>
          </cell>
          <cell r="M80">
            <v>313.87</v>
          </cell>
          <cell r="N80">
            <v>108.37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422.24</v>
          </cell>
          <cell r="AA80">
            <v>3577.76</v>
          </cell>
          <cell r="AB80">
            <v>78.2</v>
          </cell>
          <cell r="AC80">
            <v>140.76</v>
          </cell>
          <cell r="AD80">
            <v>350.2</v>
          </cell>
          <cell r="AE80">
            <v>89.37</v>
          </cell>
        </row>
        <row r="81">
          <cell r="A81" t="str">
            <v>00878</v>
          </cell>
          <cell r="B81" t="str">
            <v>Tovar Covarrubias Brianda Jackeline</v>
          </cell>
          <cell r="C81">
            <v>3189</v>
          </cell>
          <cell r="D81">
            <v>0</v>
          </cell>
          <cell r="E81">
            <v>0</v>
          </cell>
          <cell r="F81">
            <v>3189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225.63</v>
          </cell>
          <cell r="M81">
            <v>100.53</v>
          </cell>
          <cell r="N81">
            <v>87.57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188.1</v>
          </cell>
          <cell r="AA81">
            <v>3000.9</v>
          </cell>
          <cell r="AB81">
            <v>64.52</v>
          </cell>
          <cell r="AC81">
            <v>116.14</v>
          </cell>
          <cell r="AD81">
            <v>330.37</v>
          </cell>
          <cell r="AE81">
            <v>73.739999999999995</v>
          </cell>
        </row>
        <row r="84"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293676.75</v>
          </cell>
          <cell r="D85">
            <v>88211.46</v>
          </cell>
          <cell r="E85">
            <v>0</v>
          </cell>
          <cell r="F85">
            <v>381888.21</v>
          </cell>
          <cell r="G85">
            <v>150</v>
          </cell>
          <cell r="H85">
            <v>8878.98</v>
          </cell>
          <cell r="I85">
            <v>7358.49</v>
          </cell>
          <cell r="J85">
            <v>-3697.98</v>
          </cell>
          <cell r="K85">
            <v>-963.45</v>
          </cell>
          <cell r="L85">
            <v>42719.18</v>
          </cell>
          <cell r="M85">
            <v>39984.629999999997</v>
          </cell>
          <cell r="N85">
            <v>10341.219999999999</v>
          </cell>
          <cell r="O85">
            <v>0</v>
          </cell>
          <cell r="P85">
            <v>200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699.07</v>
          </cell>
          <cell r="Y85">
            <v>0</v>
          </cell>
          <cell r="Z85">
            <v>66648.94</v>
          </cell>
          <cell r="AA85">
            <v>315239.27</v>
          </cell>
          <cell r="AB85">
            <v>7512.72</v>
          </cell>
          <cell r="AC85">
            <v>13522.89</v>
          </cell>
          <cell r="AD85">
            <v>28593.17</v>
          </cell>
          <cell r="AE85">
            <v>8552.57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0</v>
          </cell>
          <cell r="F9">
            <v>0</v>
          </cell>
          <cell r="G9">
            <v>7256.63</v>
          </cell>
          <cell r="H9">
            <v>0</v>
          </cell>
          <cell r="I9">
            <v>1011.27</v>
          </cell>
          <cell r="J9">
            <v>0</v>
          </cell>
          <cell r="K9">
            <v>0</v>
          </cell>
          <cell r="L9">
            <v>0</v>
          </cell>
          <cell r="M9">
            <v>620</v>
          </cell>
          <cell r="N9">
            <v>620</v>
          </cell>
          <cell r="O9">
            <v>173.14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1804.41</v>
          </cell>
          <cell r="AB9">
            <v>5452.22</v>
          </cell>
          <cell r="AC9">
            <v>119.05</v>
          </cell>
          <cell r="AD9">
            <v>214.29</v>
          </cell>
          <cell r="AE9">
            <v>416.73</v>
          </cell>
          <cell r="AF9">
            <v>136.06</v>
          </cell>
          <cell r="AG9">
            <v>145.13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605.15</v>
          </cell>
          <cell r="E10">
            <v>0</v>
          </cell>
          <cell r="F10">
            <v>0</v>
          </cell>
          <cell r="G10">
            <v>3198.65</v>
          </cell>
          <cell r="H10">
            <v>0</v>
          </cell>
          <cell r="I10">
            <v>0</v>
          </cell>
          <cell r="J10">
            <v>0</v>
          </cell>
          <cell r="K10">
            <v>-149.25</v>
          </cell>
          <cell r="L10">
            <v>0</v>
          </cell>
          <cell r="M10">
            <v>160.84</v>
          </cell>
          <cell r="N10">
            <v>11.59</v>
          </cell>
          <cell r="O10">
            <v>71.209999999999994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82.8</v>
          </cell>
          <cell r="AB10">
            <v>3115.85</v>
          </cell>
          <cell r="AC10">
            <v>52.48</v>
          </cell>
          <cell r="AD10">
            <v>94.46</v>
          </cell>
          <cell r="AE10">
            <v>318.33</v>
          </cell>
          <cell r="AF10">
            <v>59.97</v>
          </cell>
          <cell r="AG10">
            <v>63.97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1681.05</v>
          </cell>
          <cell r="E11">
            <v>0</v>
          </cell>
          <cell r="F11">
            <v>0</v>
          </cell>
          <cell r="G11">
            <v>8885.5499999999993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900.66</v>
          </cell>
          <cell r="N11">
            <v>900.66</v>
          </cell>
          <cell r="O11">
            <v>215.51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1116.17</v>
          </cell>
          <cell r="AB11">
            <v>7769.38</v>
          </cell>
          <cell r="AC11">
            <v>145.77000000000001</v>
          </cell>
          <cell r="AD11">
            <v>262.39</v>
          </cell>
          <cell r="AE11">
            <v>460.24</v>
          </cell>
          <cell r="AF11">
            <v>166.6</v>
          </cell>
          <cell r="AG11">
            <v>177.71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1372.88</v>
          </cell>
          <cell r="E12">
            <v>0</v>
          </cell>
          <cell r="F12">
            <v>0</v>
          </cell>
          <cell r="G12">
            <v>7256.63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620</v>
          </cell>
          <cell r="N12">
            <v>620</v>
          </cell>
          <cell r="O12">
            <v>173.14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793.14</v>
          </cell>
          <cell r="AB12">
            <v>6463.49</v>
          </cell>
          <cell r="AC12">
            <v>119.05</v>
          </cell>
          <cell r="AD12">
            <v>214.29</v>
          </cell>
          <cell r="AE12">
            <v>416.73</v>
          </cell>
          <cell r="AF12">
            <v>136.06</v>
          </cell>
          <cell r="AG12">
            <v>145.13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1681.05</v>
          </cell>
          <cell r="E13">
            <v>0</v>
          </cell>
          <cell r="F13">
            <v>0</v>
          </cell>
          <cell r="G13">
            <v>8885.5499999999993</v>
          </cell>
          <cell r="H13">
            <v>0</v>
          </cell>
          <cell r="I13">
            <v>2021.2</v>
          </cell>
          <cell r="J13">
            <v>0</v>
          </cell>
          <cell r="K13">
            <v>0</v>
          </cell>
          <cell r="L13">
            <v>0</v>
          </cell>
          <cell r="M13">
            <v>900.66</v>
          </cell>
          <cell r="N13">
            <v>900.66</v>
          </cell>
          <cell r="O13">
            <v>215.51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50</v>
          </cell>
          <cell r="Z13">
            <v>0</v>
          </cell>
          <cell r="AA13">
            <v>3187.37</v>
          </cell>
          <cell r="AB13">
            <v>5698.18</v>
          </cell>
          <cell r="AC13">
            <v>145.77000000000001</v>
          </cell>
          <cell r="AD13">
            <v>262.38</v>
          </cell>
          <cell r="AE13">
            <v>460.24</v>
          </cell>
          <cell r="AF13">
            <v>166.59</v>
          </cell>
          <cell r="AG13">
            <v>177.71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923.79</v>
          </cell>
          <cell r="E14">
            <v>0</v>
          </cell>
          <cell r="F14">
            <v>0</v>
          </cell>
          <cell r="G14">
            <v>4882.8900000000003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309.42</v>
          </cell>
          <cell r="N14">
            <v>309.42</v>
          </cell>
          <cell r="O14">
            <v>111.39</v>
          </cell>
          <cell r="P14">
            <v>0</v>
          </cell>
          <cell r="Q14">
            <v>200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125.1</v>
          </cell>
          <cell r="W14">
            <v>-125.1</v>
          </cell>
          <cell r="X14">
            <v>125.1</v>
          </cell>
          <cell r="Y14">
            <v>0</v>
          </cell>
          <cell r="Z14">
            <v>0</v>
          </cell>
          <cell r="AA14">
            <v>745.91</v>
          </cell>
          <cell r="AB14">
            <v>4136.9799999999996</v>
          </cell>
          <cell r="AC14">
            <v>80.11</v>
          </cell>
          <cell r="AD14">
            <v>144.19</v>
          </cell>
          <cell r="AE14">
            <v>353.3</v>
          </cell>
          <cell r="AF14">
            <v>91.55</v>
          </cell>
          <cell r="AG14">
            <v>97.66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822.68</v>
          </cell>
          <cell r="E15">
            <v>0</v>
          </cell>
          <cell r="F15">
            <v>0</v>
          </cell>
          <cell r="G15">
            <v>4348.43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262.27</v>
          </cell>
          <cell r="N15">
            <v>154.9</v>
          </cell>
          <cell r="O15">
            <v>97.49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252.39</v>
          </cell>
          <cell r="AB15">
            <v>4096.04</v>
          </cell>
          <cell r="AC15">
            <v>71.34</v>
          </cell>
          <cell r="AD15">
            <v>128.41</v>
          </cell>
          <cell r="AE15">
            <v>339.01</v>
          </cell>
          <cell r="AF15">
            <v>81.53</v>
          </cell>
          <cell r="AG15">
            <v>86.97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1143.4100000000001</v>
          </cell>
          <cell r="E16">
            <v>0</v>
          </cell>
          <cell r="F16">
            <v>0</v>
          </cell>
          <cell r="G16">
            <v>6043.76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444.72</v>
          </cell>
          <cell r="N16">
            <v>444.72</v>
          </cell>
          <cell r="O16">
            <v>141.58000000000001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586.29999999999995</v>
          </cell>
          <cell r="AB16">
            <v>5457.46</v>
          </cell>
          <cell r="AC16">
            <v>99.15</v>
          </cell>
          <cell r="AD16">
            <v>178.47</v>
          </cell>
          <cell r="AE16">
            <v>384.32</v>
          </cell>
          <cell r="AF16">
            <v>113.32</v>
          </cell>
          <cell r="AG16">
            <v>120.88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1770.62</v>
          </cell>
          <cell r="E17">
            <v>1807.36</v>
          </cell>
          <cell r="F17">
            <v>0</v>
          </cell>
          <cell r="G17">
            <v>8577.93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815.82</v>
          </cell>
          <cell r="N17">
            <v>815.82</v>
          </cell>
          <cell r="O17">
            <v>194.95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1010.77</v>
          </cell>
          <cell r="AB17">
            <v>7567.16</v>
          </cell>
          <cell r="AC17">
            <v>132.80000000000001</v>
          </cell>
          <cell r="AD17">
            <v>239.03</v>
          </cell>
          <cell r="AE17">
            <v>439.12</v>
          </cell>
          <cell r="AF17">
            <v>151.77000000000001</v>
          </cell>
          <cell r="AG17">
            <v>171.56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495.36</v>
          </cell>
          <cell r="E18">
            <v>0</v>
          </cell>
          <cell r="F18">
            <v>0</v>
          </cell>
          <cell r="G18">
            <v>2618.31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-65.63</v>
          </cell>
          <cell r="M18">
            <v>123.08</v>
          </cell>
          <cell r="N18">
            <v>0</v>
          </cell>
          <cell r="O18">
            <v>58.29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-7.34</v>
          </cell>
          <cell r="AB18">
            <v>2625.65</v>
          </cell>
          <cell r="AC18">
            <v>42.95</v>
          </cell>
          <cell r="AD18">
            <v>77.319999999999993</v>
          </cell>
          <cell r="AE18">
            <v>308.8</v>
          </cell>
          <cell r="AF18">
            <v>49.09</v>
          </cell>
          <cell r="AG18">
            <v>52.37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1526.88</v>
          </cell>
          <cell r="E19">
            <v>0</v>
          </cell>
          <cell r="F19">
            <v>0</v>
          </cell>
          <cell r="G19">
            <v>8070.63</v>
          </cell>
          <cell r="H19">
            <v>0</v>
          </cell>
          <cell r="I19">
            <v>0</v>
          </cell>
          <cell r="J19">
            <v>1978.92</v>
          </cell>
          <cell r="K19">
            <v>0</v>
          </cell>
          <cell r="L19">
            <v>0</v>
          </cell>
          <cell r="M19">
            <v>759.53</v>
          </cell>
          <cell r="N19">
            <v>759.53</v>
          </cell>
          <cell r="O19">
            <v>194.32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2932.77</v>
          </cell>
          <cell r="AB19">
            <v>5137.8599999999997</v>
          </cell>
          <cell r="AC19">
            <v>132.4</v>
          </cell>
          <cell r="AD19">
            <v>238.32</v>
          </cell>
          <cell r="AE19">
            <v>438.47</v>
          </cell>
          <cell r="AF19">
            <v>151.32</v>
          </cell>
          <cell r="AG19">
            <v>161.41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1808.8</v>
          </cell>
          <cell r="E20">
            <v>0</v>
          </cell>
          <cell r="F20">
            <v>0</v>
          </cell>
          <cell r="G20">
            <v>9560.7999999999993</v>
          </cell>
          <cell r="H20">
            <v>0</v>
          </cell>
          <cell r="I20">
            <v>1827.03</v>
          </cell>
          <cell r="J20">
            <v>0</v>
          </cell>
          <cell r="K20">
            <v>0</v>
          </cell>
          <cell r="L20">
            <v>0</v>
          </cell>
          <cell r="M20">
            <v>1017.61</v>
          </cell>
          <cell r="N20">
            <v>1017.61</v>
          </cell>
          <cell r="O20">
            <v>233.08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3077.72</v>
          </cell>
          <cell r="AB20">
            <v>6483.08</v>
          </cell>
          <cell r="AC20">
            <v>156.85</v>
          </cell>
          <cell r="AD20">
            <v>282.33</v>
          </cell>
          <cell r="AE20">
            <v>478.29</v>
          </cell>
          <cell r="AF20">
            <v>179.26</v>
          </cell>
          <cell r="AG20">
            <v>191.22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431.27</v>
          </cell>
          <cell r="E21">
            <v>0</v>
          </cell>
          <cell r="F21">
            <v>0</v>
          </cell>
          <cell r="G21">
            <v>2279.5700000000002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-83.21</v>
          </cell>
          <cell r="M21">
            <v>105.5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-83.21</v>
          </cell>
          <cell r="AB21">
            <v>2362.7800000000002</v>
          </cell>
          <cell r="AC21">
            <v>50.75</v>
          </cell>
          <cell r="AD21">
            <v>91.36</v>
          </cell>
          <cell r="AE21">
            <v>316.60000000000002</v>
          </cell>
          <cell r="AF21">
            <v>42.74</v>
          </cell>
          <cell r="AG21">
            <v>45.59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1069.5999999999999</v>
          </cell>
          <cell r="E22">
            <v>0</v>
          </cell>
          <cell r="F22">
            <v>0</v>
          </cell>
          <cell r="G22">
            <v>5653.6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394.11</v>
          </cell>
          <cell r="N22">
            <v>394.11</v>
          </cell>
          <cell r="O22">
            <v>131.41999999999999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525.53</v>
          </cell>
          <cell r="AB22">
            <v>5128.07</v>
          </cell>
          <cell r="AC22">
            <v>92.75</v>
          </cell>
          <cell r="AD22">
            <v>166.95</v>
          </cell>
          <cell r="AE22">
            <v>373.89</v>
          </cell>
          <cell r="AF22">
            <v>106</v>
          </cell>
          <cell r="AG22">
            <v>113.07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431.27</v>
          </cell>
          <cell r="E23">
            <v>0</v>
          </cell>
          <cell r="F23">
            <v>0</v>
          </cell>
          <cell r="G23">
            <v>2279.5700000000002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-83.21</v>
          </cell>
          <cell r="M23">
            <v>105.5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-83.21</v>
          </cell>
          <cell r="AB23">
            <v>2362.7800000000002</v>
          </cell>
          <cell r="AC23">
            <v>50.75</v>
          </cell>
          <cell r="AD23">
            <v>91.36</v>
          </cell>
          <cell r="AE23">
            <v>316.60000000000002</v>
          </cell>
          <cell r="AF23">
            <v>42.74</v>
          </cell>
          <cell r="AG23">
            <v>45.59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1708.66</v>
          </cell>
          <cell r="E24">
            <v>520</v>
          </cell>
          <cell r="F24">
            <v>0</v>
          </cell>
          <cell r="G24">
            <v>8112.41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729.62</v>
          </cell>
          <cell r="N24">
            <v>729.62</v>
          </cell>
          <cell r="O24">
            <v>187.57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917.19</v>
          </cell>
          <cell r="AB24">
            <v>7195.22</v>
          </cell>
          <cell r="AC24">
            <v>128.15</v>
          </cell>
          <cell r="AD24">
            <v>230.67</v>
          </cell>
          <cell r="AE24">
            <v>431.55</v>
          </cell>
          <cell r="AF24">
            <v>146.46</v>
          </cell>
          <cell r="AG24">
            <v>162.25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997.5</v>
          </cell>
          <cell r="E25">
            <v>0</v>
          </cell>
          <cell r="F25">
            <v>0</v>
          </cell>
          <cell r="G25">
            <v>5272.5</v>
          </cell>
          <cell r="H25">
            <v>0</v>
          </cell>
          <cell r="I25">
            <v>0</v>
          </cell>
          <cell r="J25">
            <v>1307.3900000000001</v>
          </cell>
          <cell r="K25">
            <v>0</v>
          </cell>
          <cell r="L25">
            <v>0</v>
          </cell>
          <cell r="M25">
            <v>344.67</v>
          </cell>
          <cell r="N25">
            <v>344.67</v>
          </cell>
          <cell r="O25">
            <v>121.53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1773.59</v>
          </cell>
          <cell r="AB25">
            <v>3498.91</v>
          </cell>
          <cell r="AC25">
            <v>86.5</v>
          </cell>
          <cell r="AD25">
            <v>155.69999999999999</v>
          </cell>
          <cell r="AE25">
            <v>363.72</v>
          </cell>
          <cell r="AF25">
            <v>98.86</v>
          </cell>
          <cell r="AG25">
            <v>105.45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923.79</v>
          </cell>
          <cell r="E26">
            <v>0</v>
          </cell>
          <cell r="F26">
            <v>0</v>
          </cell>
          <cell r="G26">
            <v>4882.8900000000003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309.42</v>
          </cell>
          <cell r="N26">
            <v>309.42</v>
          </cell>
          <cell r="O26">
            <v>111.39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420.81</v>
          </cell>
          <cell r="AB26">
            <v>4462.08</v>
          </cell>
          <cell r="AC26">
            <v>80.11</v>
          </cell>
          <cell r="AD26">
            <v>144.19</v>
          </cell>
          <cell r="AE26">
            <v>353.3</v>
          </cell>
          <cell r="AF26">
            <v>91.55</v>
          </cell>
          <cell r="AG26">
            <v>97.66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1069.5999999999999</v>
          </cell>
          <cell r="E27">
            <v>0</v>
          </cell>
          <cell r="F27">
            <v>0</v>
          </cell>
          <cell r="G27">
            <v>5653.6</v>
          </cell>
          <cell r="H27">
            <v>0</v>
          </cell>
          <cell r="I27">
            <v>509.68</v>
          </cell>
          <cell r="J27">
            <v>0</v>
          </cell>
          <cell r="K27">
            <v>0</v>
          </cell>
          <cell r="L27">
            <v>0</v>
          </cell>
          <cell r="M27">
            <v>394.11</v>
          </cell>
          <cell r="N27">
            <v>394.11</v>
          </cell>
          <cell r="O27">
            <v>131.44999999999999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1035.24</v>
          </cell>
          <cell r="AB27">
            <v>4618.3599999999997</v>
          </cell>
          <cell r="AC27">
            <v>92.75</v>
          </cell>
          <cell r="AD27">
            <v>166.95</v>
          </cell>
          <cell r="AE27">
            <v>373.89</v>
          </cell>
          <cell r="AF27">
            <v>106</v>
          </cell>
          <cell r="AG27">
            <v>113.07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551.07000000000005</v>
          </cell>
          <cell r="E28">
            <v>0</v>
          </cell>
          <cell r="F28">
            <v>0</v>
          </cell>
          <cell r="G28">
            <v>2912.82</v>
          </cell>
          <cell r="H28">
            <v>0</v>
          </cell>
          <cell r="I28">
            <v>0</v>
          </cell>
          <cell r="J28">
            <v>0</v>
          </cell>
          <cell r="K28">
            <v>-160.30000000000001</v>
          </cell>
          <cell r="L28">
            <v>-21.93</v>
          </cell>
          <cell r="M28">
            <v>138.36000000000001</v>
          </cell>
          <cell r="N28">
            <v>0</v>
          </cell>
          <cell r="O28">
            <v>64.849999999999994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42.92</v>
          </cell>
          <cell r="AB28">
            <v>2869.9</v>
          </cell>
          <cell r="AC28">
            <v>47.78</v>
          </cell>
          <cell r="AD28">
            <v>86</v>
          </cell>
          <cell r="AE28">
            <v>313.63</v>
          </cell>
          <cell r="AF28">
            <v>54.61</v>
          </cell>
          <cell r="AG28">
            <v>58.26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605.15</v>
          </cell>
          <cell r="E29">
            <v>0</v>
          </cell>
          <cell r="F29">
            <v>0</v>
          </cell>
          <cell r="G29">
            <v>3198.65</v>
          </cell>
          <cell r="H29">
            <v>0</v>
          </cell>
          <cell r="I29">
            <v>0</v>
          </cell>
          <cell r="J29">
            <v>987.8</v>
          </cell>
          <cell r="K29">
            <v>-149.25</v>
          </cell>
          <cell r="L29">
            <v>0</v>
          </cell>
          <cell r="M29">
            <v>160.84</v>
          </cell>
          <cell r="N29">
            <v>11.59</v>
          </cell>
          <cell r="O29">
            <v>71.209999999999994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1070.5999999999999</v>
          </cell>
          <cell r="AB29">
            <v>2128.0500000000002</v>
          </cell>
          <cell r="AC29">
            <v>52.48</v>
          </cell>
          <cell r="AD29">
            <v>94.46</v>
          </cell>
          <cell r="AE29">
            <v>318.33</v>
          </cell>
          <cell r="AF29">
            <v>59.97</v>
          </cell>
          <cell r="AG29">
            <v>63.97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1837.5</v>
          </cell>
          <cell r="E30">
            <v>0</v>
          </cell>
          <cell r="F30">
            <v>0</v>
          </cell>
          <cell r="G30">
            <v>9712.5</v>
          </cell>
          <cell r="H30">
            <v>0</v>
          </cell>
          <cell r="I30">
            <v>931.72</v>
          </cell>
          <cell r="J30">
            <v>0</v>
          </cell>
          <cell r="K30">
            <v>0</v>
          </cell>
          <cell r="L30">
            <v>0</v>
          </cell>
          <cell r="M30">
            <v>1043.8800000000001</v>
          </cell>
          <cell r="N30">
            <v>1043.8800000000001</v>
          </cell>
          <cell r="O30">
            <v>237.02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2212.62</v>
          </cell>
          <cell r="AB30">
            <v>7499.88</v>
          </cell>
          <cell r="AC30">
            <v>159.34</v>
          </cell>
          <cell r="AD30">
            <v>286.82</v>
          </cell>
          <cell r="AE30">
            <v>482.35</v>
          </cell>
          <cell r="AF30">
            <v>182.11</v>
          </cell>
          <cell r="AG30">
            <v>194.25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777</v>
          </cell>
          <cell r="E31">
            <v>0</v>
          </cell>
          <cell r="F31">
            <v>0</v>
          </cell>
          <cell r="G31">
            <v>4107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240.97</v>
          </cell>
          <cell r="N31">
            <v>115.87</v>
          </cell>
          <cell r="O31">
            <v>91.43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207.3</v>
          </cell>
          <cell r="AB31">
            <v>3899.7</v>
          </cell>
          <cell r="AC31">
            <v>67.37</v>
          </cell>
          <cell r="AD31">
            <v>121.27</v>
          </cell>
          <cell r="AE31">
            <v>333.22</v>
          </cell>
          <cell r="AF31">
            <v>77</v>
          </cell>
          <cell r="AG31">
            <v>82.14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923.79</v>
          </cell>
          <cell r="E32">
            <v>0</v>
          </cell>
          <cell r="F32">
            <v>0</v>
          </cell>
          <cell r="G32">
            <v>4882.8900000000003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309.42</v>
          </cell>
          <cell r="N32">
            <v>309.42</v>
          </cell>
          <cell r="O32">
            <v>111.37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420.79</v>
          </cell>
          <cell r="AB32">
            <v>4462.1000000000004</v>
          </cell>
          <cell r="AC32">
            <v>80.099999999999994</v>
          </cell>
          <cell r="AD32">
            <v>144.18</v>
          </cell>
          <cell r="AE32">
            <v>353.29</v>
          </cell>
          <cell r="AF32">
            <v>91.54</v>
          </cell>
          <cell r="AG32">
            <v>97.66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1218.7</v>
          </cell>
          <cell r="E33">
            <v>0</v>
          </cell>
          <cell r="F33">
            <v>0</v>
          </cell>
          <cell r="G33">
            <v>6441.7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501.6</v>
          </cell>
          <cell r="N33">
            <v>501.6</v>
          </cell>
          <cell r="O33">
            <v>151.94999999999999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653.54999999999995</v>
          </cell>
          <cell r="AB33">
            <v>5788.15</v>
          </cell>
          <cell r="AC33">
            <v>105.68</v>
          </cell>
          <cell r="AD33">
            <v>190.22</v>
          </cell>
          <cell r="AE33">
            <v>394.95</v>
          </cell>
          <cell r="AF33">
            <v>120.78</v>
          </cell>
          <cell r="AG33">
            <v>128.83000000000001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1272.32</v>
          </cell>
          <cell r="E34">
            <v>0</v>
          </cell>
          <cell r="F34">
            <v>0</v>
          </cell>
          <cell r="G34">
            <v>5856.32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394.11</v>
          </cell>
          <cell r="N34">
            <v>394.11</v>
          </cell>
          <cell r="O34">
            <v>135.66999999999999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529.78</v>
          </cell>
          <cell r="AB34">
            <v>5326.54</v>
          </cell>
          <cell r="AC34">
            <v>95.42</v>
          </cell>
          <cell r="AD34">
            <v>171.76</v>
          </cell>
          <cell r="AE34">
            <v>378.25</v>
          </cell>
          <cell r="AF34">
            <v>109.06</v>
          </cell>
          <cell r="AG34">
            <v>117.13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1218.7</v>
          </cell>
          <cell r="E35">
            <v>0</v>
          </cell>
          <cell r="F35">
            <v>0</v>
          </cell>
          <cell r="G35">
            <v>6441.7</v>
          </cell>
          <cell r="H35">
            <v>0</v>
          </cell>
          <cell r="I35">
            <v>0</v>
          </cell>
          <cell r="J35">
            <v>2120.33</v>
          </cell>
          <cell r="K35">
            <v>0</v>
          </cell>
          <cell r="L35">
            <v>0</v>
          </cell>
          <cell r="M35">
            <v>501.6</v>
          </cell>
          <cell r="N35">
            <v>501.6</v>
          </cell>
          <cell r="O35">
            <v>151.93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2773.86</v>
          </cell>
          <cell r="AB35">
            <v>3667.84</v>
          </cell>
          <cell r="AC35">
            <v>105.68</v>
          </cell>
          <cell r="AD35">
            <v>190.22</v>
          </cell>
          <cell r="AE35">
            <v>394.95</v>
          </cell>
          <cell r="AF35">
            <v>120.77</v>
          </cell>
          <cell r="AG35">
            <v>128.83000000000001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1198.75</v>
          </cell>
          <cell r="E36">
            <v>0</v>
          </cell>
          <cell r="F36">
            <v>0</v>
          </cell>
          <cell r="G36">
            <v>6336.25</v>
          </cell>
          <cell r="H36">
            <v>0</v>
          </cell>
          <cell r="I36">
            <v>660.7</v>
          </cell>
          <cell r="J36">
            <v>0</v>
          </cell>
          <cell r="K36">
            <v>0</v>
          </cell>
          <cell r="L36">
            <v>0</v>
          </cell>
          <cell r="M36">
            <v>486.28</v>
          </cell>
          <cell r="N36">
            <v>486.28</v>
          </cell>
          <cell r="O36">
            <v>149.21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1296.19</v>
          </cell>
          <cell r="AB36">
            <v>5040.0600000000004</v>
          </cell>
          <cell r="AC36">
            <v>103.95</v>
          </cell>
          <cell r="AD36">
            <v>187.11</v>
          </cell>
          <cell r="AE36">
            <v>392.13</v>
          </cell>
          <cell r="AF36">
            <v>118.8</v>
          </cell>
          <cell r="AG36">
            <v>126.73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520.1</v>
          </cell>
          <cell r="E37">
            <v>330</v>
          </cell>
          <cell r="F37">
            <v>0</v>
          </cell>
          <cell r="G37">
            <v>3079.1</v>
          </cell>
          <cell r="H37">
            <v>0</v>
          </cell>
          <cell r="I37">
            <v>0</v>
          </cell>
          <cell r="J37">
            <v>0</v>
          </cell>
          <cell r="K37">
            <v>-160.30000000000001</v>
          </cell>
          <cell r="L37">
            <v>-3.21</v>
          </cell>
          <cell r="M37">
            <v>157.09</v>
          </cell>
          <cell r="N37">
            <v>0</v>
          </cell>
          <cell r="O37">
            <v>65.13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61.92</v>
          </cell>
          <cell r="AB37">
            <v>3017.18</v>
          </cell>
          <cell r="AC37">
            <v>47.99</v>
          </cell>
          <cell r="AD37">
            <v>86.38</v>
          </cell>
          <cell r="AE37">
            <v>313.83999999999997</v>
          </cell>
          <cell r="AF37">
            <v>54.84</v>
          </cell>
          <cell r="AG37">
            <v>61.58</v>
          </cell>
        </row>
        <row r="38">
          <cell r="A38" t="str">
            <v>00451</v>
          </cell>
          <cell r="B38" t="str">
            <v>Partida Ceja Francisco Javier</v>
          </cell>
          <cell r="C38">
            <v>840.4</v>
          </cell>
          <cell r="D38">
            <v>1069.5999999999999</v>
          </cell>
          <cell r="E38">
            <v>0</v>
          </cell>
          <cell r="F38">
            <v>0</v>
          </cell>
          <cell r="G38">
            <v>1910</v>
          </cell>
          <cell r="H38">
            <v>0</v>
          </cell>
          <cell r="I38">
            <v>0</v>
          </cell>
          <cell r="J38">
            <v>94.68</v>
          </cell>
          <cell r="K38">
            <v>-200.83</v>
          </cell>
          <cell r="L38">
            <v>-159.83000000000001</v>
          </cell>
          <cell r="M38">
            <v>41</v>
          </cell>
          <cell r="N38">
            <v>0</v>
          </cell>
          <cell r="O38">
            <v>8.77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-56.38</v>
          </cell>
          <cell r="AB38">
            <v>1966.38</v>
          </cell>
          <cell r="AC38">
            <v>6.18</v>
          </cell>
          <cell r="AD38">
            <v>11.13</v>
          </cell>
          <cell r="AE38">
            <v>24.92</v>
          </cell>
          <cell r="AF38">
            <v>106</v>
          </cell>
          <cell r="AG38">
            <v>38.200000000000003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605.15</v>
          </cell>
          <cell r="E39">
            <v>0</v>
          </cell>
          <cell r="F39">
            <v>0</v>
          </cell>
          <cell r="G39">
            <v>3198.65</v>
          </cell>
          <cell r="H39">
            <v>0</v>
          </cell>
          <cell r="I39">
            <v>0</v>
          </cell>
          <cell r="J39">
            <v>0</v>
          </cell>
          <cell r="K39">
            <v>-160.30000000000001</v>
          </cell>
          <cell r="L39">
            <v>0</v>
          </cell>
          <cell r="M39">
            <v>160.84</v>
          </cell>
          <cell r="N39">
            <v>0.54</v>
          </cell>
          <cell r="O39">
            <v>71.209999999999994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71.75</v>
          </cell>
          <cell r="AB39">
            <v>3126.9</v>
          </cell>
          <cell r="AC39">
            <v>52.48</v>
          </cell>
          <cell r="AD39">
            <v>94.46</v>
          </cell>
          <cell r="AE39">
            <v>318.33</v>
          </cell>
          <cell r="AF39">
            <v>59.97</v>
          </cell>
          <cell r="AG39">
            <v>63.97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750.23</v>
          </cell>
          <cell r="E40">
            <v>0</v>
          </cell>
          <cell r="F40">
            <v>0</v>
          </cell>
          <cell r="G40">
            <v>3965.48</v>
          </cell>
          <cell r="H40">
            <v>0</v>
          </cell>
          <cell r="I40">
            <v>0</v>
          </cell>
          <cell r="J40">
            <v>1303.1400000000001</v>
          </cell>
          <cell r="K40">
            <v>-125.1</v>
          </cell>
          <cell r="L40">
            <v>0</v>
          </cell>
          <cell r="M40">
            <v>228.49</v>
          </cell>
          <cell r="N40">
            <v>103.39</v>
          </cell>
          <cell r="O40">
            <v>88.31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1494.84</v>
          </cell>
          <cell r="AB40">
            <v>2470.64</v>
          </cell>
          <cell r="AC40">
            <v>65.069999999999993</v>
          </cell>
          <cell r="AD40">
            <v>117.12</v>
          </cell>
          <cell r="AE40">
            <v>330.92</v>
          </cell>
          <cell r="AF40">
            <v>74.36</v>
          </cell>
          <cell r="AG40">
            <v>79.31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1346.8</v>
          </cell>
          <cell r="E41">
            <v>0</v>
          </cell>
          <cell r="F41">
            <v>0</v>
          </cell>
          <cell r="G41">
            <v>7118.8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599.98</v>
          </cell>
          <cell r="N41">
            <v>599.98</v>
          </cell>
          <cell r="O41">
            <v>169.56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769.54</v>
          </cell>
          <cell r="AB41">
            <v>6349.26</v>
          </cell>
          <cell r="AC41">
            <v>116.79</v>
          </cell>
          <cell r="AD41">
            <v>210.22</v>
          </cell>
          <cell r="AE41">
            <v>413.04</v>
          </cell>
          <cell r="AF41">
            <v>133.47</v>
          </cell>
          <cell r="AG41">
            <v>142.38</v>
          </cell>
        </row>
        <row r="42">
          <cell r="A42" t="str">
            <v>00781</v>
          </cell>
          <cell r="B42" t="str">
            <v>Hernandez Diaz Genesis</v>
          </cell>
          <cell r="C42">
            <v>0</v>
          </cell>
          <cell r="D42">
            <v>750.65</v>
          </cell>
          <cell r="E42">
            <v>0</v>
          </cell>
          <cell r="F42">
            <v>0</v>
          </cell>
          <cell r="G42">
            <v>750.65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750.65</v>
          </cell>
          <cell r="AC42">
            <v>-4.3099999999999996</v>
          </cell>
          <cell r="AD42">
            <v>-7.75</v>
          </cell>
          <cell r="AE42">
            <v>-22.02</v>
          </cell>
          <cell r="AF42">
            <v>73.81</v>
          </cell>
          <cell r="AG42">
            <v>15.01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744.8</v>
          </cell>
          <cell r="E43">
            <v>0</v>
          </cell>
          <cell r="F43">
            <v>0</v>
          </cell>
          <cell r="G43">
            <v>3936.8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225.96</v>
          </cell>
          <cell r="N43">
            <v>100.86</v>
          </cell>
          <cell r="O43">
            <v>87.66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188.52</v>
          </cell>
          <cell r="AB43">
            <v>3748.28</v>
          </cell>
          <cell r="AC43">
            <v>64.59</v>
          </cell>
          <cell r="AD43">
            <v>116.25</v>
          </cell>
          <cell r="AE43">
            <v>330.43</v>
          </cell>
          <cell r="AF43">
            <v>73.81</v>
          </cell>
          <cell r="AG43">
            <v>78.739999999999995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1166.6500000000001</v>
          </cell>
          <cell r="E44">
            <v>1807.36</v>
          </cell>
          <cell r="F44">
            <v>0</v>
          </cell>
          <cell r="G44">
            <v>7973.96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815.82</v>
          </cell>
          <cell r="N44">
            <v>815.82</v>
          </cell>
          <cell r="O44">
            <v>194.95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1010.77</v>
          </cell>
          <cell r="AB44">
            <v>6963.19</v>
          </cell>
          <cell r="AC44">
            <v>132.80000000000001</v>
          </cell>
          <cell r="AD44">
            <v>239.03</v>
          </cell>
          <cell r="AE44">
            <v>439.12</v>
          </cell>
          <cell r="AF44">
            <v>151.77000000000001</v>
          </cell>
          <cell r="AG44">
            <v>159.47999999999999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1166.6500000000001</v>
          </cell>
          <cell r="E45">
            <v>6893.83</v>
          </cell>
          <cell r="F45">
            <v>0</v>
          </cell>
          <cell r="G45">
            <v>13060.43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1902.29</v>
          </cell>
          <cell r="N45">
            <v>1902.29</v>
          </cell>
          <cell r="O45">
            <v>336.09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2238.38</v>
          </cell>
          <cell r="AB45">
            <v>10822.05</v>
          </cell>
          <cell r="AC45">
            <v>221.81</v>
          </cell>
          <cell r="AD45">
            <v>399.25</v>
          </cell>
          <cell r="AE45">
            <v>584.07000000000005</v>
          </cell>
          <cell r="AF45">
            <v>253.49</v>
          </cell>
          <cell r="AG45">
            <v>261.20999999999998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875</v>
          </cell>
          <cell r="E46">
            <v>2416.42</v>
          </cell>
          <cell r="F46">
            <v>0</v>
          </cell>
          <cell r="G46">
            <v>7041.42</v>
          </cell>
          <cell r="H46">
            <v>0</v>
          </cell>
          <cell r="I46">
            <v>1159.5899999999999</v>
          </cell>
          <cell r="J46">
            <v>0</v>
          </cell>
          <cell r="K46">
            <v>0</v>
          </cell>
          <cell r="L46">
            <v>0</v>
          </cell>
          <cell r="M46">
            <v>678.93</v>
          </cell>
          <cell r="N46">
            <v>678.93</v>
          </cell>
          <cell r="O46">
            <v>171.73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2010.25</v>
          </cell>
          <cell r="AB46">
            <v>5031.17</v>
          </cell>
          <cell r="AC46">
            <v>118.16</v>
          </cell>
          <cell r="AD46">
            <v>212.69</v>
          </cell>
          <cell r="AE46">
            <v>415.28</v>
          </cell>
          <cell r="AF46">
            <v>135.04</v>
          </cell>
          <cell r="AG46">
            <v>140.83000000000001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875</v>
          </cell>
          <cell r="E47">
            <v>1197.79</v>
          </cell>
          <cell r="F47">
            <v>0</v>
          </cell>
          <cell r="G47">
            <v>5822.79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452.31</v>
          </cell>
          <cell r="N47">
            <v>452.31</v>
          </cell>
          <cell r="O47">
            <v>137.91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590.22</v>
          </cell>
          <cell r="AB47">
            <v>5232.57</v>
          </cell>
          <cell r="AC47">
            <v>96.84</v>
          </cell>
          <cell r="AD47">
            <v>174.31</v>
          </cell>
          <cell r="AE47">
            <v>380.54</v>
          </cell>
          <cell r="AF47">
            <v>110.67</v>
          </cell>
          <cell r="AG47">
            <v>116.46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1166.6500000000001</v>
          </cell>
          <cell r="E48">
            <v>3714.79</v>
          </cell>
          <cell r="F48">
            <v>0</v>
          </cell>
          <cell r="G48">
            <v>9881.39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1223.25</v>
          </cell>
          <cell r="N48">
            <v>1223.25</v>
          </cell>
          <cell r="O48">
            <v>247.87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1471.12</v>
          </cell>
          <cell r="AB48">
            <v>8410.27</v>
          </cell>
          <cell r="AC48">
            <v>166.18</v>
          </cell>
          <cell r="AD48">
            <v>299.12</v>
          </cell>
          <cell r="AE48">
            <v>493.48</v>
          </cell>
          <cell r="AF48">
            <v>189.91</v>
          </cell>
          <cell r="AG48">
            <v>197.63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1166.6500000000001</v>
          </cell>
          <cell r="E49">
            <v>3714.79</v>
          </cell>
          <cell r="F49">
            <v>0</v>
          </cell>
          <cell r="G49">
            <v>9881.39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1223.25</v>
          </cell>
          <cell r="N49">
            <v>1223.25</v>
          </cell>
          <cell r="O49">
            <v>247.87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1471.12</v>
          </cell>
          <cell r="AB49">
            <v>8410.27</v>
          </cell>
          <cell r="AC49">
            <v>166.18</v>
          </cell>
          <cell r="AD49">
            <v>299.12</v>
          </cell>
          <cell r="AE49">
            <v>493.48</v>
          </cell>
          <cell r="AF49">
            <v>189.91</v>
          </cell>
          <cell r="AG49">
            <v>197.63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0</v>
          </cell>
          <cell r="E50">
            <v>1352.55</v>
          </cell>
          <cell r="F50">
            <v>0</v>
          </cell>
          <cell r="G50">
            <v>4352.55</v>
          </cell>
          <cell r="H50">
            <v>0</v>
          </cell>
          <cell r="I50">
            <v>1349.71</v>
          </cell>
          <cell r="J50">
            <v>0</v>
          </cell>
          <cell r="K50">
            <v>0</v>
          </cell>
          <cell r="L50">
            <v>0</v>
          </cell>
          <cell r="M50">
            <v>357.08</v>
          </cell>
          <cell r="N50">
            <v>357.08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516.08000000000004</v>
          </cell>
          <cell r="Z50">
            <v>0</v>
          </cell>
          <cell r="AA50">
            <v>2222.87</v>
          </cell>
          <cell r="AB50">
            <v>2129.6799999999998</v>
          </cell>
          <cell r="AC50">
            <v>0</v>
          </cell>
          <cell r="AD50">
            <v>0</v>
          </cell>
          <cell r="AE50">
            <v>265.85000000000002</v>
          </cell>
          <cell r="AF50">
            <v>0</v>
          </cell>
          <cell r="AG50">
            <v>87.05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1166.6500000000001</v>
          </cell>
          <cell r="E51">
            <v>3714.79</v>
          </cell>
          <cell r="F51">
            <v>0</v>
          </cell>
          <cell r="G51">
            <v>9881.39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1223.25</v>
          </cell>
          <cell r="N51">
            <v>1223.25</v>
          </cell>
          <cell r="O51">
            <v>247.87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1471.12</v>
          </cell>
          <cell r="AB51">
            <v>8410.27</v>
          </cell>
          <cell r="AC51">
            <v>166.18</v>
          </cell>
          <cell r="AD51">
            <v>299.12</v>
          </cell>
          <cell r="AE51">
            <v>493.48</v>
          </cell>
          <cell r="AF51">
            <v>189.91</v>
          </cell>
          <cell r="AG51">
            <v>197.63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431.27</v>
          </cell>
          <cell r="E52">
            <v>0</v>
          </cell>
          <cell r="F52">
            <v>0</v>
          </cell>
          <cell r="G52">
            <v>2279.5700000000002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-83.21</v>
          </cell>
          <cell r="M52">
            <v>105.5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-83.21</v>
          </cell>
          <cell r="AB52">
            <v>2362.7800000000002</v>
          </cell>
          <cell r="AC52">
            <v>50.75</v>
          </cell>
          <cell r="AD52">
            <v>91.36</v>
          </cell>
          <cell r="AE52">
            <v>316.60000000000002</v>
          </cell>
          <cell r="AF52">
            <v>42.74</v>
          </cell>
          <cell r="AG52">
            <v>45.59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431.27</v>
          </cell>
          <cell r="E53">
            <v>0</v>
          </cell>
          <cell r="F53">
            <v>0</v>
          </cell>
          <cell r="G53">
            <v>2279.5700000000002</v>
          </cell>
          <cell r="H53">
            <v>0</v>
          </cell>
          <cell r="I53">
            <v>0</v>
          </cell>
          <cell r="J53">
            <v>0</v>
          </cell>
          <cell r="K53">
            <v>-188.71</v>
          </cell>
          <cell r="L53">
            <v>-83.21</v>
          </cell>
          <cell r="M53">
            <v>105.5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-83.21</v>
          </cell>
          <cell r="AB53">
            <v>2362.7800000000002</v>
          </cell>
          <cell r="AC53">
            <v>50.75</v>
          </cell>
          <cell r="AD53">
            <v>91.36</v>
          </cell>
          <cell r="AE53">
            <v>316.60000000000002</v>
          </cell>
          <cell r="AF53">
            <v>42.74</v>
          </cell>
          <cell r="AG53">
            <v>45.59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1166.6500000000001</v>
          </cell>
          <cell r="E54">
            <v>3301.52</v>
          </cell>
          <cell r="F54">
            <v>0</v>
          </cell>
          <cell r="G54">
            <v>9468.1200000000008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1134.98</v>
          </cell>
          <cell r="N54">
            <v>1134.98</v>
          </cell>
          <cell r="O54">
            <v>236.41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1371.39</v>
          </cell>
          <cell r="AB54">
            <v>8096.73</v>
          </cell>
          <cell r="AC54">
            <v>158.94</v>
          </cell>
          <cell r="AD54">
            <v>286.10000000000002</v>
          </cell>
          <cell r="AE54">
            <v>481.7</v>
          </cell>
          <cell r="AF54">
            <v>181.65</v>
          </cell>
          <cell r="AG54">
            <v>189.36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770</v>
          </cell>
          <cell r="E55">
            <v>1052.55</v>
          </cell>
          <cell r="F55">
            <v>0</v>
          </cell>
          <cell r="G55">
            <v>5122.55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357.08</v>
          </cell>
          <cell r="N55">
            <v>357.08</v>
          </cell>
          <cell r="O55">
            <v>119.43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476.51</v>
          </cell>
          <cell r="AB55">
            <v>4646.04</v>
          </cell>
          <cell r="AC55">
            <v>85.19</v>
          </cell>
          <cell r="AD55">
            <v>153.34</v>
          </cell>
          <cell r="AE55">
            <v>361.58</v>
          </cell>
          <cell r="AF55">
            <v>97.36</v>
          </cell>
          <cell r="AG55">
            <v>102.45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431.27</v>
          </cell>
          <cell r="E56">
            <v>0</v>
          </cell>
          <cell r="F56">
            <v>0</v>
          </cell>
          <cell r="G56">
            <v>2279.5700000000002</v>
          </cell>
          <cell r="H56">
            <v>0</v>
          </cell>
          <cell r="I56">
            <v>0</v>
          </cell>
          <cell r="J56">
            <v>0</v>
          </cell>
          <cell r="K56">
            <v>-188.71</v>
          </cell>
          <cell r="L56">
            <v>-83.21</v>
          </cell>
          <cell r="M56">
            <v>105.5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-83.21</v>
          </cell>
          <cell r="AB56">
            <v>2362.7800000000002</v>
          </cell>
          <cell r="AC56">
            <v>50.75</v>
          </cell>
          <cell r="AD56">
            <v>91.36</v>
          </cell>
          <cell r="AE56">
            <v>316.60000000000002</v>
          </cell>
          <cell r="AF56">
            <v>42.74</v>
          </cell>
          <cell r="AG56">
            <v>45.59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1166.6500000000001</v>
          </cell>
          <cell r="E57">
            <v>5000.05</v>
          </cell>
          <cell r="F57">
            <v>0</v>
          </cell>
          <cell r="G57">
            <v>11166.65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1497.78</v>
          </cell>
          <cell r="N57">
            <v>1497.78</v>
          </cell>
          <cell r="O57">
            <v>283.54000000000002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1781.32</v>
          </cell>
          <cell r="AB57">
            <v>9385.33</v>
          </cell>
          <cell r="AC57">
            <v>188.67</v>
          </cell>
          <cell r="AD57">
            <v>339.6</v>
          </cell>
          <cell r="AE57">
            <v>530.1</v>
          </cell>
          <cell r="AF57">
            <v>215.62</v>
          </cell>
          <cell r="AG57">
            <v>223.33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1166.6500000000001</v>
          </cell>
          <cell r="E58">
            <v>3714.79</v>
          </cell>
          <cell r="F58">
            <v>0</v>
          </cell>
          <cell r="G58">
            <v>9881.39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1223.25</v>
          </cell>
          <cell r="N58">
            <v>1223.25</v>
          </cell>
          <cell r="O58">
            <v>247.87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1471.12</v>
          </cell>
          <cell r="AB58">
            <v>8410.27</v>
          </cell>
          <cell r="AC58">
            <v>166.18</v>
          </cell>
          <cell r="AD58">
            <v>299.12</v>
          </cell>
          <cell r="AE58">
            <v>493.48</v>
          </cell>
          <cell r="AF58">
            <v>189.91</v>
          </cell>
          <cell r="AG58">
            <v>197.63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1166.6500000000001</v>
          </cell>
          <cell r="E59">
            <v>5000.05</v>
          </cell>
          <cell r="F59">
            <v>0</v>
          </cell>
          <cell r="G59">
            <v>11166.65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1497.78</v>
          </cell>
          <cell r="N59">
            <v>1497.78</v>
          </cell>
          <cell r="O59">
            <v>283.54000000000002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1781.32</v>
          </cell>
          <cell r="AB59">
            <v>9385.33</v>
          </cell>
          <cell r="AC59">
            <v>188.67</v>
          </cell>
          <cell r="AD59">
            <v>339.6</v>
          </cell>
          <cell r="AE59">
            <v>530.1</v>
          </cell>
          <cell r="AF59">
            <v>215.62</v>
          </cell>
          <cell r="AG59">
            <v>223.33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875</v>
          </cell>
          <cell r="E60">
            <v>1197.79</v>
          </cell>
          <cell r="F60">
            <v>0</v>
          </cell>
          <cell r="G60">
            <v>5822.79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452.31</v>
          </cell>
          <cell r="N60">
            <v>452.31</v>
          </cell>
          <cell r="O60">
            <v>158.5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610.80999999999995</v>
          </cell>
          <cell r="AB60">
            <v>5211.9799999999996</v>
          </cell>
          <cell r="AC60">
            <v>109.82</v>
          </cell>
          <cell r="AD60">
            <v>197.68</v>
          </cell>
          <cell r="AE60">
            <v>401.7</v>
          </cell>
          <cell r="AF60">
            <v>125.51</v>
          </cell>
          <cell r="AG60">
            <v>116.46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1165.5</v>
          </cell>
          <cell r="E61">
            <v>560.37</v>
          </cell>
          <cell r="F61">
            <v>0</v>
          </cell>
          <cell r="G61">
            <v>6720.87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561.16</v>
          </cell>
          <cell r="N61">
            <v>561.16</v>
          </cell>
          <cell r="O61">
            <v>160.16999999999999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721.33</v>
          </cell>
          <cell r="AB61">
            <v>5999.54</v>
          </cell>
          <cell r="AC61">
            <v>110.87</v>
          </cell>
          <cell r="AD61">
            <v>199.57</v>
          </cell>
          <cell r="AE61">
            <v>403.41</v>
          </cell>
          <cell r="AF61">
            <v>126.71</v>
          </cell>
          <cell r="AG61">
            <v>134.41999999999999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622.37</v>
          </cell>
          <cell r="E62">
            <v>0</v>
          </cell>
          <cell r="F62">
            <v>0</v>
          </cell>
          <cell r="G62">
            <v>3289.67</v>
          </cell>
          <cell r="H62">
            <v>0</v>
          </cell>
          <cell r="I62">
            <v>0</v>
          </cell>
          <cell r="J62">
            <v>0</v>
          </cell>
          <cell r="K62">
            <v>-145.38</v>
          </cell>
          <cell r="L62">
            <v>0</v>
          </cell>
          <cell r="M62">
            <v>168.87</v>
          </cell>
          <cell r="N62">
            <v>23.49</v>
          </cell>
          <cell r="O62">
            <v>73.25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96.74</v>
          </cell>
          <cell r="AB62">
            <v>3192.93</v>
          </cell>
          <cell r="AC62">
            <v>53.97</v>
          </cell>
          <cell r="AD62">
            <v>97.15</v>
          </cell>
          <cell r="AE62">
            <v>319.82</v>
          </cell>
          <cell r="AF62">
            <v>61.68</v>
          </cell>
          <cell r="AG62">
            <v>65.790000000000006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700</v>
          </cell>
          <cell r="E63">
            <v>1069.8499999999999</v>
          </cell>
          <cell r="F63">
            <v>0</v>
          </cell>
          <cell r="G63">
            <v>4769.8500000000004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321.47000000000003</v>
          </cell>
          <cell r="N63">
            <v>321.47000000000003</v>
          </cell>
          <cell r="O63">
            <v>110.32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431.79</v>
          </cell>
          <cell r="AB63">
            <v>4338.0600000000004</v>
          </cell>
          <cell r="AC63">
            <v>79.42</v>
          </cell>
          <cell r="AD63">
            <v>142.96</v>
          </cell>
          <cell r="AE63">
            <v>352.19</v>
          </cell>
          <cell r="AF63">
            <v>90.77</v>
          </cell>
          <cell r="AG63">
            <v>95.4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700</v>
          </cell>
          <cell r="E64">
            <v>1069.8499999999999</v>
          </cell>
          <cell r="F64">
            <v>0</v>
          </cell>
          <cell r="G64">
            <v>4769.8500000000004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321.47000000000003</v>
          </cell>
          <cell r="N64">
            <v>321.47000000000003</v>
          </cell>
          <cell r="O64">
            <v>110.32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431.79</v>
          </cell>
          <cell r="AB64">
            <v>4338.0600000000004</v>
          </cell>
          <cell r="AC64">
            <v>79.42</v>
          </cell>
          <cell r="AD64">
            <v>142.96</v>
          </cell>
          <cell r="AE64">
            <v>352.19</v>
          </cell>
          <cell r="AF64">
            <v>90.77</v>
          </cell>
          <cell r="AG64">
            <v>95.4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1166.6500000000001</v>
          </cell>
          <cell r="E65">
            <v>3714.79</v>
          </cell>
          <cell r="F65">
            <v>0</v>
          </cell>
          <cell r="G65">
            <v>9881.39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1223.25</v>
          </cell>
          <cell r="N65">
            <v>1223.25</v>
          </cell>
          <cell r="O65">
            <v>247.87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1471.12</v>
          </cell>
          <cell r="AB65">
            <v>8410.27</v>
          </cell>
          <cell r="AC65">
            <v>166.18</v>
          </cell>
          <cell r="AD65">
            <v>299.12</v>
          </cell>
          <cell r="AE65">
            <v>493.48</v>
          </cell>
          <cell r="AF65">
            <v>189.91</v>
          </cell>
          <cell r="AG65">
            <v>197.63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1478.64</v>
          </cell>
          <cell r="D66">
            <v>431.27</v>
          </cell>
          <cell r="E66">
            <v>0</v>
          </cell>
          <cell r="F66">
            <v>0</v>
          </cell>
          <cell r="G66">
            <v>1909.91</v>
          </cell>
          <cell r="H66">
            <v>0</v>
          </cell>
          <cell r="I66">
            <v>0</v>
          </cell>
          <cell r="J66">
            <v>0</v>
          </cell>
          <cell r="K66">
            <v>-200.63</v>
          </cell>
          <cell r="L66">
            <v>-118.79</v>
          </cell>
          <cell r="M66">
            <v>81.849999999999994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-118.79</v>
          </cell>
          <cell r="AB66">
            <v>2028.7</v>
          </cell>
          <cell r="AC66">
            <v>37.22</v>
          </cell>
          <cell r="AD66">
            <v>67</v>
          </cell>
          <cell r="AE66">
            <v>316.60000000000002</v>
          </cell>
          <cell r="AF66">
            <v>31.34</v>
          </cell>
          <cell r="AG66">
            <v>38.200000000000003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431.27</v>
          </cell>
          <cell r="E67">
            <v>0</v>
          </cell>
          <cell r="F67">
            <v>0</v>
          </cell>
          <cell r="G67">
            <v>1909.91</v>
          </cell>
          <cell r="H67">
            <v>0</v>
          </cell>
          <cell r="I67">
            <v>0</v>
          </cell>
          <cell r="J67">
            <v>0</v>
          </cell>
          <cell r="K67">
            <v>-200.63</v>
          </cell>
          <cell r="L67">
            <v>-118.79</v>
          </cell>
          <cell r="M67">
            <v>81.849999999999994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-118.79</v>
          </cell>
          <cell r="AB67">
            <v>2028.7</v>
          </cell>
          <cell r="AC67">
            <v>37.22</v>
          </cell>
          <cell r="AD67">
            <v>67</v>
          </cell>
          <cell r="AE67">
            <v>316.60000000000002</v>
          </cell>
          <cell r="AF67">
            <v>31.34</v>
          </cell>
          <cell r="AG67">
            <v>38.200000000000003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816.66</v>
          </cell>
          <cell r="E68">
            <v>738.21</v>
          </cell>
          <cell r="F68">
            <v>0</v>
          </cell>
          <cell r="G68">
            <v>5054.82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339.78</v>
          </cell>
          <cell r="N68">
            <v>339.78</v>
          </cell>
          <cell r="O68">
            <v>134.78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474.56</v>
          </cell>
          <cell r="AB68">
            <v>4580.26</v>
          </cell>
          <cell r="AC68">
            <v>94.86</v>
          </cell>
          <cell r="AD68">
            <v>170.75</v>
          </cell>
          <cell r="AE68">
            <v>377.33</v>
          </cell>
          <cell r="AF68">
            <v>108.41</v>
          </cell>
          <cell r="AG68">
            <v>101.1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700</v>
          </cell>
          <cell r="E69">
            <v>1069.8499999999999</v>
          </cell>
          <cell r="F69">
            <v>0</v>
          </cell>
          <cell r="G69">
            <v>4769.8500000000004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321.47000000000003</v>
          </cell>
          <cell r="N69">
            <v>321.47000000000003</v>
          </cell>
          <cell r="O69">
            <v>110.32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431.79</v>
          </cell>
          <cell r="AB69">
            <v>4338.0600000000004</v>
          </cell>
          <cell r="AC69">
            <v>79.42</v>
          </cell>
          <cell r="AD69">
            <v>142.96</v>
          </cell>
          <cell r="AE69">
            <v>352.19</v>
          </cell>
          <cell r="AF69">
            <v>90.77</v>
          </cell>
          <cell r="AG69">
            <v>95.4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1166.6500000000001</v>
          </cell>
          <cell r="E70">
            <v>3714.79</v>
          </cell>
          <cell r="F70">
            <v>0</v>
          </cell>
          <cell r="G70">
            <v>9881.39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1223.25</v>
          </cell>
          <cell r="N70">
            <v>1223.25</v>
          </cell>
          <cell r="O70">
            <v>247.87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1471.12</v>
          </cell>
          <cell r="AB70">
            <v>8410.27</v>
          </cell>
          <cell r="AC70">
            <v>166.18</v>
          </cell>
          <cell r="AD70">
            <v>299.12</v>
          </cell>
          <cell r="AE70">
            <v>493.48</v>
          </cell>
          <cell r="AF70">
            <v>189.91</v>
          </cell>
          <cell r="AG70">
            <v>197.63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1166.6500000000001</v>
          </cell>
          <cell r="E71">
            <v>3714.79</v>
          </cell>
          <cell r="F71">
            <v>0</v>
          </cell>
          <cell r="G71">
            <v>9881.39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1223.25</v>
          </cell>
          <cell r="N71">
            <v>1223.25</v>
          </cell>
          <cell r="O71">
            <v>247.87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1471.12</v>
          </cell>
          <cell r="AB71">
            <v>8410.27</v>
          </cell>
          <cell r="AC71">
            <v>166.18</v>
          </cell>
          <cell r="AD71">
            <v>299.12</v>
          </cell>
          <cell r="AE71">
            <v>493.48</v>
          </cell>
          <cell r="AF71">
            <v>189.91</v>
          </cell>
          <cell r="AG71">
            <v>197.63</v>
          </cell>
        </row>
        <row r="72">
          <cell r="A72" t="str">
            <v>00867</v>
          </cell>
          <cell r="B72" t="str">
            <v>Martinez Espinoza Maria Veronica</v>
          </cell>
          <cell r="C72">
            <v>4999.95</v>
          </cell>
          <cell r="D72">
            <v>1166.6500000000001</v>
          </cell>
          <cell r="E72">
            <v>5000.05</v>
          </cell>
          <cell r="F72">
            <v>0</v>
          </cell>
          <cell r="G72">
            <v>11166.65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1497.78</v>
          </cell>
          <cell r="N72">
            <v>1497.78</v>
          </cell>
          <cell r="O72">
            <v>283.54000000000002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1781.32</v>
          </cell>
          <cell r="AB72">
            <v>9385.33</v>
          </cell>
          <cell r="AC72">
            <v>188.67</v>
          </cell>
          <cell r="AD72">
            <v>339.6</v>
          </cell>
          <cell r="AE72">
            <v>530.1</v>
          </cell>
          <cell r="AF72">
            <v>215.62</v>
          </cell>
          <cell r="AG72">
            <v>223.33</v>
          </cell>
        </row>
        <row r="73">
          <cell r="A73" t="str">
            <v>00868</v>
          </cell>
          <cell r="B73" t="str">
            <v>Lopez Samano Claudia</v>
          </cell>
          <cell r="C73">
            <v>3000</v>
          </cell>
          <cell r="D73">
            <v>700</v>
          </cell>
          <cell r="E73">
            <v>1069.8499999999999</v>
          </cell>
          <cell r="F73">
            <v>0</v>
          </cell>
          <cell r="G73">
            <v>4769.8500000000004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321.47000000000003</v>
          </cell>
          <cell r="N73">
            <v>321.47000000000003</v>
          </cell>
          <cell r="O73">
            <v>112.26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433.73</v>
          </cell>
          <cell r="AB73">
            <v>4336.12</v>
          </cell>
          <cell r="AC73">
            <v>80.66</v>
          </cell>
          <cell r="AD73">
            <v>145.19</v>
          </cell>
          <cell r="AE73">
            <v>354.21</v>
          </cell>
          <cell r="AF73">
            <v>92.18</v>
          </cell>
          <cell r="AG73">
            <v>95.4</v>
          </cell>
        </row>
        <row r="74">
          <cell r="A74" t="str">
            <v>00869</v>
          </cell>
          <cell r="B74" t="str">
            <v>Resendiz Mora Martha Dolores</v>
          </cell>
          <cell r="C74">
            <v>4999.95</v>
          </cell>
          <cell r="D74">
            <v>1166.6500000000001</v>
          </cell>
          <cell r="E74">
            <v>6893.83</v>
          </cell>
          <cell r="F74">
            <v>0</v>
          </cell>
          <cell r="G74">
            <v>13060.43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1902.29</v>
          </cell>
          <cell r="N74">
            <v>1902.29</v>
          </cell>
          <cell r="O74">
            <v>336.09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2238.38</v>
          </cell>
          <cell r="AB74">
            <v>10822.05</v>
          </cell>
          <cell r="AC74">
            <v>221.81</v>
          </cell>
          <cell r="AD74">
            <v>399.25</v>
          </cell>
          <cell r="AE74">
            <v>584.07000000000005</v>
          </cell>
          <cell r="AF74">
            <v>253.49</v>
          </cell>
          <cell r="AG74">
            <v>261.20999999999998</v>
          </cell>
        </row>
        <row r="75">
          <cell r="A75" t="str">
            <v>00870</v>
          </cell>
          <cell r="B75" t="str">
            <v>Gil Medina Miriam Elyada</v>
          </cell>
          <cell r="C75">
            <v>4999.95</v>
          </cell>
          <cell r="D75">
            <v>1166.6500000000001</v>
          </cell>
          <cell r="E75">
            <v>6893.83</v>
          </cell>
          <cell r="F75">
            <v>0</v>
          </cell>
          <cell r="G75">
            <v>13060.43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1902.29</v>
          </cell>
          <cell r="N75">
            <v>1902.29</v>
          </cell>
          <cell r="O75">
            <v>357.59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2259.88</v>
          </cell>
          <cell r="AB75">
            <v>10800.55</v>
          </cell>
          <cell r="AC75">
            <v>235.37</v>
          </cell>
          <cell r="AD75">
            <v>423.67</v>
          </cell>
          <cell r="AE75">
            <v>606.16</v>
          </cell>
          <cell r="AF75">
            <v>269</v>
          </cell>
          <cell r="AG75">
            <v>261.20999999999998</v>
          </cell>
        </row>
        <row r="76">
          <cell r="A76" t="str">
            <v>00871</v>
          </cell>
          <cell r="B76" t="str">
            <v>Gonzalez Vizcaino Maria Lucia</v>
          </cell>
          <cell r="C76">
            <v>4999.95</v>
          </cell>
          <cell r="D76">
            <v>1166.6500000000001</v>
          </cell>
          <cell r="E76">
            <v>555.41999999999996</v>
          </cell>
          <cell r="F76">
            <v>0</v>
          </cell>
          <cell r="G76">
            <v>6722.02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561.16</v>
          </cell>
          <cell r="N76">
            <v>561.16</v>
          </cell>
          <cell r="O76">
            <v>160.19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721.35</v>
          </cell>
          <cell r="AB76">
            <v>6000.67</v>
          </cell>
          <cell r="AC76">
            <v>110.89</v>
          </cell>
          <cell r="AD76">
            <v>199.59</v>
          </cell>
          <cell r="AE76">
            <v>403.42</v>
          </cell>
          <cell r="AF76">
            <v>126.73</v>
          </cell>
          <cell r="AG76">
            <v>134.44</v>
          </cell>
        </row>
        <row r="77">
          <cell r="A77" t="str">
            <v>00873</v>
          </cell>
          <cell r="B77" t="str">
            <v>Gonzalez Real  Blanca Lucero</v>
          </cell>
          <cell r="C77">
            <v>1848.3</v>
          </cell>
          <cell r="D77">
            <v>431.27</v>
          </cell>
          <cell r="E77">
            <v>297</v>
          </cell>
          <cell r="F77">
            <v>0</v>
          </cell>
          <cell r="G77">
            <v>2576.5700000000002</v>
          </cell>
          <cell r="H77">
            <v>0</v>
          </cell>
          <cell r="I77">
            <v>0</v>
          </cell>
          <cell r="J77">
            <v>0</v>
          </cell>
          <cell r="K77">
            <v>-188.71</v>
          </cell>
          <cell r="L77">
            <v>-64.2</v>
          </cell>
          <cell r="M77">
            <v>124.51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-64.2</v>
          </cell>
          <cell r="AB77">
            <v>2640.77</v>
          </cell>
          <cell r="AC77">
            <v>57.81</v>
          </cell>
          <cell r="AD77">
            <v>104.06</v>
          </cell>
          <cell r="AE77">
            <v>323.66000000000003</v>
          </cell>
          <cell r="AF77">
            <v>48.68</v>
          </cell>
          <cell r="AG77">
            <v>51.53</v>
          </cell>
        </row>
        <row r="78">
          <cell r="A78" t="str">
            <v>00874</v>
          </cell>
          <cell r="B78" t="str">
            <v>Camiruaga Lopez Monica Del Carmen</v>
          </cell>
          <cell r="C78">
            <v>3000</v>
          </cell>
          <cell r="D78">
            <v>700</v>
          </cell>
          <cell r="E78">
            <v>1352.55</v>
          </cell>
          <cell r="F78">
            <v>0</v>
          </cell>
          <cell r="G78">
            <v>5052.55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357.08</v>
          </cell>
          <cell r="N78">
            <v>357.08</v>
          </cell>
          <cell r="O78">
            <v>118.15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475.23</v>
          </cell>
          <cell r="AB78">
            <v>4577.32</v>
          </cell>
          <cell r="AC78">
            <v>84.37</v>
          </cell>
          <cell r="AD78">
            <v>151.87</v>
          </cell>
          <cell r="AE78">
            <v>360.25</v>
          </cell>
          <cell r="AF78">
            <v>96.42</v>
          </cell>
          <cell r="AG78">
            <v>101.05</v>
          </cell>
        </row>
        <row r="79">
          <cell r="A79" t="str">
            <v>00875</v>
          </cell>
          <cell r="B79" t="str">
            <v>Sanchez Parrilla Daniel Trinidad</v>
          </cell>
          <cell r="C79">
            <v>3000</v>
          </cell>
          <cell r="D79">
            <v>0</v>
          </cell>
          <cell r="E79">
            <v>1000</v>
          </cell>
          <cell r="F79">
            <v>0</v>
          </cell>
          <cell r="G79">
            <v>4000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313.87</v>
          </cell>
          <cell r="N79">
            <v>313.87</v>
          </cell>
          <cell r="O79">
            <v>108.37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422.24</v>
          </cell>
          <cell r="AB79">
            <v>3577.76</v>
          </cell>
          <cell r="AC79">
            <v>78.2</v>
          </cell>
          <cell r="AD79">
            <v>140.76</v>
          </cell>
          <cell r="AE79">
            <v>350.2</v>
          </cell>
          <cell r="AF79">
            <v>89.37</v>
          </cell>
          <cell r="AG79">
            <v>80</v>
          </cell>
        </row>
        <row r="80">
          <cell r="A80" t="str">
            <v>00876</v>
          </cell>
          <cell r="B80" t="str">
            <v>Perez Palacios Jorge Antonio</v>
          </cell>
          <cell r="C80">
            <v>3000</v>
          </cell>
          <cell r="D80">
            <v>0</v>
          </cell>
          <cell r="E80">
            <v>1000</v>
          </cell>
          <cell r="F80">
            <v>0</v>
          </cell>
          <cell r="G80">
            <v>4000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313.87</v>
          </cell>
          <cell r="N80">
            <v>313.87</v>
          </cell>
          <cell r="O80">
            <v>108.37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422.24</v>
          </cell>
          <cell r="AB80">
            <v>3577.76</v>
          </cell>
          <cell r="AC80">
            <v>78.2</v>
          </cell>
          <cell r="AD80">
            <v>140.76</v>
          </cell>
          <cell r="AE80">
            <v>350.2</v>
          </cell>
          <cell r="AF80">
            <v>89.37</v>
          </cell>
          <cell r="AG80">
            <v>80</v>
          </cell>
        </row>
        <row r="81">
          <cell r="A81" t="str">
            <v>00878</v>
          </cell>
          <cell r="B81" t="str">
            <v>Tovar Covarrubias Brianda Jackeline</v>
          </cell>
          <cell r="C81">
            <v>3189</v>
          </cell>
          <cell r="D81">
            <v>0</v>
          </cell>
          <cell r="E81">
            <v>0</v>
          </cell>
          <cell r="F81">
            <v>0</v>
          </cell>
          <cell r="G81">
            <v>3189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225.63</v>
          </cell>
          <cell r="N81">
            <v>100.53</v>
          </cell>
          <cell r="O81">
            <v>87.57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188.1</v>
          </cell>
          <cell r="AB81">
            <v>3000.9</v>
          </cell>
          <cell r="AC81">
            <v>64.52</v>
          </cell>
          <cell r="AD81">
            <v>116.14</v>
          </cell>
          <cell r="AE81">
            <v>330.37</v>
          </cell>
          <cell r="AF81">
            <v>73.739999999999995</v>
          </cell>
          <cell r="AG81">
            <v>63.78</v>
          </cell>
        </row>
        <row r="82">
          <cell r="A82" t="str">
            <v>00879</v>
          </cell>
          <cell r="B82" t="str">
            <v>Santana Aguilar Maria Felix</v>
          </cell>
          <cell r="C82">
            <v>1500</v>
          </cell>
          <cell r="D82">
            <v>0</v>
          </cell>
          <cell r="E82">
            <v>3447.8</v>
          </cell>
          <cell r="F82">
            <v>0</v>
          </cell>
          <cell r="G82">
            <v>4947.8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452.32</v>
          </cell>
          <cell r="N82">
            <v>452.32</v>
          </cell>
          <cell r="O82">
            <v>104.68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557</v>
          </cell>
          <cell r="AB82">
            <v>4390.8</v>
          </cell>
          <cell r="AC82">
            <v>75.88</v>
          </cell>
          <cell r="AD82">
            <v>136.58000000000001</v>
          </cell>
          <cell r="AE82">
            <v>346.42</v>
          </cell>
          <cell r="AF82">
            <v>86.72</v>
          </cell>
          <cell r="AG82">
            <v>98.96</v>
          </cell>
        </row>
        <row r="85"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  <cell r="AG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292436.23</v>
          </cell>
          <cell r="D86">
            <v>67980.100000000006</v>
          </cell>
          <cell r="E86">
            <v>89899.26</v>
          </cell>
          <cell r="F86">
            <v>0</v>
          </cell>
          <cell r="G86">
            <v>450315.59</v>
          </cell>
          <cell r="H86">
            <v>0</v>
          </cell>
          <cell r="I86">
            <v>9470.9</v>
          </cell>
          <cell r="J86">
            <v>7792.26</v>
          </cell>
          <cell r="K86">
            <v>-3455.61</v>
          </cell>
          <cell r="L86">
            <v>-968.43</v>
          </cell>
          <cell r="M86">
            <v>42703.76</v>
          </cell>
          <cell r="N86">
            <v>40216.57</v>
          </cell>
          <cell r="O86">
            <v>10351.41</v>
          </cell>
          <cell r="P86">
            <v>0</v>
          </cell>
          <cell r="Q86">
            <v>200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125.1</v>
          </cell>
          <cell r="W86">
            <v>-125.1</v>
          </cell>
          <cell r="X86">
            <v>125.1</v>
          </cell>
          <cell r="Y86">
            <v>566.08000000000004</v>
          </cell>
          <cell r="Z86">
            <v>0</v>
          </cell>
          <cell r="AA86">
            <v>67753.89</v>
          </cell>
          <cell r="AB86">
            <v>382561.7</v>
          </cell>
          <cell r="AC86">
            <v>7511.26</v>
          </cell>
          <cell r="AD86">
            <v>13520.25</v>
          </cell>
          <cell r="AE86">
            <v>28537.279999999999</v>
          </cell>
          <cell r="AF86">
            <v>8645.7999999999993</v>
          </cell>
          <cell r="AG86">
            <v>9006.35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9" workbookViewId="0">
      <selection activeCell="C45" sqref="C45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2" t="s">
        <v>5</v>
      </c>
      <c r="C1" s="12"/>
      <c r="D1" s="12"/>
      <c r="E1" s="12"/>
      <c r="F1" s="12"/>
      <c r="G1" s="12"/>
    </row>
    <row r="2" spans="1:8" x14ac:dyDescent="0.25">
      <c r="B2" s="12" t="s">
        <v>6</v>
      </c>
      <c r="C2" s="12"/>
      <c r="D2" s="12"/>
      <c r="E2" s="12"/>
      <c r="F2" s="12"/>
      <c r="G2" s="12"/>
      <c r="H2" s="4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12" t="s">
        <v>145</v>
      </c>
      <c r="C4" s="12"/>
      <c r="D4" s="12"/>
      <c r="E4" s="12"/>
      <c r="F4" s="12"/>
      <c r="G4" s="12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146</v>
      </c>
      <c r="E7" s="10">
        <f>VLOOKUP($A7,[2]Hoja2!$A$9:$AE$87,6,0)</f>
        <v>3215.25</v>
      </c>
      <c r="F7" s="10">
        <f>VLOOKUP($A7,[2]Hoja2!$A$9:$AE$87,26,0)</f>
        <v>1413.4</v>
      </c>
      <c r="G7" s="10">
        <f>VLOOKUP($A7,[2]Hoja2!$A$9:$AE$87,27,0)</f>
        <v>1801.85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146</v>
      </c>
      <c r="E8" s="10">
        <f>VLOOKUP($A8,[2]Hoja2!$A$9:$AE$87,6,0)</f>
        <v>5883.75</v>
      </c>
      <c r="F8" s="10">
        <f>VLOOKUP($A8,[2]Hoja2!$A$9:$AE$87,26,0)</f>
        <v>1756.21</v>
      </c>
      <c r="G8" s="10">
        <f>VLOOKUP($A8,[2]Hoja2!$A$9:$AE$87,27,0)</f>
        <v>4127.54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146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146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146</v>
      </c>
      <c r="E11" s="10">
        <f>VLOOKUP($A11,[2]Hoja2!$A$9:$AE$87,6,0)</f>
        <v>6807.31</v>
      </c>
      <c r="F11" s="10">
        <f>VLOOKUP($A11,[2]Hoja2!$A$9:$AE$87,26,0)</f>
        <v>1010.77</v>
      </c>
      <c r="G11" s="10">
        <f>VLOOKUP($A11,[2]Hoja2!$A$9:$AE$87,27,0)</f>
        <v>5796.54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146</v>
      </c>
      <c r="E12" s="10">
        <f>VLOOKUP($A12,[2]Hoja2!$A$9:$AE$87,6,0)</f>
        <v>10000</v>
      </c>
      <c r="F12" s="10">
        <f>VLOOKUP($A12,[2]Hoja2!$A$9:$AE$87,26,0)</f>
        <v>1781.32</v>
      </c>
      <c r="G12" s="10">
        <f>VLOOKUP($A12,[2]Hoja2!$A$9:$AE$87,27,0)</f>
        <v>8218.68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146</v>
      </c>
      <c r="E13" s="10">
        <f>VLOOKUP($A13,[2]Hoja2!$A$9:$AE$87,6,0)</f>
        <v>2593.5</v>
      </c>
      <c r="F13" s="10">
        <f>VLOOKUP($A13,[2]Hoja2!$A$9:$AE$87,26,0)</f>
        <v>71.75</v>
      </c>
      <c r="G13" s="10">
        <f>VLOOKUP($A13,[2]Hoja2!$A$9:$AE$87,27,0)</f>
        <v>2521.75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146</v>
      </c>
      <c r="E14" s="10">
        <f>VLOOKUP($A14,[2]Hoja2!$A$9:$AE$87,6,0)</f>
        <v>2853.5</v>
      </c>
      <c r="F14" s="10">
        <f>VLOOKUP($A14,[2]Hoja2!$A$9:$AE$87,26,0)</f>
        <v>114.96</v>
      </c>
      <c r="G14" s="10">
        <f>VLOOKUP($A14,[2]Hoja2!$A$9:$AE$87,27,0)</f>
        <v>2738.54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146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104</v>
      </c>
      <c r="B16" s="10" t="s">
        <v>105</v>
      </c>
      <c r="C16" s="3" t="s">
        <v>106</v>
      </c>
      <c r="D16" s="3" t="s">
        <v>146</v>
      </c>
      <c r="E16" s="10">
        <f>VLOOKUP($A16,[2]Hoja2!$A$9:$AE$87,6,0)</f>
        <v>4069.85</v>
      </c>
      <c r="F16" s="10">
        <f>VLOOKUP($A16,[2]Hoja2!$A$9:$AE$87,26,0)</f>
        <v>431.79</v>
      </c>
      <c r="G16" s="10">
        <f>VLOOKUP($A16,[2]Hoja2!$A$9:$AE$87,27,0)</f>
        <v>3638.06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146</v>
      </c>
      <c r="E17" s="10">
        <f>VLOOKUP($A17,[2]Hoja2!$A$9:$AE$87,6,0)</f>
        <v>4352.55</v>
      </c>
      <c r="F17" s="10">
        <f>VLOOKUP($A17,[2]Hoja2!$A$9:$AE$87,26,0)</f>
        <v>476.51</v>
      </c>
      <c r="G17" s="10">
        <f>VLOOKUP($A17,[2]Hoja2!$A$9:$AE$87,27,0)</f>
        <v>3876.04</v>
      </c>
    </row>
    <row r="18" spans="1:7" ht="12" customHeight="1" x14ac:dyDescent="0.25">
      <c r="A18" s="6" t="s">
        <v>107</v>
      </c>
      <c r="B18" s="10" t="s">
        <v>108</v>
      </c>
      <c r="C18" s="3" t="s">
        <v>106</v>
      </c>
      <c r="D18" s="3" t="s">
        <v>146</v>
      </c>
      <c r="E18" s="10">
        <f>VLOOKUP($A18,[2]Hoja2!$A$9:$AE$87,6,0)</f>
        <v>4069.85</v>
      </c>
      <c r="F18" s="10">
        <f>VLOOKUP($A18,[2]Hoja2!$A$9:$AE$87,26,0)</f>
        <v>431.79</v>
      </c>
      <c r="G18" s="10">
        <f>VLOOKUP($A18,[2]Hoja2!$A$9:$AE$87,27,0)</f>
        <v>3638.06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146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112</v>
      </c>
      <c r="B20" s="10" t="s">
        <v>113</v>
      </c>
      <c r="C20" s="3" t="s">
        <v>43</v>
      </c>
      <c r="D20" s="3" t="s">
        <v>146</v>
      </c>
      <c r="E20" s="10">
        <f>VLOOKUP($A20,[2]Hoja2!$A$9:$AE$87,6,0)</f>
        <v>1478.64</v>
      </c>
      <c r="F20" s="10">
        <f>VLOOKUP($A20,[2]Hoja2!$A$9:$AE$87,26,0)</f>
        <v>-118.79</v>
      </c>
      <c r="G20" s="10">
        <f>VLOOKUP($A20,[2]Hoja2!$A$9:$AE$87,27,0)</f>
        <v>1597.43</v>
      </c>
    </row>
    <row r="21" spans="1:7" ht="12" customHeight="1" x14ac:dyDescent="0.25">
      <c r="A21" s="6" t="s">
        <v>109</v>
      </c>
      <c r="B21" s="10" t="s">
        <v>110</v>
      </c>
      <c r="C21" s="3" t="s">
        <v>111</v>
      </c>
      <c r="D21" s="3" t="s">
        <v>146</v>
      </c>
      <c r="E21" s="10">
        <f>VLOOKUP($A21,[2]Hoja2!$A$9:$AE$87,6,0)</f>
        <v>8714.74</v>
      </c>
      <c r="F21" s="10">
        <f>VLOOKUP($A21,[2]Hoja2!$A$9:$AE$87,26,0)</f>
        <v>1471.12</v>
      </c>
      <c r="G21" s="10">
        <f>VLOOKUP($A21,[2]Hoja2!$A$9:$AE$87,27,0)</f>
        <v>7243.62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146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146</v>
      </c>
      <c r="E23" s="10">
        <f>VLOOKUP($A23,[2]Hoja2!$A$9:$AE$87,6,0)</f>
        <v>5223</v>
      </c>
      <c r="F23" s="10">
        <f>VLOOKUP($A23,[2]Hoja2!$A$9:$AE$87,26,0)</f>
        <v>2641.33</v>
      </c>
      <c r="G23" s="10">
        <f>VLOOKUP($A23,[2]Hoja2!$A$9:$AE$87,27,0)</f>
        <v>2581.67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146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146</v>
      </c>
      <c r="E25" s="10">
        <f>VLOOKUP($A25,[2]Hoja2!$A$9:$AE$87,6,0)</f>
        <v>4352.55</v>
      </c>
      <c r="F25" s="10">
        <f>VLOOKUP($A25,[2]Hoja2!$A$9:$AE$87,26,0)</f>
        <v>2138.52</v>
      </c>
      <c r="G25" s="10">
        <f>VLOOKUP($A25,[2]Hoja2!$A$9:$AE$87,27,0)</f>
        <v>2214.0300000000002</v>
      </c>
    </row>
    <row r="26" spans="1:7" ht="12" customHeight="1" x14ac:dyDescent="0.25">
      <c r="A26" s="6" t="s">
        <v>123</v>
      </c>
      <c r="B26" s="10" t="s">
        <v>124</v>
      </c>
      <c r="C26" s="3" t="s">
        <v>47</v>
      </c>
      <c r="D26" s="3" t="s">
        <v>146</v>
      </c>
      <c r="E26" s="10">
        <f>VLOOKUP($A26,[2]Hoja2!$A$9:$AE$87,6,0)</f>
        <v>8714.74</v>
      </c>
      <c r="F26" s="10">
        <f>VLOOKUP($A26,[2]Hoja2!$A$9:$AE$87,26,0)</f>
        <v>1471.12</v>
      </c>
      <c r="G26" s="10">
        <f>VLOOKUP($A26,[2]Hoja2!$A$9:$AE$87,27,0)</f>
        <v>7243.62</v>
      </c>
    </row>
    <row r="27" spans="1:7" ht="12" customHeight="1" x14ac:dyDescent="0.25">
      <c r="A27" s="6" t="s">
        <v>80</v>
      </c>
      <c r="B27" s="10" t="s">
        <v>81</v>
      </c>
      <c r="C27" s="3" t="s">
        <v>43</v>
      </c>
      <c r="D27" s="3" t="s">
        <v>146</v>
      </c>
      <c r="E27" s="10">
        <f>VLOOKUP($A27,[2]Hoja2!$A$9:$AE$87,6,0)</f>
        <v>8714.74</v>
      </c>
      <c r="F27" s="10">
        <f>VLOOKUP($A27,[2]Hoja2!$A$9:$AE$87,26,0)</f>
        <v>1471.12</v>
      </c>
      <c r="G27" s="10">
        <f>VLOOKUP($A27,[2]Hoja2!$A$9:$AE$87,27,0)</f>
        <v>7243.62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146</v>
      </c>
      <c r="E28" s="10">
        <f>VLOOKUP($A28,[2]Hoja2!$A$9:$AE$87,6,0)</f>
        <v>2122.9499999999998</v>
      </c>
      <c r="F28" s="10">
        <f>VLOOKUP($A28,[2]Hoja2!$A$9:$AE$87,26,0)</f>
        <v>-7.34</v>
      </c>
      <c r="G28" s="10">
        <f>VLOOKUP($A28,[2]Hoja2!$A$9:$AE$87,27,0)</f>
        <v>2130.29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146</v>
      </c>
      <c r="E29" s="10">
        <f>VLOOKUP($A29,[2]Hoja2!$A$9:$AE$87,6,0)</f>
        <v>3330</v>
      </c>
      <c r="F29" s="10">
        <f>VLOOKUP($A29,[2]Hoja2!$A$9:$AE$87,26,0)</f>
        <v>207.3</v>
      </c>
      <c r="G29" s="10">
        <f>VLOOKUP($A29,[2]Hoja2!$A$9:$AE$87,27,0)</f>
        <v>3122.7</v>
      </c>
    </row>
    <row r="30" spans="1:7" ht="12" customHeight="1" x14ac:dyDescent="0.25">
      <c r="A30" s="6" t="s">
        <v>131</v>
      </c>
      <c r="B30" s="10" t="s">
        <v>132</v>
      </c>
      <c r="C30" s="3" t="s">
        <v>54</v>
      </c>
      <c r="D30" s="3" t="s">
        <v>146</v>
      </c>
      <c r="E30" s="10">
        <f>VLOOKUP($A30,[2]Hoja2!$A$9:$AE$87,6,0)</f>
        <v>11893.78</v>
      </c>
      <c r="F30" s="10">
        <f>VLOOKUP($A30,[2]Hoja2!$A$9:$AE$87,26,0)</f>
        <v>2259.88</v>
      </c>
      <c r="G30" s="10">
        <f>VLOOKUP($A30,[2]Hoja2!$A$9:$AE$87,27,0)</f>
        <v>9633.9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146</v>
      </c>
      <c r="E31" s="10">
        <f>VLOOKUP($A31,[2]Hoja2!$A$9:$AE$87,6,0)</f>
        <v>2853.5</v>
      </c>
      <c r="F31" s="10">
        <f>VLOOKUP($A31,[2]Hoja2!$A$9:$AE$87,26,0)</f>
        <v>1056.02</v>
      </c>
      <c r="G31" s="10">
        <f>VLOOKUP($A31,[2]Hoja2!$A$9:$AE$87,27,0)</f>
        <v>1797.48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146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7" ht="12" customHeight="1" x14ac:dyDescent="0.25">
      <c r="A33" s="6" t="s">
        <v>119</v>
      </c>
      <c r="B33" s="10" t="s">
        <v>120</v>
      </c>
      <c r="C33" s="3" t="s">
        <v>118</v>
      </c>
      <c r="D33" s="3" t="s">
        <v>146</v>
      </c>
      <c r="E33" s="10">
        <f>VLOOKUP($A33,[2]Hoja2!$A$9:$AE$87,6,0)</f>
        <v>4069.85</v>
      </c>
      <c r="F33" s="10">
        <f>VLOOKUP($A33,[2]Hoja2!$A$9:$AE$87,26,0)</f>
        <v>431.79</v>
      </c>
      <c r="G33" s="10">
        <f>VLOOKUP($A33,[2]Hoja2!$A$9:$AE$87,27,0)</f>
        <v>3638.06</v>
      </c>
    </row>
    <row r="34" spans="1:7" ht="12" customHeight="1" x14ac:dyDescent="0.25">
      <c r="A34" s="6" t="s">
        <v>133</v>
      </c>
      <c r="B34" s="10" t="s">
        <v>134</v>
      </c>
      <c r="C34" s="3" t="s">
        <v>45</v>
      </c>
      <c r="D34" s="3" t="s">
        <v>146</v>
      </c>
      <c r="E34" s="10">
        <f>VLOOKUP($A34,[2]Hoja2!$A$9:$AE$87,6,0)</f>
        <v>5555.37</v>
      </c>
      <c r="F34" s="10">
        <f>VLOOKUP($A34,[2]Hoja2!$A$9:$AE$87,26,0)</f>
        <v>721.35</v>
      </c>
      <c r="G34" s="10">
        <f>VLOOKUP($A34,[2]Hoja2!$A$9:$AE$87,27,0)</f>
        <v>4834.0200000000004</v>
      </c>
    </row>
    <row r="35" spans="1:7" ht="12" customHeight="1" x14ac:dyDescent="0.25">
      <c r="A35" s="6" t="s">
        <v>121</v>
      </c>
      <c r="B35" s="10" t="s">
        <v>122</v>
      </c>
      <c r="C35" s="3" t="s">
        <v>47</v>
      </c>
      <c r="D35" s="3" t="s">
        <v>146</v>
      </c>
      <c r="E35" s="10">
        <f>VLOOKUP($A35,[2]Hoja2!$A$9:$AE$87,6,0)</f>
        <v>8714.74</v>
      </c>
      <c r="F35" s="10">
        <f>VLOOKUP($A35,[2]Hoja2!$A$9:$AE$87,26,0)</f>
        <v>1471.12</v>
      </c>
      <c r="G35" s="10">
        <f>VLOOKUP($A35,[2]Hoja2!$A$9:$AE$87,27,0)</f>
        <v>7243.62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146</v>
      </c>
      <c r="E36" s="10">
        <f>VLOOKUP($A36,[2]Hoja2!$A$9:$AE$87,6,0)</f>
        <v>3192</v>
      </c>
      <c r="F36" s="10">
        <f>VLOOKUP($A36,[2]Hoja2!$A$9:$AE$87,26,0)</f>
        <v>188.52</v>
      </c>
      <c r="G36" s="10">
        <f>VLOOKUP($A36,[2]Hoja2!$A$9:$AE$87,27,0)</f>
        <v>3003.48</v>
      </c>
    </row>
    <row r="37" spans="1:7" ht="12" customHeight="1" x14ac:dyDescent="0.25">
      <c r="A37" s="6" t="s">
        <v>82</v>
      </c>
      <c r="B37" s="10" t="s">
        <v>83</v>
      </c>
      <c r="C37" s="3" t="s">
        <v>47</v>
      </c>
      <c r="D37" s="3" t="s">
        <v>146</v>
      </c>
      <c r="E37" s="10">
        <f>VLOOKUP($A37,[2]Hoja2!$A$9:$AE$87,6,0)</f>
        <v>11893.78</v>
      </c>
      <c r="F37" s="10">
        <f>VLOOKUP($A37,[2]Hoja2!$A$9:$AE$87,26,0)</f>
        <v>2238.38</v>
      </c>
      <c r="G37" s="10">
        <f>VLOOKUP($A37,[2]Hoja2!$A$9:$AE$87,27,0)</f>
        <v>9655.4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146</v>
      </c>
      <c r="E38" s="10">
        <f>VLOOKUP($A38,[2]Hoja2!$A$9:$AE$87,6,0)</f>
        <v>6403.75</v>
      </c>
      <c r="F38" s="10">
        <f>VLOOKUP($A38,[2]Hoja2!$A$9:$AE$87,26,0)</f>
        <v>917.19</v>
      </c>
      <c r="G38" s="10">
        <f>VLOOKUP($A38,[2]Hoja2!$A$9:$AE$87,27,0)</f>
        <v>5486.56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146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146</v>
      </c>
      <c r="E40" s="10">
        <f>VLOOKUP($A40,[2]Hoja2!$A$9:$AE$87,6,0)</f>
        <v>6543.75</v>
      </c>
      <c r="F40" s="10">
        <f>VLOOKUP($A40,[2]Hoja2!$A$9:$AE$87,26,0)</f>
        <v>2809.08</v>
      </c>
      <c r="G40" s="10">
        <f>VLOOKUP($A40,[2]Hoja2!$A$9:$AE$87,27,0)</f>
        <v>3734.67</v>
      </c>
    </row>
    <row r="41" spans="1:7" ht="12" customHeight="1" x14ac:dyDescent="0.25">
      <c r="A41" s="6" t="s">
        <v>84</v>
      </c>
      <c r="B41" s="10" t="s">
        <v>85</v>
      </c>
      <c r="C41" s="3" t="s">
        <v>53</v>
      </c>
      <c r="D41" s="3" t="s">
        <v>146</v>
      </c>
      <c r="E41" s="10">
        <f>VLOOKUP($A41,[2]Hoja2!$A$9:$AE$87,6,0)</f>
        <v>5555.37</v>
      </c>
      <c r="F41" s="10">
        <f>VLOOKUP($A41,[2]Hoja2!$A$9:$AE$87,26,0)</f>
        <v>721.33</v>
      </c>
      <c r="G41" s="10">
        <f>VLOOKUP($A41,[2]Hoja2!$A$9:$AE$87,27,0)</f>
        <v>4834.04</v>
      </c>
    </row>
    <row r="42" spans="1:7" ht="12" customHeight="1" x14ac:dyDescent="0.25">
      <c r="A42" s="6" t="s">
        <v>116</v>
      </c>
      <c r="B42" s="10" t="s">
        <v>117</v>
      </c>
      <c r="C42" s="3" t="s">
        <v>43</v>
      </c>
      <c r="D42" s="3" t="s">
        <v>146</v>
      </c>
      <c r="E42" s="10">
        <f>VLOOKUP($A42,[2]Hoja2!$A$9:$AE$87,6,0)</f>
        <v>4238.16</v>
      </c>
      <c r="F42" s="10">
        <f>VLOOKUP($A42,[2]Hoja2!$A$9:$AE$87,26,0)</f>
        <v>474.56</v>
      </c>
      <c r="G42" s="10">
        <f>VLOOKUP($A42,[2]Hoja2!$A$9:$AE$87,27,0)</f>
        <v>3763.6</v>
      </c>
    </row>
    <row r="43" spans="1:7" ht="12" customHeight="1" x14ac:dyDescent="0.25">
      <c r="A43" s="6" t="s">
        <v>86</v>
      </c>
      <c r="B43" s="10" t="s">
        <v>87</v>
      </c>
      <c r="C43" s="3" t="s">
        <v>54</v>
      </c>
      <c r="D43" s="3" t="s">
        <v>146</v>
      </c>
      <c r="E43" s="10">
        <f>VLOOKUP($A43,[2]Hoja2!$A$9:$AE$87,6,0)</f>
        <v>8714.74</v>
      </c>
      <c r="F43" s="10">
        <f>VLOOKUP($A43,[2]Hoja2!$A$9:$AE$87,26,0)</f>
        <v>1471.12</v>
      </c>
      <c r="G43" s="10">
        <f>VLOOKUP($A43,[2]Hoja2!$A$9:$AE$87,27,0)</f>
        <v>7243.62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146</v>
      </c>
      <c r="E44" s="10">
        <f>VLOOKUP($A44,[2]Hoja2!$A$9:$AE$87,6,0)</f>
        <v>7204.5</v>
      </c>
      <c r="F44" s="10">
        <f>VLOOKUP($A44,[2]Hoja2!$A$9:$AE$87,26,0)</f>
        <v>3076.04</v>
      </c>
      <c r="G44" s="10">
        <f>VLOOKUP($A44,[2]Hoja2!$A$9:$AE$87,27,0)</f>
        <v>4128.46</v>
      </c>
    </row>
    <row r="45" spans="1:7" ht="12" customHeight="1" x14ac:dyDescent="0.25">
      <c r="A45" s="6" t="s">
        <v>127</v>
      </c>
      <c r="B45" s="10" t="s">
        <v>128</v>
      </c>
      <c r="C45" s="3" t="s">
        <v>118</v>
      </c>
      <c r="D45" s="3" t="s">
        <v>146</v>
      </c>
      <c r="E45" s="10">
        <f>VLOOKUP($A45,[2]Hoja2!$A$9:$AE$87,6,0)</f>
        <v>4069.85</v>
      </c>
      <c r="F45" s="10">
        <f>VLOOKUP($A45,[2]Hoja2!$A$9:$AE$87,26,0)</f>
        <v>433.73</v>
      </c>
      <c r="G45" s="10">
        <f>VLOOKUP($A45,[2]Hoja2!$A$9:$AE$87,27,0)</f>
        <v>3636.12</v>
      </c>
    </row>
    <row r="46" spans="1:7" ht="12" customHeight="1" x14ac:dyDescent="0.25">
      <c r="A46" s="6" t="s">
        <v>88</v>
      </c>
      <c r="B46" s="10" t="s">
        <v>89</v>
      </c>
      <c r="C46" s="3" t="s">
        <v>43</v>
      </c>
      <c r="D46" s="3" t="s">
        <v>146</v>
      </c>
      <c r="E46" s="10">
        <f>VLOOKUP($A46,[2]Hoja2!$A$9:$AE$87,6,0)</f>
        <v>4947.79</v>
      </c>
      <c r="F46" s="10">
        <f>VLOOKUP($A46,[2]Hoja2!$A$9:$AE$87,26,0)</f>
        <v>610.80999999999995</v>
      </c>
      <c r="G46" s="10">
        <f>VLOOKUP($A46,[2]Hoja2!$A$9:$AE$87,27,0)</f>
        <v>4336.9799999999996</v>
      </c>
    </row>
    <row r="47" spans="1:7" ht="12" customHeight="1" x14ac:dyDescent="0.25">
      <c r="A47" s="6" t="s">
        <v>125</v>
      </c>
      <c r="B47" s="10" t="s">
        <v>126</v>
      </c>
      <c r="C47" s="3" t="s">
        <v>48</v>
      </c>
      <c r="D47" s="3" t="s">
        <v>146</v>
      </c>
      <c r="E47" s="10">
        <f>VLOOKUP($A47,[2]Hoja2!$A$9:$AE$87,6,0)</f>
        <v>10000</v>
      </c>
      <c r="F47" s="10">
        <f>VLOOKUP($A47,[2]Hoja2!$A$9:$AE$87,26,0)</f>
        <v>1781.32</v>
      </c>
      <c r="G47" s="10">
        <f>VLOOKUP($A47,[2]Hoja2!$A$9:$AE$87,27,0)</f>
        <v>8218.68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146</v>
      </c>
      <c r="E48" s="10">
        <f>VLOOKUP($A48,[2]Hoja2!$A$9:$AE$87,6,0)</f>
        <v>5772</v>
      </c>
      <c r="F48" s="10">
        <f>VLOOKUP($A48,[2]Hoja2!$A$9:$AE$87,26,0)</f>
        <v>769.54</v>
      </c>
      <c r="G48" s="10">
        <f>VLOOKUP($A48,[2]Hoja2!$A$9:$AE$87,27,0)</f>
        <v>5002.46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146</v>
      </c>
      <c r="E49" s="10">
        <f>VLOOKUP($A49,[2]Hoja2!$A$9:$AE$87,6,0)</f>
        <v>6377.5</v>
      </c>
      <c r="F49" s="10">
        <f>VLOOKUP($A49,[2]Hoja2!$A$9:$AE$87,26,0)</f>
        <v>1507.63</v>
      </c>
      <c r="G49" s="10">
        <f>VLOOKUP($A49,[2]Hoja2!$A$9:$AE$87,27,0)</f>
        <v>4869.87</v>
      </c>
    </row>
    <row r="50" spans="1:7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146</v>
      </c>
      <c r="E50" s="10">
        <f>VLOOKUP($A50,[2]Hoja2!$A$9:$AE$87,6,0)</f>
        <v>4584</v>
      </c>
      <c r="F50" s="10">
        <f>VLOOKUP($A50,[2]Hoja2!$A$9:$AE$87,26,0)</f>
        <v>1018.39</v>
      </c>
      <c r="G50" s="10">
        <f>VLOOKUP($A50,[2]Hoja2!$A$9:$AE$87,27,0)</f>
        <v>3565.61</v>
      </c>
    </row>
    <row r="51" spans="1:7" ht="12" customHeight="1" x14ac:dyDescent="0.25">
      <c r="A51" s="6" t="s">
        <v>90</v>
      </c>
      <c r="B51" s="10" t="s">
        <v>91</v>
      </c>
      <c r="C51" s="3" t="s">
        <v>43</v>
      </c>
      <c r="D51" s="3" t="s">
        <v>146</v>
      </c>
      <c r="E51" s="10">
        <f>VLOOKUP($A51,[2]Hoja2!$A$9:$AE$87,6,0)</f>
        <v>8714.74</v>
      </c>
      <c r="F51" s="10">
        <f>VLOOKUP($A51,[2]Hoja2!$A$9:$AE$87,26,0)</f>
        <v>1471.12</v>
      </c>
      <c r="G51" s="10">
        <f>VLOOKUP($A51,[2]Hoja2!$A$9:$AE$87,27,0)</f>
        <v>7243.62</v>
      </c>
    </row>
    <row r="52" spans="1:7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146</v>
      </c>
      <c r="E52" s="10">
        <f>VLOOKUP($A52,[2]Hoja2!$A$9:$AE$87,6,0)</f>
        <v>5223</v>
      </c>
      <c r="F52" s="10">
        <f>VLOOKUP($A52,[2]Hoja2!$A$9:$AE$87,26,0)</f>
        <v>653.54999999999995</v>
      </c>
      <c r="G52" s="10">
        <f>VLOOKUP($A52,[2]Hoja2!$A$9:$AE$87,27,0)</f>
        <v>4569.45</v>
      </c>
    </row>
    <row r="53" spans="1:7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146</v>
      </c>
      <c r="E53" s="10">
        <f>VLOOKUP($A53,[2]Hoja2!$A$9:$AE$87,6,0)</f>
        <v>4900.3500000000004</v>
      </c>
      <c r="F53" s="10">
        <f>VLOOKUP($A53,[2]Hoja2!$A$9:$AE$87,26,0)</f>
        <v>586.29999999999995</v>
      </c>
      <c r="G53" s="10">
        <f>VLOOKUP($A53,[2]Hoja2!$A$9:$AE$87,27,0)</f>
        <v>4314.05</v>
      </c>
    </row>
    <row r="54" spans="1:7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146</v>
      </c>
      <c r="E54" s="10">
        <f>VLOOKUP($A54,[2]Hoja2!$A$9:$AE$87,6,0)</f>
        <v>3959.1</v>
      </c>
      <c r="F54" s="10">
        <f>VLOOKUP($A54,[2]Hoja2!$A$9:$AE$87,26,0)</f>
        <v>420.79</v>
      </c>
      <c r="G54" s="10">
        <f>VLOOKUP($A54,[2]Hoja2!$A$9:$AE$87,27,0)</f>
        <v>3538.31</v>
      </c>
    </row>
    <row r="55" spans="1:7" ht="12" customHeight="1" x14ac:dyDescent="0.25">
      <c r="A55" s="6" t="s">
        <v>92</v>
      </c>
      <c r="B55" s="10" t="s">
        <v>93</v>
      </c>
      <c r="C55" s="3" t="s">
        <v>43</v>
      </c>
      <c r="D55" s="3" t="s">
        <v>146</v>
      </c>
      <c r="E55" s="10">
        <f>VLOOKUP($A55,[2]Hoja2!$A$9:$AE$87,6,0)</f>
        <v>4947.79</v>
      </c>
      <c r="F55" s="10">
        <f>VLOOKUP($A55,[2]Hoja2!$A$9:$AE$87,26,0)</f>
        <v>590.22</v>
      </c>
      <c r="G55" s="10">
        <f>VLOOKUP($A55,[2]Hoja2!$A$9:$AE$87,27,0)</f>
        <v>4357.57</v>
      </c>
    </row>
    <row r="56" spans="1:7" ht="12" customHeight="1" x14ac:dyDescent="0.25">
      <c r="A56" s="6" t="s">
        <v>68</v>
      </c>
      <c r="B56" s="10" t="s">
        <v>69</v>
      </c>
      <c r="C56" s="3" t="s">
        <v>67</v>
      </c>
      <c r="D56" s="3" t="s">
        <v>146</v>
      </c>
      <c r="E56" s="10">
        <f>VLOOKUP($A56,[2]Hoja2!$A$9:$AE$87,6,0)</f>
        <v>10000</v>
      </c>
      <c r="F56" s="10">
        <f>VLOOKUP($A56,[2]Hoja2!$A$9:$AE$87,26,0)</f>
        <v>1781.32</v>
      </c>
      <c r="G56" s="10">
        <f>VLOOKUP($A56,[2]Hoja2!$A$9:$AE$87,27,0)</f>
        <v>8218.68</v>
      </c>
    </row>
    <row r="57" spans="1:7" ht="12" customHeight="1" x14ac:dyDescent="0.25">
      <c r="A57" s="6" t="s">
        <v>114</v>
      </c>
      <c r="B57" s="10" t="s">
        <v>115</v>
      </c>
      <c r="C57" s="3" t="s">
        <v>43</v>
      </c>
      <c r="D57" s="3" t="s">
        <v>146</v>
      </c>
      <c r="E57" s="10">
        <f>VLOOKUP($A57,[2]Hoja2!$A$9:$AE$87,6,0)</f>
        <v>1478.64</v>
      </c>
      <c r="F57" s="10">
        <f>VLOOKUP($A57,[2]Hoja2!$A$9:$AE$87,26,0)</f>
        <v>-118.79</v>
      </c>
      <c r="G57" s="10">
        <f>VLOOKUP($A57,[2]Hoja2!$A$9:$AE$87,27,0)</f>
        <v>1597.43</v>
      </c>
    </row>
    <row r="58" spans="1:7" ht="12" customHeight="1" x14ac:dyDescent="0.25">
      <c r="A58" s="6" t="s">
        <v>94</v>
      </c>
      <c r="B58" s="10" t="s">
        <v>95</v>
      </c>
      <c r="C58" s="3" t="s">
        <v>42</v>
      </c>
      <c r="D58" s="3" t="s">
        <v>146</v>
      </c>
      <c r="E58" s="10">
        <f>VLOOKUP($A58,[2]Hoja2!$A$9:$AE$87,6,0)</f>
        <v>6807.31</v>
      </c>
      <c r="F58" s="10">
        <f>VLOOKUP($A58,[2]Hoja2!$A$9:$AE$87,26,0)</f>
        <v>1010.77</v>
      </c>
      <c r="G58" s="10">
        <f>VLOOKUP($A58,[2]Hoja2!$A$9:$AE$87,27,0)</f>
        <v>5796.54</v>
      </c>
    </row>
    <row r="59" spans="1:7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146</v>
      </c>
      <c r="E59" s="10">
        <f>VLOOKUP($A59,[2]Hoja2!$A$9:$AE$87,6,0)</f>
        <v>916.8</v>
      </c>
      <c r="F59" s="10">
        <f>VLOOKUP($A59,[2]Hoja2!$A$9:$AE$87,26,0)</f>
        <v>28.45</v>
      </c>
      <c r="G59" s="10">
        <f>VLOOKUP($A59,[2]Hoja2!$A$9:$AE$87,27,0)</f>
        <v>888.35</v>
      </c>
    </row>
    <row r="60" spans="1:7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47</v>
      </c>
      <c r="D60" s="3" t="s">
        <v>146</v>
      </c>
      <c r="E60" s="10">
        <f>VLOOKUP($A60,[2]Hoja2!$A$9:$AE$87,6,0)</f>
        <v>4275</v>
      </c>
      <c r="F60" s="10">
        <f>VLOOKUP($A60,[2]Hoja2!$A$9:$AE$87,26,0)</f>
        <v>1706.88</v>
      </c>
      <c r="G60" s="10">
        <f>VLOOKUP($A60,[2]Hoja2!$A$9:$AE$87,27,0)</f>
        <v>2568.12</v>
      </c>
    </row>
    <row r="61" spans="1:7" ht="12" customHeight="1" x14ac:dyDescent="0.25">
      <c r="A61" s="6" t="s">
        <v>129</v>
      </c>
      <c r="B61" s="10" t="s">
        <v>130</v>
      </c>
      <c r="C61" s="3" t="s">
        <v>46</v>
      </c>
      <c r="D61" s="3" t="s">
        <v>146</v>
      </c>
      <c r="E61" s="10">
        <f>VLOOKUP($A61,[2]Hoja2!$A$9:$AE$87,6,0)</f>
        <v>11893.78</v>
      </c>
      <c r="F61" s="10">
        <f>VLOOKUP($A61,[2]Hoja2!$A$9:$AE$87,26,0)</f>
        <v>2238.38</v>
      </c>
      <c r="G61" s="10">
        <f>VLOOKUP($A61,[2]Hoja2!$A$9:$AE$87,27,0)</f>
        <v>9655.4</v>
      </c>
    </row>
    <row r="62" spans="1:7" ht="12" customHeight="1" x14ac:dyDescent="0.25">
      <c r="A62" s="6" t="s">
        <v>96</v>
      </c>
      <c r="B62" s="10" t="s">
        <v>97</v>
      </c>
      <c r="C62" s="3" t="s">
        <v>43</v>
      </c>
      <c r="D62" s="3" t="s">
        <v>146</v>
      </c>
      <c r="E62" s="10">
        <f>VLOOKUP($A62,[2]Hoja2!$A$9:$AE$87,6,0)</f>
        <v>6166.42</v>
      </c>
      <c r="F62" s="10">
        <f>VLOOKUP($A62,[2]Hoja2!$A$9:$AE$87,26,0)</f>
        <v>1952.78</v>
      </c>
      <c r="G62" s="10">
        <f>VLOOKUP($A62,[2]Hoja2!$A$9:$AE$87,27,0)</f>
        <v>4213.6400000000003</v>
      </c>
    </row>
    <row r="63" spans="1:7" ht="12" customHeight="1" x14ac:dyDescent="0.25">
      <c r="A63" s="6" t="s">
        <v>98</v>
      </c>
      <c r="B63" s="10" t="s">
        <v>99</v>
      </c>
      <c r="C63" s="3" t="s">
        <v>66</v>
      </c>
      <c r="D63" s="3" t="s">
        <v>146</v>
      </c>
      <c r="E63" s="10">
        <f>VLOOKUP($A63,[2]Hoja2!$A$9:$AE$87,6,0)</f>
        <v>1848.3</v>
      </c>
      <c r="F63" s="10">
        <f>VLOOKUP($A63,[2]Hoja2!$A$9:$AE$87,26,0)</f>
        <v>-83.21</v>
      </c>
      <c r="G63" s="10">
        <f>VLOOKUP($A63,[2]Hoja2!$A$9:$AE$87,27,0)</f>
        <v>1931.51</v>
      </c>
    </row>
    <row r="64" spans="1:7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146</v>
      </c>
      <c r="E64" s="10">
        <f>VLOOKUP($A64,[2]Hoja2!$A$9:$AE$87,6,0)</f>
        <v>3431.22</v>
      </c>
      <c r="F64" s="10">
        <f>VLOOKUP($A64,[2]Hoja2!$A$9:$AE$87,26,0)</f>
        <v>427.59</v>
      </c>
      <c r="G64" s="10">
        <f>VLOOKUP($A64,[2]Hoja2!$A$9:$AE$87,27,0)</f>
        <v>3003.63</v>
      </c>
    </row>
    <row r="65" spans="1:7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146</v>
      </c>
      <c r="E65" s="10">
        <f>VLOOKUP($A65,[2]Hoja2!$A$9:$AE$87,6,0)</f>
        <v>7752</v>
      </c>
      <c r="F65" s="10">
        <f>VLOOKUP($A65,[2]Hoja2!$A$9:$AE$87,26,0)</f>
        <v>3111.52</v>
      </c>
      <c r="G65" s="10">
        <f>VLOOKUP($A65,[2]Hoja2!$A$9:$AE$87,27,0)</f>
        <v>4640.4799999999996</v>
      </c>
    </row>
    <row r="66" spans="1:7" ht="12" customHeight="1" x14ac:dyDescent="0.25">
      <c r="A66" s="6" t="s">
        <v>100</v>
      </c>
      <c r="B66" s="10" t="s">
        <v>101</v>
      </c>
      <c r="C66" s="3" t="s">
        <v>42</v>
      </c>
      <c r="D66" s="3" t="s">
        <v>146</v>
      </c>
      <c r="E66" s="10">
        <f>VLOOKUP($A66,[2]Hoja2!$A$9:$AE$87,6,0)</f>
        <v>8714.74</v>
      </c>
      <c r="F66" s="10">
        <f>VLOOKUP($A66,[2]Hoja2!$A$9:$AE$87,26,0)</f>
        <v>1471.12</v>
      </c>
      <c r="G66" s="10">
        <f>VLOOKUP($A66,[2]Hoja2!$A$9:$AE$87,27,0)</f>
        <v>7243.62</v>
      </c>
    </row>
    <row r="67" spans="1:7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146</v>
      </c>
      <c r="E67" s="10">
        <f>VLOOKUP($A67,[2]Hoja2!$A$9:$AE$87,6,0)</f>
        <v>1848.3</v>
      </c>
      <c r="F67" s="10">
        <f>VLOOKUP($A67,[2]Hoja2!$A$9:$AE$87,26,0)</f>
        <v>-83.21</v>
      </c>
      <c r="G67" s="10">
        <f>VLOOKUP($A67,[2]Hoja2!$A$9:$AE$87,27,0)</f>
        <v>1931.51</v>
      </c>
    </row>
    <row r="68" spans="1:7" ht="12" customHeight="1" x14ac:dyDescent="0.25">
      <c r="A68" s="6" t="s">
        <v>102</v>
      </c>
      <c r="B68" s="10" t="s">
        <v>103</v>
      </c>
      <c r="C68" s="3" t="s">
        <v>66</v>
      </c>
      <c r="D68" s="3" t="s">
        <v>146</v>
      </c>
      <c r="E68" s="10">
        <f>VLOOKUP($A68,[2]Hoja2!$A$9:$AE$87,6,0)</f>
        <v>1848.3</v>
      </c>
      <c r="F68" s="10">
        <f>VLOOKUP($A68,[2]Hoja2!$A$9:$AE$87,26,0)</f>
        <v>-83.21</v>
      </c>
      <c r="G68" s="10">
        <f>VLOOKUP($A68,[2]Hoja2!$A$9:$AE$87,27,0)</f>
        <v>1931.51</v>
      </c>
    </row>
    <row r="69" spans="1:7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146</v>
      </c>
      <c r="E69" s="10">
        <f>VLOOKUP($A69,[2]Hoja2!$A$9:$AE$87,6,0)</f>
        <v>3525.75</v>
      </c>
      <c r="F69" s="10">
        <f>VLOOKUP($A69,[2]Hoja2!$A$9:$AE$87,26,0)</f>
        <v>252.39</v>
      </c>
      <c r="G69" s="10">
        <f>VLOOKUP($A69,[2]Hoja2!$A$9:$AE$87,27,0)</f>
        <v>3273.36</v>
      </c>
    </row>
    <row r="70" spans="1:7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146</v>
      </c>
      <c r="E70" s="10">
        <f>VLOOKUP($A70,[2]Hoja2!$A$9:$AE$87,6,0)</f>
        <v>7875</v>
      </c>
      <c r="F70" s="10">
        <f>VLOOKUP($A70,[2]Hoja2!$A$9:$AE$87,26,0)</f>
        <v>2169.39</v>
      </c>
      <c r="G70" s="10">
        <f>VLOOKUP($A70,[2]Hoja2!$A$9:$AE$87,27,0)</f>
        <v>5705.61</v>
      </c>
    </row>
    <row r="71" spans="1:7" ht="23.45" customHeight="1" x14ac:dyDescent="0.25">
      <c r="B71" s="7" t="s">
        <v>41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ht="10.5" customHeight="1" x14ac:dyDescent="0.25">
      <c r="A72" s="6" t="s">
        <v>25</v>
      </c>
      <c r="B72" s="10" t="str">
        <f>VLOOKUP(A72,[1]Hoja2!$A$13:$AF$47,2,0)</f>
        <v>Rodriguez Rodriguez Jose Luis</v>
      </c>
      <c r="C72" s="3" t="s">
        <v>56</v>
      </c>
      <c r="D72" s="3" t="s">
        <v>146</v>
      </c>
      <c r="E72" s="10">
        <f>VLOOKUP($A72,[2]Hoja2!$A$9:$AE$87,6,0)</f>
        <v>2361.75</v>
      </c>
      <c r="F72" s="10">
        <f>VLOOKUP($A72,[2]Hoja2!$A$9:$AE$87,26,0)</f>
        <v>42.92</v>
      </c>
      <c r="G72" s="10">
        <f>VLOOKUP($A72,[2]Hoja2!$A$9:$AE$87,27,0)</f>
        <v>2318.83</v>
      </c>
    </row>
    <row r="73" spans="1:7" ht="10.5" customHeight="1" x14ac:dyDescent="0.25">
      <c r="A73" s="6" t="s">
        <v>138</v>
      </c>
      <c r="B73" s="10" t="s">
        <v>139</v>
      </c>
      <c r="C73" s="3" t="s">
        <v>56</v>
      </c>
      <c r="D73" s="3" t="s">
        <v>146</v>
      </c>
      <c r="E73" s="10">
        <f>VLOOKUP($A73,[2]Hoja2!$A$9:$AE$87,6,0)</f>
        <v>4352.55</v>
      </c>
      <c r="F73" s="10">
        <f>VLOOKUP($A73,[2]Hoja2!$A$9:$AE$87,26,0)</f>
        <v>475.23</v>
      </c>
      <c r="G73" s="10">
        <f>VLOOKUP($A73,[2]Hoja2!$A$9:$AE$87,27,0)</f>
        <v>3877.32</v>
      </c>
    </row>
    <row r="74" spans="1:7" ht="10.5" customHeight="1" x14ac:dyDescent="0.25">
      <c r="A74" s="6" t="s">
        <v>140</v>
      </c>
      <c r="B74" s="10" t="s">
        <v>141</v>
      </c>
      <c r="C74" s="3" t="s">
        <v>56</v>
      </c>
      <c r="D74" s="3" t="s">
        <v>146</v>
      </c>
      <c r="E74" s="10">
        <f>VLOOKUP($A74,[2]Hoja2!$A$9:$AE$87,6,0)</f>
        <v>4000</v>
      </c>
      <c r="F74" s="10">
        <f>VLOOKUP($A74,[2]Hoja2!$A$9:$AE$87,26,0)</f>
        <v>422.24</v>
      </c>
      <c r="G74" s="10">
        <f>VLOOKUP($A74,[2]Hoja2!$A$9:$AE$87,27,0)</f>
        <v>3577.76</v>
      </c>
    </row>
    <row r="75" spans="1:7" ht="10.5" customHeight="1" x14ac:dyDescent="0.25">
      <c r="A75" s="6" t="s">
        <v>142</v>
      </c>
      <c r="B75" s="10" t="s">
        <v>143</v>
      </c>
      <c r="C75" s="3" t="s">
        <v>56</v>
      </c>
      <c r="D75" s="3" t="s">
        <v>146</v>
      </c>
      <c r="E75" s="10">
        <f>VLOOKUP($A75,[2]Hoja2!$A$9:$AE$87,6,0)</f>
        <v>4000</v>
      </c>
      <c r="F75" s="10">
        <f>VLOOKUP($A75,[2]Hoja2!$A$9:$AE$87,26,0)</f>
        <v>422.24</v>
      </c>
      <c r="G75" s="10">
        <f>VLOOKUP($A75,[2]Hoja2!$A$9:$AE$87,27,0)</f>
        <v>3577.76</v>
      </c>
    </row>
    <row r="76" spans="1:7" ht="10.5" customHeight="1" x14ac:dyDescent="0.25">
      <c r="A76" s="6" t="s">
        <v>147</v>
      </c>
      <c r="B76" s="10" t="s">
        <v>148</v>
      </c>
      <c r="C76" s="3" t="s">
        <v>56</v>
      </c>
      <c r="D76" s="3" t="s">
        <v>146</v>
      </c>
      <c r="E76" s="10">
        <f>VLOOKUP($A76,[2]Hoja2!$A$9:$AE$87,6,0)</f>
        <v>3189</v>
      </c>
      <c r="F76" s="10">
        <f>VLOOKUP($A76,[2]Hoja2!$A$9:$AE$87,26,0)</f>
        <v>188.1</v>
      </c>
      <c r="G76" s="10">
        <f>VLOOKUP($A76,[2]Hoja2!$A$9:$AE$87,27,0)</f>
        <v>3000.9</v>
      </c>
    </row>
    <row r="77" spans="1:7" ht="12" customHeight="1" x14ac:dyDescent="0.25">
      <c r="A77" s="6" t="s">
        <v>135</v>
      </c>
      <c r="B77" s="10" t="s">
        <v>136</v>
      </c>
      <c r="C77" s="3" t="s">
        <v>137</v>
      </c>
      <c r="D77" s="3" t="s">
        <v>146</v>
      </c>
      <c r="E77" s="10">
        <f>VLOOKUP($A77,[2]Hoja2!$A$9:$AE$87,6,0)</f>
        <v>2145.3000000000002</v>
      </c>
      <c r="F77" s="10">
        <f>VLOOKUP($A77,[2]Hoja2!$A$9:$AE$87,26,0)</f>
        <v>-64.2</v>
      </c>
      <c r="G77" s="10">
        <f>VLOOKUP($A77,[2]Hoja2!$A$9:$AE$87,27,0)</f>
        <v>2209.5</v>
      </c>
    </row>
    <row r="78" spans="1:7" ht="10.5" customHeight="1" x14ac:dyDescent="0.25">
      <c r="A78" s="6" t="s">
        <v>34</v>
      </c>
      <c r="B78" s="10" t="str">
        <f>VLOOKUP(A78,[1]Hoja2!$A$13:$AF$47,2,0)</f>
        <v>Bravo Garcia Andrea Nallely</v>
      </c>
      <c r="C78" s="3" t="s">
        <v>57</v>
      </c>
      <c r="D78" s="3" t="s">
        <v>146</v>
      </c>
      <c r="E78" s="10">
        <f>VLOOKUP($A78,[2]Hoja2!$A$9:$AE$87,6,0)</f>
        <v>2559</v>
      </c>
      <c r="F78" s="10">
        <f>VLOOKUP($A78,[2]Hoja2!$A$9:$AE$87,26,0)</f>
        <v>61.92</v>
      </c>
      <c r="G78" s="10">
        <f>VLOOKUP($A78,[2]Hoja2!$A$9:$AE$87,27,0)</f>
        <v>2497.08</v>
      </c>
    </row>
    <row r="79" spans="1:7" ht="10.5" customHeight="1" x14ac:dyDescent="0.25">
      <c r="A79" s="6" t="s">
        <v>58</v>
      </c>
      <c r="B79" s="10" t="s">
        <v>59</v>
      </c>
      <c r="C79" s="3" t="s">
        <v>60</v>
      </c>
      <c r="D79" s="3" t="s">
        <v>146</v>
      </c>
      <c r="E79" s="10">
        <f>VLOOKUP($A79,[2]Hoja2!$A$9:$AE$87,6,0)</f>
        <v>8301.4699999999993</v>
      </c>
      <c r="F79" s="10">
        <f>VLOOKUP($A79,[2]Hoja2!$A$9:$AE$87,26,0)</f>
        <v>1371.39</v>
      </c>
      <c r="G79" s="10">
        <f>VLOOKUP($A79,[2]Hoja2!$A$9:$AE$87,27,0)</f>
        <v>6930.08</v>
      </c>
    </row>
    <row r="80" spans="1:7" ht="10.5" customHeight="1" x14ac:dyDescent="0.25">
      <c r="A80" s="6" t="s">
        <v>62</v>
      </c>
      <c r="B80" s="10" t="s">
        <v>63</v>
      </c>
      <c r="C80" s="3" t="s">
        <v>61</v>
      </c>
      <c r="D80" s="3" t="s">
        <v>146</v>
      </c>
      <c r="E80" s="10">
        <f>VLOOKUP($A80,[2]Hoja2!$A$9:$AE$87,6,0)</f>
        <v>1848.3</v>
      </c>
      <c r="F80" s="10">
        <f>VLOOKUP($A80,[2]Hoja2!$A$9:$AE$87,26,0)</f>
        <v>-83.21</v>
      </c>
      <c r="G80" s="10">
        <f>VLOOKUP($A80,[2]Hoja2!$A$9:$AE$87,27,0)</f>
        <v>1931.51</v>
      </c>
    </row>
    <row r="82" spans="5:7" x14ac:dyDescent="0.25">
      <c r="E82">
        <f>SUM(E7:E70)+SUM(E72:E80)</f>
        <v>381888.2099999999</v>
      </c>
      <c r="F82">
        <f>SUM(F7:F70)+SUM(F72:F80)</f>
        <v>66648.939999999988</v>
      </c>
      <c r="G82">
        <f>SUM(G7:G70)+SUM(G72:G80)</f>
        <v>315239.2699999999</v>
      </c>
    </row>
    <row r="83" spans="5:7" x14ac:dyDescent="0.25">
      <c r="E83" s="13">
        <v>381888.21</v>
      </c>
      <c r="F83">
        <v>66648.94</v>
      </c>
      <c r="G83">
        <v>315239.27</v>
      </c>
    </row>
    <row r="84" spans="5:7" x14ac:dyDescent="0.25">
      <c r="E84">
        <f>+E82-E83</f>
        <v>0</v>
      </c>
      <c r="F84">
        <f t="shared" ref="F84:G84" si="0">+F82-F83</f>
        <v>0</v>
      </c>
      <c r="G84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A52" workbookViewId="0">
      <selection activeCell="E82" sqref="E82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149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150</v>
      </c>
      <c r="E7" s="10">
        <f>VLOOKUP($A7,[3]Hoja2!$A$9:$AG$87,7,0)</f>
        <v>3965.48</v>
      </c>
      <c r="F7" s="10">
        <f>VLOOKUP($A7,[3]Hoja2!$A$9:$AG$87,27,0)</f>
        <v>1494.84</v>
      </c>
      <c r="G7" s="10">
        <f>VLOOKUP($A7,[3]Hoja2!$A$9:$AG$87,28,0)</f>
        <v>2470.64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150</v>
      </c>
      <c r="E8" s="10">
        <f>VLOOKUP($A8,[3]Hoja2!$A$9:$AG$87,7,0)</f>
        <v>7256.63</v>
      </c>
      <c r="F8" s="10">
        <f>VLOOKUP($A8,[3]Hoja2!$A$9:$AG$87,27,0)</f>
        <v>1804.41</v>
      </c>
      <c r="G8" s="10">
        <f>VLOOKUP($A8,[3]Hoja2!$A$9:$AG$87,28,0)</f>
        <v>5452.22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150</v>
      </c>
      <c r="E9" s="10">
        <f>VLOOKUP($A9,[3]Hoja2!$A$9:$AG$87,7,0)</f>
        <v>5856.32</v>
      </c>
      <c r="F9" s="10">
        <f>VLOOKUP($A9,[3]Hoja2!$A$9:$AG$87,27,0)</f>
        <v>529.78</v>
      </c>
      <c r="G9" s="10">
        <f>VLOOKUP($A9,[3]Hoja2!$A$9:$AG$87,28,0)</f>
        <v>5326.54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150</v>
      </c>
      <c r="E10" s="10">
        <f>VLOOKUP($A10,[3]Hoja2!$A$9:$AG$87,7,0)</f>
        <v>3936.8</v>
      </c>
      <c r="F10" s="10">
        <f>VLOOKUP($A10,[3]Hoja2!$A$9:$AG$87,27,0)</f>
        <v>188.52</v>
      </c>
      <c r="G10" s="10">
        <f>VLOOKUP($A10,[3]Hoja2!$A$9:$AG$87,28,0)</f>
        <v>3748.28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150</v>
      </c>
      <c r="E11" s="10">
        <f>VLOOKUP($A11,[3]Hoja2!$A$9:$AG$87,7,0)</f>
        <v>8577.93</v>
      </c>
      <c r="F11" s="10">
        <f>VLOOKUP($A11,[3]Hoja2!$A$9:$AG$87,27,0)</f>
        <v>1010.77</v>
      </c>
      <c r="G11" s="10">
        <f>VLOOKUP($A11,[3]Hoja2!$A$9:$AG$87,28,0)</f>
        <v>7567.16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150</v>
      </c>
      <c r="E12" s="10">
        <f>VLOOKUP($A12,[3]Hoja2!$A$9:$AG$87,7,0)</f>
        <v>11166.65</v>
      </c>
      <c r="F12" s="10">
        <f>VLOOKUP($A12,[3]Hoja2!$A$9:$AG$87,27,0)</f>
        <v>1781.32</v>
      </c>
      <c r="G12" s="10">
        <f>VLOOKUP($A12,[3]Hoja2!$A$9:$AG$87,28,0)</f>
        <v>9385.33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150</v>
      </c>
      <c r="E13" s="10">
        <f>VLOOKUP($A13,[3]Hoja2!$A$9:$AG$87,7,0)</f>
        <v>3198.65</v>
      </c>
      <c r="F13" s="10">
        <f>VLOOKUP($A13,[3]Hoja2!$A$9:$AG$87,27,0)</f>
        <v>71.75</v>
      </c>
      <c r="G13" s="10">
        <f>VLOOKUP($A13,[3]Hoja2!$A$9:$AG$87,28,0)</f>
        <v>3126.9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150</v>
      </c>
      <c r="E14" s="10">
        <f>VLOOKUP($A14,[3]Hoja2!$A$9:$AG$87,7,0)</f>
        <v>3198.65</v>
      </c>
      <c r="F14" s="10">
        <f>VLOOKUP($A14,[3]Hoja2!$A$9:$AG$87,27,0)</f>
        <v>82.8</v>
      </c>
      <c r="G14" s="10">
        <f>VLOOKUP($A14,[3]Hoja2!$A$9:$AG$87,28,0)</f>
        <v>3115.85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150</v>
      </c>
      <c r="E15" s="10">
        <f>VLOOKUP($A15,[3]Hoja2!$A$9:$AG$87,7,0)</f>
        <v>4882.8900000000003</v>
      </c>
      <c r="F15" s="10">
        <f>VLOOKUP($A15,[3]Hoja2!$A$9:$AG$87,27,0)</f>
        <v>420.81</v>
      </c>
      <c r="G15" s="10">
        <f>VLOOKUP($A15,[3]Hoja2!$A$9:$AG$87,28,0)</f>
        <v>4462.08</v>
      </c>
      <c r="K15" s="9"/>
    </row>
    <row r="16" spans="1:11" ht="12" customHeight="1" x14ac:dyDescent="0.25">
      <c r="A16" s="6" t="s">
        <v>104</v>
      </c>
      <c r="B16" s="10" t="s">
        <v>105</v>
      </c>
      <c r="C16" s="3" t="s">
        <v>106</v>
      </c>
      <c r="D16" s="3" t="s">
        <v>150</v>
      </c>
      <c r="E16" s="10">
        <f>VLOOKUP($A16,[3]Hoja2!$A$9:$AG$87,7,0)</f>
        <v>4769.8500000000004</v>
      </c>
      <c r="F16" s="10">
        <f>VLOOKUP($A16,[3]Hoja2!$A$9:$AG$87,27,0)</f>
        <v>431.79</v>
      </c>
      <c r="G16" s="10">
        <f>VLOOKUP($A16,[3]Hoja2!$A$9:$AG$87,28,0)</f>
        <v>4338.0600000000004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150</v>
      </c>
      <c r="E17" s="10">
        <f>VLOOKUP($A17,[3]Hoja2!$A$9:$AG$87,7,0)</f>
        <v>5122.55</v>
      </c>
      <c r="F17" s="10">
        <f>VLOOKUP($A17,[3]Hoja2!$A$9:$AG$87,27,0)</f>
        <v>476.51</v>
      </c>
      <c r="G17" s="10">
        <f>VLOOKUP($A17,[3]Hoja2!$A$9:$AG$87,28,0)</f>
        <v>4646.04</v>
      </c>
      <c r="K17" s="9"/>
    </row>
    <row r="18" spans="1:11" ht="12" customHeight="1" x14ac:dyDescent="0.25">
      <c r="A18" s="6" t="s">
        <v>107</v>
      </c>
      <c r="B18" s="10" t="s">
        <v>108</v>
      </c>
      <c r="C18" s="3" t="s">
        <v>106</v>
      </c>
      <c r="D18" s="3" t="s">
        <v>150</v>
      </c>
      <c r="E18" s="10">
        <f>VLOOKUP($A18,[3]Hoja2!$A$9:$AG$87,7,0)</f>
        <v>4769.8500000000004</v>
      </c>
      <c r="F18" s="10">
        <f>VLOOKUP($A18,[3]Hoja2!$A$9:$AG$87,27,0)</f>
        <v>431.79</v>
      </c>
      <c r="G18" s="10">
        <f>VLOOKUP($A18,[3]Hoja2!$A$9:$AG$87,28,0)</f>
        <v>4338.0600000000004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150</v>
      </c>
      <c r="E19" s="10">
        <f>VLOOKUP($A19,[3]Hoja2!$A$9:$AG$87,7,0)</f>
        <v>8885.5499999999993</v>
      </c>
      <c r="F19" s="10">
        <f>VLOOKUP($A19,[3]Hoja2!$A$9:$AG$87,27,0)</f>
        <v>1116.17</v>
      </c>
      <c r="G19" s="10">
        <f>VLOOKUP($A19,[3]Hoja2!$A$9:$AG$87,28,0)</f>
        <v>7769.38</v>
      </c>
      <c r="K19" s="9"/>
    </row>
    <row r="20" spans="1:11" ht="12" customHeight="1" x14ac:dyDescent="0.25">
      <c r="A20" s="6" t="s">
        <v>112</v>
      </c>
      <c r="B20" s="10" t="s">
        <v>113</v>
      </c>
      <c r="C20" s="3" t="s">
        <v>43</v>
      </c>
      <c r="D20" s="3" t="s">
        <v>150</v>
      </c>
      <c r="E20" s="10">
        <f>VLOOKUP($A20,[3]Hoja2!$A$9:$AG$87,7,0)</f>
        <v>1909.91</v>
      </c>
      <c r="F20" s="10">
        <f>VLOOKUP($A20,[3]Hoja2!$A$9:$AG$87,27,0)</f>
        <v>-118.79</v>
      </c>
      <c r="G20" s="10">
        <f>VLOOKUP($A20,[3]Hoja2!$A$9:$AG$87,28,0)</f>
        <v>2028.7</v>
      </c>
      <c r="K20" s="9"/>
    </row>
    <row r="21" spans="1:11" ht="12" customHeight="1" x14ac:dyDescent="0.25">
      <c r="A21" s="6" t="s">
        <v>109</v>
      </c>
      <c r="B21" s="10" t="s">
        <v>110</v>
      </c>
      <c r="C21" s="3" t="s">
        <v>111</v>
      </c>
      <c r="D21" s="3" t="s">
        <v>150</v>
      </c>
      <c r="E21" s="10">
        <f>VLOOKUP($A21,[3]Hoja2!$A$9:$AG$87,7,0)</f>
        <v>9881.39</v>
      </c>
      <c r="F21" s="10">
        <f>VLOOKUP($A21,[3]Hoja2!$A$9:$AG$87,27,0)</f>
        <v>1471.12</v>
      </c>
      <c r="G21" s="10">
        <f>VLOOKUP($A21,[3]Hoja2!$A$9:$AG$87,28,0)</f>
        <v>8410.27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150</v>
      </c>
      <c r="E22" s="10">
        <f>VLOOKUP($A22,[3]Hoja2!$A$9:$AG$87,7,0)</f>
        <v>7256.63</v>
      </c>
      <c r="F22" s="10">
        <f>VLOOKUP($A22,[3]Hoja2!$A$9:$AG$87,27,0)</f>
        <v>793.14</v>
      </c>
      <c r="G22" s="10">
        <f>VLOOKUP($A22,[3]Hoja2!$A$9:$AG$87,28,0)</f>
        <v>6463.49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144</v>
      </c>
      <c r="D23" s="3" t="s">
        <v>150</v>
      </c>
      <c r="E23" s="10">
        <f>VLOOKUP($A23,[3]Hoja2!$A$9:$AG$87,7,0)</f>
        <v>6441.7</v>
      </c>
      <c r="F23" s="10">
        <f>VLOOKUP($A23,[3]Hoja2!$A$9:$AG$87,27,0)</f>
        <v>2773.86</v>
      </c>
      <c r="G23" s="10">
        <f>VLOOKUP($A23,[3]Hoja2!$A$9:$AG$87,28,0)</f>
        <v>3667.84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150</v>
      </c>
      <c r="E24" s="10">
        <f>VLOOKUP($A24,[3]Hoja2!$A$9:$AG$87,7,0)</f>
        <v>3289.67</v>
      </c>
      <c r="F24" s="10">
        <f>VLOOKUP($A24,[3]Hoja2!$A$9:$AG$87,27,0)</f>
        <v>96.74</v>
      </c>
      <c r="G24" s="10">
        <f>VLOOKUP($A24,[3]Hoja2!$A$9:$AG$87,28,0)</f>
        <v>3192.93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150</v>
      </c>
      <c r="E25" s="10">
        <f>VLOOKUP($A25,[3]Hoja2!$A$9:$AG$87,7,0)</f>
        <v>4352.55</v>
      </c>
      <c r="F25" s="10">
        <f>VLOOKUP($A25,[3]Hoja2!$A$9:$AG$87,27,0)</f>
        <v>2222.87</v>
      </c>
      <c r="G25" s="10">
        <f>VLOOKUP($A25,[3]Hoja2!$A$9:$AG$87,28,0)</f>
        <v>2129.6799999999998</v>
      </c>
      <c r="K25" s="9"/>
    </row>
    <row r="26" spans="1:11" ht="12" customHeight="1" x14ac:dyDescent="0.25">
      <c r="A26" s="6" t="s">
        <v>123</v>
      </c>
      <c r="B26" s="10" t="s">
        <v>124</v>
      </c>
      <c r="C26" s="3" t="s">
        <v>47</v>
      </c>
      <c r="D26" s="3" t="s">
        <v>150</v>
      </c>
      <c r="E26" s="10">
        <f>VLOOKUP($A26,[3]Hoja2!$A$9:$AG$87,7,0)</f>
        <v>9881.39</v>
      </c>
      <c r="F26" s="10">
        <f>VLOOKUP($A26,[3]Hoja2!$A$9:$AG$87,27,0)</f>
        <v>1471.12</v>
      </c>
      <c r="G26" s="10">
        <f>VLOOKUP($A26,[3]Hoja2!$A$9:$AG$87,28,0)</f>
        <v>8410.27</v>
      </c>
      <c r="K26" s="9"/>
    </row>
    <row r="27" spans="1:11" ht="12" customHeight="1" x14ac:dyDescent="0.25">
      <c r="A27" s="6" t="s">
        <v>80</v>
      </c>
      <c r="B27" s="10" t="s">
        <v>81</v>
      </c>
      <c r="C27" s="3" t="s">
        <v>43</v>
      </c>
      <c r="D27" s="3" t="s">
        <v>150</v>
      </c>
      <c r="E27" s="10">
        <f>VLOOKUP($A27,[3]Hoja2!$A$9:$AG$87,7,0)</f>
        <v>9881.39</v>
      </c>
      <c r="F27" s="10">
        <f>VLOOKUP($A27,[3]Hoja2!$A$9:$AG$87,27,0)</f>
        <v>1471.12</v>
      </c>
      <c r="G27" s="10">
        <f>VLOOKUP($A27,[3]Hoja2!$A$9:$AG$87,28,0)</f>
        <v>8410.27</v>
      </c>
      <c r="K27" s="9"/>
    </row>
    <row r="28" spans="1:11" ht="12" customHeight="1" x14ac:dyDescent="0.25">
      <c r="A28" s="6" t="s">
        <v>64</v>
      </c>
      <c r="B28" s="10" t="s">
        <v>65</v>
      </c>
      <c r="C28" s="3" t="s">
        <v>66</v>
      </c>
      <c r="D28" s="3" t="s">
        <v>150</v>
      </c>
      <c r="E28" s="10">
        <f>VLOOKUP($A28,[3]Hoja2!$A$9:$AG$87,7,0)</f>
        <v>2618.31</v>
      </c>
      <c r="F28" s="10">
        <f>VLOOKUP($A28,[3]Hoja2!$A$9:$AG$87,27,0)</f>
        <v>-7.34</v>
      </c>
      <c r="G28" s="10">
        <f>VLOOKUP($A28,[3]Hoja2!$A$9:$AG$87,28,0)</f>
        <v>2625.65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150</v>
      </c>
      <c r="E29" s="10">
        <f>VLOOKUP($A29,[3]Hoja2!$A$9:$AG$87,7,0)</f>
        <v>4107</v>
      </c>
      <c r="F29" s="10">
        <f>VLOOKUP($A29,[3]Hoja2!$A$9:$AG$87,27,0)</f>
        <v>207.3</v>
      </c>
      <c r="G29" s="10">
        <f>VLOOKUP($A29,[3]Hoja2!$A$9:$AG$87,28,0)</f>
        <v>3899.7</v>
      </c>
      <c r="K29" s="9"/>
    </row>
    <row r="30" spans="1:11" ht="12" customHeight="1" x14ac:dyDescent="0.25">
      <c r="A30" s="6" t="s">
        <v>131</v>
      </c>
      <c r="B30" s="10" t="s">
        <v>132</v>
      </c>
      <c r="C30" s="3" t="s">
        <v>54</v>
      </c>
      <c r="D30" s="3" t="s">
        <v>150</v>
      </c>
      <c r="E30" s="10">
        <f>VLOOKUP($A30,[3]Hoja2!$A$9:$AG$87,7,0)</f>
        <v>13060.43</v>
      </c>
      <c r="F30" s="10">
        <f>VLOOKUP($A30,[3]Hoja2!$A$9:$AG$87,27,0)</f>
        <v>2259.88</v>
      </c>
      <c r="G30" s="10">
        <f>VLOOKUP($A30,[3]Hoja2!$A$9:$AG$87,28,0)</f>
        <v>10800.55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150</v>
      </c>
      <c r="E31" s="10">
        <f>VLOOKUP($A31,[3]Hoja2!$A$9:$AG$87,7,0)</f>
        <v>3198.65</v>
      </c>
      <c r="F31" s="10">
        <f>VLOOKUP($A31,[3]Hoja2!$A$9:$AG$87,27,0)</f>
        <v>1070.5999999999999</v>
      </c>
      <c r="G31" s="10">
        <f>VLOOKUP($A31,[3]Hoja2!$A$9:$AG$87,28,0)</f>
        <v>2128.0500000000002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150</v>
      </c>
      <c r="E32" s="10">
        <f>VLOOKUP($A32,[3]Hoja2!$A$9:$AG$87,7,0)</f>
        <v>2279.5700000000002</v>
      </c>
      <c r="F32" s="10">
        <f>VLOOKUP($A32,[3]Hoja2!$A$9:$AG$87,27,0)</f>
        <v>-83.21</v>
      </c>
      <c r="G32" s="10">
        <f>VLOOKUP($A32,[3]Hoja2!$A$9:$AG$87,28,0)</f>
        <v>2362.7800000000002</v>
      </c>
      <c r="K32" s="9"/>
    </row>
    <row r="33" spans="1:11" ht="12" customHeight="1" x14ac:dyDescent="0.25">
      <c r="A33" s="6" t="s">
        <v>119</v>
      </c>
      <c r="B33" s="10" t="s">
        <v>120</v>
      </c>
      <c r="C33" s="3" t="s">
        <v>118</v>
      </c>
      <c r="D33" s="3" t="s">
        <v>150</v>
      </c>
      <c r="E33" s="10">
        <f>VLOOKUP($A33,[3]Hoja2!$A$9:$AG$87,7,0)</f>
        <v>4769.8500000000004</v>
      </c>
      <c r="F33" s="10">
        <f>VLOOKUP($A33,[3]Hoja2!$A$9:$AG$87,27,0)</f>
        <v>431.79</v>
      </c>
      <c r="G33" s="10">
        <f>VLOOKUP($A33,[3]Hoja2!$A$9:$AG$87,28,0)</f>
        <v>4338.0600000000004</v>
      </c>
      <c r="K33" s="9"/>
    </row>
    <row r="34" spans="1:11" ht="12" customHeight="1" x14ac:dyDescent="0.25">
      <c r="A34" s="6" t="s">
        <v>121</v>
      </c>
      <c r="B34" s="10" t="s">
        <v>122</v>
      </c>
      <c r="C34" s="3" t="s">
        <v>47</v>
      </c>
      <c r="D34" s="3" t="s">
        <v>150</v>
      </c>
      <c r="E34" s="10">
        <f>VLOOKUP($A34,[3]Hoja2!$A$9:$AG$87,7,0)</f>
        <v>9881.39</v>
      </c>
      <c r="F34" s="10">
        <f>VLOOKUP($A34,[3]Hoja2!$A$9:$AG$87,27,0)</f>
        <v>1471.12</v>
      </c>
      <c r="G34" s="10">
        <f>VLOOKUP($A34,[3]Hoja2!$A$9:$AG$87,28,0)</f>
        <v>8410.27</v>
      </c>
      <c r="K34" s="9"/>
    </row>
    <row r="35" spans="1:11" ht="12" customHeight="1" x14ac:dyDescent="0.25">
      <c r="A35" s="6" t="s">
        <v>133</v>
      </c>
      <c r="B35" s="10" t="s">
        <v>134</v>
      </c>
      <c r="C35" s="3" t="s">
        <v>45</v>
      </c>
      <c r="D35" s="3" t="s">
        <v>150</v>
      </c>
      <c r="E35" s="10">
        <f>VLOOKUP($A35,[3]Hoja2!$A$9:$AG$87,7,0)</f>
        <v>6722.02</v>
      </c>
      <c r="F35" s="10">
        <f>VLOOKUP($A35,[3]Hoja2!$A$9:$AG$87,27,0)</f>
        <v>721.35</v>
      </c>
      <c r="G35" s="10">
        <f>VLOOKUP($A35,[3]Hoja2!$A$9:$AG$87,28,0)</f>
        <v>6000.67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150</v>
      </c>
      <c r="E36" s="10">
        <f>VLOOKUP($A36,[3]Hoja2!$A$9:$AG$87,7,0)</f>
        <v>750.65</v>
      </c>
      <c r="F36" s="10">
        <f>VLOOKUP($A36,[3]Hoja2!$A$9:$AG$87,27,0)</f>
        <v>0</v>
      </c>
      <c r="G36" s="10">
        <f>VLOOKUP($A36,[3]Hoja2!$A$9:$AG$87,28,0)</f>
        <v>750.65</v>
      </c>
      <c r="K36" s="9"/>
    </row>
    <row r="37" spans="1:11" ht="12" customHeight="1" x14ac:dyDescent="0.25">
      <c r="A37" s="6" t="s">
        <v>82</v>
      </c>
      <c r="B37" s="10" t="s">
        <v>83</v>
      </c>
      <c r="C37" s="3" t="s">
        <v>47</v>
      </c>
      <c r="D37" s="3" t="s">
        <v>150</v>
      </c>
      <c r="E37" s="10">
        <f>VLOOKUP($A37,[3]Hoja2!$A$9:$AG$87,7,0)</f>
        <v>13060.43</v>
      </c>
      <c r="F37" s="10">
        <f>VLOOKUP($A37,[3]Hoja2!$A$9:$AG$87,27,0)</f>
        <v>2238.38</v>
      </c>
      <c r="G37" s="10">
        <f>VLOOKUP($A37,[3]Hoja2!$A$9:$AG$87,28,0)</f>
        <v>10822.05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150</v>
      </c>
      <c r="E38" s="10">
        <f>VLOOKUP($A38,[3]Hoja2!$A$9:$AG$87,7,0)</f>
        <v>8112.41</v>
      </c>
      <c r="F38" s="10">
        <f>VLOOKUP($A38,[3]Hoja2!$A$9:$AG$87,27,0)</f>
        <v>917.19</v>
      </c>
      <c r="G38" s="10">
        <f>VLOOKUP($A38,[3]Hoja2!$A$9:$AG$87,28,0)</f>
        <v>7195.22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150</v>
      </c>
      <c r="E39" s="10">
        <f>VLOOKUP($A39,[3]Hoja2!$A$9:$AG$87,7,0)</f>
        <v>5653.6</v>
      </c>
      <c r="F39" s="10">
        <f>VLOOKUP($A39,[3]Hoja2!$A$9:$AG$87,27,0)</f>
        <v>525.53</v>
      </c>
      <c r="G39" s="10">
        <f>VLOOKUP($A39,[3]Hoja2!$A$9:$AG$87,28,0)</f>
        <v>5128.07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150</v>
      </c>
      <c r="E40" s="10">
        <f>VLOOKUP($A40,[3]Hoja2!$A$9:$AG$87,7,0)</f>
        <v>8070.63</v>
      </c>
      <c r="F40" s="10">
        <f>VLOOKUP($A40,[3]Hoja2!$A$9:$AG$87,27,0)</f>
        <v>2932.77</v>
      </c>
      <c r="G40" s="10">
        <f>VLOOKUP($A40,[3]Hoja2!$A$9:$AG$87,28,0)</f>
        <v>5137.8599999999997</v>
      </c>
      <c r="K40" s="9"/>
    </row>
    <row r="41" spans="1:11" ht="12" customHeight="1" x14ac:dyDescent="0.25">
      <c r="A41" s="6" t="s">
        <v>84</v>
      </c>
      <c r="B41" s="10" t="s">
        <v>85</v>
      </c>
      <c r="C41" s="3" t="s">
        <v>53</v>
      </c>
      <c r="D41" s="3" t="s">
        <v>150</v>
      </c>
      <c r="E41" s="10">
        <f>VLOOKUP($A41,[3]Hoja2!$A$9:$AG$87,7,0)</f>
        <v>6720.87</v>
      </c>
      <c r="F41" s="10">
        <f>VLOOKUP($A41,[3]Hoja2!$A$9:$AG$87,27,0)</f>
        <v>721.33</v>
      </c>
      <c r="G41" s="10">
        <f>VLOOKUP($A41,[3]Hoja2!$A$9:$AG$87,28,0)</f>
        <v>5999.54</v>
      </c>
      <c r="K41" s="9"/>
    </row>
    <row r="42" spans="1:11" ht="12" customHeight="1" x14ac:dyDescent="0.25">
      <c r="A42" s="6" t="s">
        <v>116</v>
      </c>
      <c r="B42" s="10" t="s">
        <v>117</v>
      </c>
      <c r="C42" s="3" t="s">
        <v>43</v>
      </c>
      <c r="D42" s="3" t="s">
        <v>150</v>
      </c>
      <c r="E42" s="10">
        <f>VLOOKUP($A42,[3]Hoja2!$A$9:$AG$87,7,0)</f>
        <v>5054.82</v>
      </c>
      <c r="F42" s="10">
        <f>VLOOKUP($A42,[3]Hoja2!$A$9:$AG$87,27,0)</f>
        <v>474.56</v>
      </c>
      <c r="G42" s="10">
        <f>VLOOKUP($A42,[3]Hoja2!$A$9:$AG$87,28,0)</f>
        <v>4580.26</v>
      </c>
      <c r="K42" s="9"/>
    </row>
    <row r="43" spans="1:11" ht="12" customHeight="1" x14ac:dyDescent="0.25">
      <c r="A43" s="6" t="s">
        <v>86</v>
      </c>
      <c r="B43" s="10" t="s">
        <v>87</v>
      </c>
      <c r="C43" s="3" t="s">
        <v>54</v>
      </c>
      <c r="D43" s="3" t="s">
        <v>150</v>
      </c>
      <c r="E43" s="10">
        <f>VLOOKUP($A43,[3]Hoja2!$A$9:$AG$87,7,0)</f>
        <v>9881.39</v>
      </c>
      <c r="F43" s="10">
        <f>VLOOKUP($A43,[3]Hoja2!$A$9:$AG$87,27,0)</f>
        <v>1471.12</v>
      </c>
      <c r="G43" s="10">
        <f>VLOOKUP($A43,[3]Hoja2!$A$9:$AG$87,28,0)</f>
        <v>8410.27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150</v>
      </c>
      <c r="E44" s="10">
        <f>VLOOKUP($A44,[3]Hoja2!$A$9:$AG$87,7,0)</f>
        <v>8885.5499999999993</v>
      </c>
      <c r="F44" s="10">
        <f>VLOOKUP($A44,[3]Hoja2!$A$9:$AG$87,27,0)</f>
        <v>3187.37</v>
      </c>
      <c r="G44" s="10">
        <f>VLOOKUP($A44,[3]Hoja2!$A$9:$AG$87,28,0)</f>
        <v>5698.18</v>
      </c>
      <c r="K44" s="9"/>
    </row>
    <row r="45" spans="1:11" ht="12" customHeight="1" x14ac:dyDescent="0.25">
      <c r="A45" s="6" t="s">
        <v>127</v>
      </c>
      <c r="B45" s="10" t="s">
        <v>128</v>
      </c>
      <c r="C45" s="3" t="s">
        <v>118</v>
      </c>
      <c r="D45" s="3" t="s">
        <v>150</v>
      </c>
      <c r="E45" s="10">
        <f>VLOOKUP($A45,[3]Hoja2!$A$9:$AG$87,7,0)</f>
        <v>4769.8500000000004</v>
      </c>
      <c r="F45" s="10">
        <f>VLOOKUP($A45,[3]Hoja2!$A$9:$AG$87,27,0)</f>
        <v>433.73</v>
      </c>
      <c r="G45" s="10">
        <f>VLOOKUP($A45,[3]Hoja2!$A$9:$AG$87,28,0)</f>
        <v>4336.12</v>
      </c>
      <c r="K45" s="9"/>
    </row>
    <row r="46" spans="1:11" ht="12" customHeight="1" x14ac:dyDescent="0.25">
      <c r="A46" s="9" t="s">
        <v>151</v>
      </c>
      <c r="B46" s="10" t="s">
        <v>152</v>
      </c>
      <c r="C46" s="3" t="s">
        <v>66</v>
      </c>
      <c r="D46" s="3" t="s">
        <v>150</v>
      </c>
      <c r="E46" s="10">
        <f>VLOOKUP($A46,[3]Hoja2!$A$9:$AG$87,7,0)</f>
        <v>4947.8</v>
      </c>
      <c r="F46" s="10">
        <f>VLOOKUP($A46,[3]Hoja2!$A$9:$AG$87,27,0)</f>
        <v>557</v>
      </c>
      <c r="G46" s="10">
        <f>VLOOKUP($A46,[3]Hoja2!$A$9:$AG$87,28,0)</f>
        <v>4390.8</v>
      </c>
      <c r="K46" s="9"/>
    </row>
    <row r="47" spans="1:11" ht="12" customHeight="1" x14ac:dyDescent="0.25">
      <c r="A47" s="6" t="s">
        <v>88</v>
      </c>
      <c r="B47" s="10" t="s">
        <v>89</v>
      </c>
      <c r="C47" s="3" t="s">
        <v>43</v>
      </c>
      <c r="D47" s="3" t="s">
        <v>150</v>
      </c>
      <c r="E47" s="10">
        <f>VLOOKUP($A47,[3]Hoja2!$A$9:$AG$87,7,0)</f>
        <v>5822.79</v>
      </c>
      <c r="F47" s="10">
        <f>VLOOKUP($A47,[3]Hoja2!$A$9:$AG$87,27,0)</f>
        <v>610.80999999999995</v>
      </c>
      <c r="G47" s="10">
        <f>VLOOKUP($A47,[3]Hoja2!$A$9:$AG$87,28,0)</f>
        <v>5211.9799999999996</v>
      </c>
      <c r="K47" s="9"/>
    </row>
    <row r="48" spans="1:11" ht="12" customHeight="1" x14ac:dyDescent="0.25">
      <c r="A48" s="6" t="s">
        <v>125</v>
      </c>
      <c r="B48" s="10" t="s">
        <v>126</v>
      </c>
      <c r="C48" s="3" t="s">
        <v>48</v>
      </c>
      <c r="D48" s="3" t="s">
        <v>150</v>
      </c>
      <c r="E48" s="10">
        <f>VLOOKUP($A48,[3]Hoja2!$A$9:$AG$87,7,0)</f>
        <v>11166.65</v>
      </c>
      <c r="F48" s="10">
        <f>VLOOKUP($A48,[3]Hoja2!$A$9:$AG$87,27,0)</f>
        <v>1781.32</v>
      </c>
      <c r="G48" s="10">
        <f>VLOOKUP($A48,[3]Hoja2!$A$9:$AG$87,28,0)</f>
        <v>9385.33</v>
      </c>
      <c r="K48" s="9"/>
    </row>
    <row r="49" spans="1:13" ht="12" customHeight="1" x14ac:dyDescent="0.25">
      <c r="A49" s="6" t="s">
        <v>38</v>
      </c>
      <c r="B49" s="10" t="str">
        <f>VLOOKUP(A49,[1]Hoja2!$A$13:$AF$47,2,0)</f>
        <v>Martinez Macias  Norma Irene</v>
      </c>
      <c r="C49" s="3" t="s">
        <v>44</v>
      </c>
      <c r="D49" s="3" t="s">
        <v>150</v>
      </c>
      <c r="E49" s="10">
        <f>VLOOKUP($A49,[3]Hoja2!$A$9:$AG$87,7,0)</f>
        <v>7118.8</v>
      </c>
      <c r="F49" s="10">
        <f>VLOOKUP($A49,[3]Hoja2!$A$9:$AG$87,27,0)</f>
        <v>769.54</v>
      </c>
      <c r="G49" s="10">
        <f>VLOOKUP($A49,[3]Hoja2!$A$9:$AG$87,28,0)</f>
        <v>6349.26</v>
      </c>
      <c r="K49" s="9"/>
    </row>
    <row r="50" spans="1:13" ht="12" customHeight="1" x14ac:dyDescent="0.25">
      <c r="A50" s="6" t="s">
        <v>33</v>
      </c>
      <c r="B50" s="10" t="str">
        <f>VLOOKUP(A50,[1]Hoja2!$A$13:$AF$47,2,0)</f>
        <v>Mata Avila Jesus</v>
      </c>
      <c r="C50" s="3" t="s">
        <v>52</v>
      </c>
      <c r="D50" s="3" t="s">
        <v>150</v>
      </c>
      <c r="E50" s="10">
        <f>VLOOKUP($A50,[3]Hoja2!$A$9:$AG$87,7,0)</f>
        <v>6336.25</v>
      </c>
      <c r="F50" s="10">
        <f>VLOOKUP($A50,[3]Hoja2!$A$9:$AG$87,27,0)</f>
        <v>1296.19</v>
      </c>
      <c r="G50" s="10">
        <f>VLOOKUP($A50,[3]Hoja2!$A$9:$AG$87,28,0)</f>
        <v>5040.0600000000004</v>
      </c>
      <c r="K50" s="9"/>
    </row>
    <row r="51" spans="1:13" ht="12" customHeight="1" x14ac:dyDescent="0.25">
      <c r="A51" s="6" t="s">
        <v>24</v>
      </c>
      <c r="B51" s="10" t="str">
        <f>VLOOKUP(A51,[1]Hoja2!$A$13:$AF$47,2,0)</f>
        <v>Melendez Quezada Owen Mario</v>
      </c>
      <c r="C51" s="3" t="s">
        <v>42</v>
      </c>
      <c r="D51" s="3" t="s">
        <v>150</v>
      </c>
      <c r="E51" s="10">
        <f>VLOOKUP($A51,[3]Hoja2!$A$9:$AG$87,7,0)</f>
        <v>5653.6</v>
      </c>
      <c r="F51" s="10">
        <f>VLOOKUP($A51,[3]Hoja2!$A$9:$AG$87,27,0)</f>
        <v>1035.24</v>
      </c>
      <c r="G51" s="10">
        <f>VLOOKUP($A51,[3]Hoja2!$A$9:$AG$87,28,0)</f>
        <v>4618.3599999999997</v>
      </c>
      <c r="K51" s="9"/>
    </row>
    <row r="52" spans="1:13" ht="12" customHeight="1" x14ac:dyDescent="0.25">
      <c r="A52" s="6" t="s">
        <v>90</v>
      </c>
      <c r="B52" s="10" t="s">
        <v>91</v>
      </c>
      <c r="C52" s="3" t="s">
        <v>43</v>
      </c>
      <c r="D52" s="3" t="s">
        <v>150</v>
      </c>
      <c r="E52" s="10">
        <f>VLOOKUP($A52,[3]Hoja2!$A$9:$AG$87,7,0)</f>
        <v>9881.39</v>
      </c>
      <c r="F52" s="10">
        <f>VLOOKUP($A52,[3]Hoja2!$A$9:$AG$87,27,0)</f>
        <v>1471.12</v>
      </c>
      <c r="G52" s="10">
        <f>VLOOKUP($A52,[3]Hoja2!$A$9:$AG$87,28,0)</f>
        <v>8410.27</v>
      </c>
      <c r="K52" s="9"/>
    </row>
    <row r="53" spans="1:13" ht="12" customHeight="1" x14ac:dyDescent="0.25">
      <c r="A53" s="6" t="s">
        <v>30</v>
      </c>
      <c r="B53" s="10" t="str">
        <f>VLOOKUP(A53,[1]Hoja2!$A$13:$AF$47,2,0)</f>
        <v>Meza Arana Mayra Gisela</v>
      </c>
      <c r="C53" s="3" t="s">
        <v>47</v>
      </c>
      <c r="D53" s="3" t="s">
        <v>150</v>
      </c>
      <c r="E53" s="10">
        <f>VLOOKUP($A53,[3]Hoja2!$A$9:$AG$87,7,0)</f>
        <v>6441.7</v>
      </c>
      <c r="F53" s="10">
        <f>VLOOKUP($A53,[3]Hoja2!$A$9:$AG$87,27,0)</f>
        <v>653.54999999999995</v>
      </c>
      <c r="G53" s="10">
        <f>VLOOKUP($A53,[3]Hoja2!$A$9:$AG$87,28,0)</f>
        <v>5788.15</v>
      </c>
      <c r="K53" s="9"/>
    </row>
    <row r="54" spans="1:13" ht="12" customHeight="1" x14ac:dyDescent="0.25">
      <c r="A54" s="6" t="s">
        <v>15</v>
      </c>
      <c r="B54" s="10" t="str">
        <f>VLOOKUP(A54,[1]Hoja2!$A$13:$AF$47,2,0)</f>
        <v>Muciño Velazquez Erika Viviana</v>
      </c>
      <c r="C54" s="3" t="s">
        <v>53</v>
      </c>
      <c r="D54" s="3" t="s">
        <v>150</v>
      </c>
      <c r="E54" s="10">
        <f>VLOOKUP($A54,[3]Hoja2!$A$9:$AG$87,7,0)</f>
        <v>6043.76</v>
      </c>
      <c r="F54" s="10">
        <f>VLOOKUP($A54,[3]Hoja2!$A$9:$AG$87,27,0)</f>
        <v>586.29999999999995</v>
      </c>
      <c r="G54" s="10">
        <f>VLOOKUP($A54,[3]Hoja2!$A$9:$AG$87,28,0)</f>
        <v>5457.46</v>
      </c>
      <c r="K54" s="9"/>
    </row>
    <row r="55" spans="1:13" ht="12" customHeight="1" x14ac:dyDescent="0.25">
      <c r="A55" s="6" t="s">
        <v>29</v>
      </c>
      <c r="B55" s="10" t="str">
        <f>VLOOKUP(A55,[1]Hoja2!$A$13:$AF$47,2,0)</f>
        <v>Murguia Escobedo Sandra Buenaventura</v>
      </c>
      <c r="C55" s="3" t="s">
        <v>54</v>
      </c>
      <c r="D55" s="3" t="s">
        <v>150</v>
      </c>
      <c r="E55" s="10">
        <f>VLOOKUP($A55,[3]Hoja2!$A$9:$AG$87,7,0)</f>
        <v>4882.8900000000003</v>
      </c>
      <c r="F55" s="10">
        <f>VLOOKUP($A55,[3]Hoja2!$A$9:$AG$87,27,0)</f>
        <v>420.79</v>
      </c>
      <c r="G55" s="10">
        <f>VLOOKUP($A55,[3]Hoja2!$A$9:$AG$87,28,0)</f>
        <v>4462.1000000000004</v>
      </c>
      <c r="K55" s="9"/>
    </row>
    <row r="56" spans="1:13" ht="12" customHeight="1" x14ac:dyDescent="0.25">
      <c r="A56" s="6" t="s">
        <v>92</v>
      </c>
      <c r="B56" s="10" t="s">
        <v>93</v>
      </c>
      <c r="C56" s="3" t="s">
        <v>43</v>
      </c>
      <c r="D56" s="3" t="s">
        <v>150</v>
      </c>
      <c r="E56" s="10">
        <f>VLOOKUP($A56,[3]Hoja2!$A$9:$AG$87,7,0)</f>
        <v>5822.79</v>
      </c>
      <c r="F56" s="10">
        <f>VLOOKUP($A56,[3]Hoja2!$A$9:$AG$87,27,0)</f>
        <v>590.22</v>
      </c>
      <c r="G56" s="10">
        <f>VLOOKUP($A56,[3]Hoja2!$A$9:$AG$87,28,0)</f>
        <v>5232.57</v>
      </c>
      <c r="K56" s="9"/>
    </row>
    <row r="57" spans="1:13" ht="12" customHeight="1" x14ac:dyDescent="0.25">
      <c r="A57" s="6" t="s">
        <v>68</v>
      </c>
      <c r="B57" s="10" t="s">
        <v>69</v>
      </c>
      <c r="C57" s="3" t="s">
        <v>67</v>
      </c>
      <c r="D57" s="3" t="s">
        <v>150</v>
      </c>
      <c r="E57" s="10">
        <f>VLOOKUP($A57,[3]Hoja2!$A$9:$AG$87,7,0)</f>
        <v>11166.65</v>
      </c>
      <c r="F57" s="10">
        <f>VLOOKUP($A57,[3]Hoja2!$A$9:$AG$87,27,0)</f>
        <v>1781.32</v>
      </c>
      <c r="G57" s="10">
        <f>VLOOKUP($A57,[3]Hoja2!$A$9:$AG$87,28,0)</f>
        <v>9385.33</v>
      </c>
      <c r="K57" s="9"/>
      <c r="M57" s="9"/>
    </row>
    <row r="58" spans="1:13" ht="12" customHeight="1" x14ac:dyDescent="0.25">
      <c r="A58" s="6" t="s">
        <v>114</v>
      </c>
      <c r="B58" s="10" t="s">
        <v>115</v>
      </c>
      <c r="C58" s="3" t="s">
        <v>43</v>
      </c>
      <c r="D58" s="3" t="s">
        <v>150</v>
      </c>
      <c r="E58" s="10">
        <f>VLOOKUP($A58,[3]Hoja2!$A$9:$AG$87,7,0)</f>
        <v>1909.91</v>
      </c>
      <c r="F58" s="10">
        <f>VLOOKUP($A58,[3]Hoja2!$A$9:$AG$87,27,0)</f>
        <v>-118.79</v>
      </c>
      <c r="G58" s="10">
        <f>VLOOKUP($A58,[3]Hoja2!$A$9:$AG$87,28,0)</f>
        <v>2028.7</v>
      </c>
      <c r="K58" s="9"/>
      <c r="M58" s="9"/>
    </row>
    <row r="59" spans="1:13" ht="12" customHeight="1" x14ac:dyDescent="0.25">
      <c r="A59" s="6" t="s">
        <v>94</v>
      </c>
      <c r="B59" s="10" t="s">
        <v>95</v>
      </c>
      <c r="C59" s="3" t="s">
        <v>42</v>
      </c>
      <c r="D59" s="3" t="s">
        <v>150</v>
      </c>
      <c r="E59" s="10">
        <f>VLOOKUP($A59,[3]Hoja2!$A$9:$AG$87,7,0)</f>
        <v>7973.96</v>
      </c>
      <c r="F59" s="10">
        <f>VLOOKUP($A59,[3]Hoja2!$A$9:$AG$87,27,0)</f>
        <v>1010.77</v>
      </c>
      <c r="G59" s="10">
        <f>VLOOKUP($A59,[3]Hoja2!$A$9:$AG$87,28,0)</f>
        <v>6963.19</v>
      </c>
      <c r="K59" s="9"/>
    </row>
    <row r="60" spans="1:13" ht="12" customHeight="1" x14ac:dyDescent="0.25">
      <c r="A60" s="6" t="s">
        <v>35</v>
      </c>
      <c r="B60" s="10" t="str">
        <f>VLOOKUP(A60,[1]Hoja2!$A$13:$AF$47,2,0)</f>
        <v>Partida Ceja Francisco Javier</v>
      </c>
      <c r="C60" s="3" t="s">
        <v>43</v>
      </c>
      <c r="D60" s="3" t="s">
        <v>150</v>
      </c>
      <c r="E60" s="10">
        <f>VLOOKUP($A60,[3]Hoja2!$A$9:$AG$87,7,0)</f>
        <v>1910</v>
      </c>
      <c r="F60" s="10">
        <f>VLOOKUP($A60,[3]Hoja2!$A$9:$AG$87,27,0)</f>
        <v>-56.38</v>
      </c>
      <c r="G60" s="10">
        <f>VLOOKUP($A60,[3]Hoja2!$A$9:$AG$87,28,0)</f>
        <v>1966.38</v>
      </c>
      <c r="K60" s="9"/>
    </row>
    <row r="61" spans="1:13" ht="12" customHeight="1" x14ac:dyDescent="0.25">
      <c r="A61" s="6" t="s">
        <v>22</v>
      </c>
      <c r="B61" s="10" t="str">
        <f>VLOOKUP(A61,[1]Hoja2!$A$13:$AF$47,2,0)</f>
        <v>Ramirez Gallegos Lorena</v>
      </c>
      <c r="C61" s="3" t="s">
        <v>43</v>
      </c>
      <c r="D61" s="3" t="s">
        <v>150</v>
      </c>
      <c r="E61" s="10">
        <f>VLOOKUP($A61,[3]Hoja2!$A$9:$AG$87,7,0)</f>
        <v>5272.5</v>
      </c>
      <c r="F61" s="10">
        <f>VLOOKUP($A61,[3]Hoja2!$A$9:$AG$87,27,0)</f>
        <v>1773.59</v>
      </c>
      <c r="G61" s="10">
        <f>VLOOKUP($A61,[3]Hoja2!$A$9:$AG$87,28,0)</f>
        <v>3498.91</v>
      </c>
      <c r="K61" s="9"/>
    </row>
    <row r="62" spans="1:13" ht="12" customHeight="1" x14ac:dyDescent="0.25">
      <c r="A62" s="6" t="s">
        <v>129</v>
      </c>
      <c r="B62" s="10" t="s">
        <v>130</v>
      </c>
      <c r="C62" s="3" t="s">
        <v>46</v>
      </c>
      <c r="D62" s="3" t="s">
        <v>150</v>
      </c>
      <c r="E62" s="10">
        <f>VLOOKUP($A62,[3]Hoja2!$A$9:$AG$87,7,0)</f>
        <v>13060.43</v>
      </c>
      <c r="F62" s="10">
        <f>VLOOKUP($A62,[3]Hoja2!$A$9:$AG$87,27,0)</f>
        <v>2238.38</v>
      </c>
      <c r="G62" s="10">
        <f>VLOOKUP($A62,[3]Hoja2!$A$9:$AG$87,28,0)</f>
        <v>10822.05</v>
      </c>
      <c r="K62" s="9"/>
    </row>
    <row r="63" spans="1:13" ht="12" customHeight="1" x14ac:dyDescent="0.25">
      <c r="A63" s="6" t="s">
        <v>96</v>
      </c>
      <c r="B63" s="10" t="s">
        <v>97</v>
      </c>
      <c r="C63" s="3" t="s">
        <v>43</v>
      </c>
      <c r="D63" s="3" t="s">
        <v>150</v>
      </c>
      <c r="E63" s="10">
        <f>VLOOKUP($A63,[3]Hoja2!$A$9:$AG$87,7,0)</f>
        <v>7041.42</v>
      </c>
      <c r="F63" s="10">
        <f>VLOOKUP($A63,[3]Hoja2!$A$9:$AG$87,27,0)</f>
        <v>2010.25</v>
      </c>
      <c r="G63" s="10">
        <f>VLOOKUP($A63,[3]Hoja2!$A$9:$AG$87,28,0)</f>
        <v>5031.17</v>
      </c>
      <c r="K63" s="9"/>
    </row>
    <row r="64" spans="1:13" ht="12" customHeight="1" x14ac:dyDescent="0.25">
      <c r="A64" s="6" t="s">
        <v>98</v>
      </c>
      <c r="B64" s="10" t="s">
        <v>99</v>
      </c>
      <c r="C64" s="3" t="s">
        <v>66</v>
      </c>
      <c r="D64" s="3" t="s">
        <v>150</v>
      </c>
      <c r="E64" s="10">
        <f>VLOOKUP($A64,[3]Hoja2!$A$9:$AG$87,7,0)</f>
        <v>2279.5700000000002</v>
      </c>
      <c r="F64" s="10">
        <f>VLOOKUP($A64,[3]Hoja2!$A$9:$AG$87,27,0)</f>
        <v>-83.21</v>
      </c>
      <c r="G64" s="10">
        <f>VLOOKUP($A64,[3]Hoja2!$A$9:$AG$87,28,0)</f>
        <v>2362.7800000000002</v>
      </c>
      <c r="K64" s="9"/>
    </row>
    <row r="65" spans="1:13" ht="12" customHeight="1" x14ac:dyDescent="0.25">
      <c r="A65" s="6" t="s">
        <v>13</v>
      </c>
      <c r="B65" s="10" t="str">
        <f>VLOOKUP(A65,[1]Hoja2!$A$13:$AF$47,2,0)</f>
        <v>Rojas Lopez Miguel Angel</v>
      </c>
      <c r="C65" s="3" t="s">
        <v>46</v>
      </c>
      <c r="D65" s="3" t="s">
        <v>150</v>
      </c>
      <c r="E65" s="10">
        <f>VLOOKUP($A65,[3]Hoja2!$A$9:$AG$87,7,0)</f>
        <v>4882.8900000000003</v>
      </c>
      <c r="F65" s="10">
        <f>VLOOKUP($A65,[3]Hoja2!$A$9:$AG$87,27,0)</f>
        <v>745.91</v>
      </c>
      <c r="G65" s="10">
        <f>VLOOKUP($A65,[3]Hoja2!$A$9:$AG$87,28,0)</f>
        <v>4136.9799999999996</v>
      </c>
      <c r="K65" s="9"/>
    </row>
    <row r="66" spans="1:13" ht="12" customHeight="1" x14ac:dyDescent="0.25">
      <c r="A66" s="6" t="s">
        <v>17</v>
      </c>
      <c r="B66" s="10" t="str">
        <f>VLOOKUP(A66,[1]Hoja2!$A$13:$AF$47,2,0)</f>
        <v>Romero Romero Ingrid</v>
      </c>
      <c r="C66" s="3" t="s">
        <v>43</v>
      </c>
      <c r="D66" s="3" t="s">
        <v>150</v>
      </c>
      <c r="E66" s="10">
        <f>VLOOKUP($A66,[3]Hoja2!$A$9:$AG$87,7,0)</f>
        <v>9560.7999999999993</v>
      </c>
      <c r="F66" s="10">
        <f>VLOOKUP($A66,[3]Hoja2!$A$9:$AG$87,27,0)</f>
        <v>3077.72</v>
      </c>
      <c r="G66" s="10">
        <f>VLOOKUP($A66,[3]Hoja2!$A$9:$AG$87,28,0)</f>
        <v>6483.08</v>
      </c>
      <c r="K66" s="9"/>
      <c r="M66" s="9"/>
    </row>
    <row r="67" spans="1:13" ht="12" customHeight="1" x14ac:dyDescent="0.25">
      <c r="A67" s="6" t="s">
        <v>100</v>
      </c>
      <c r="B67" s="10" t="s">
        <v>101</v>
      </c>
      <c r="C67" s="3" t="s">
        <v>42</v>
      </c>
      <c r="D67" s="3" t="s">
        <v>150</v>
      </c>
      <c r="E67" s="10">
        <f>VLOOKUP($A67,[3]Hoja2!$A$9:$AG$87,7,0)</f>
        <v>9881.39</v>
      </c>
      <c r="F67" s="10">
        <f>VLOOKUP($A67,[3]Hoja2!$A$9:$AG$87,27,0)</f>
        <v>1471.12</v>
      </c>
      <c r="G67" s="10">
        <f>VLOOKUP($A67,[3]Hoja2!$A$9:$AG$87,28,0)</f>
        <v>8410.27</v>
      </c>
      <c r="K67" s="9"/>
      <c r="M67" s="9"/>
    </row>
    <row r="68" spans="1:13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150</v>
      </c>
      <c r="E68" s="10">
        <f>VLOOKUP($A68,[3]Hoja2!$A$9:$AG$87,7,0)</f>
        <v>2279.5700000000002</v>
      </c>
      <c r="F68" s="10">
        <f>VLOOKUP($A68,[3]Hoja2!$A$9:$AG$87,27,0)</f>
        <v>-83.21</v>
      </c>
      <c r="G68" s="10">
        <f>VLOOKUP($A68,[3]Hoja2!$A$9:$AG$87,28,0)</f>
        <v>2362.7800000000002</v>
      </c>
      <c r="K68" s="9"/>
      <c r="M68" s="9"/>
    </row>
    <row r="69" spans="1:13" ht="12" customHeight="1" x14ac:dyDescent="0.25">
      <c r="A69" s="6" t="s">
        <v>102</v>
      </c>
      <c r="B69" s="10" t="s">
        <v>103</v>
      </c>
      <c r="C69" s="3" t="s">
        <v>66</v>
      </c>
      <c r="D69" s="3" t="s">
        <v>150</v>
      </c>
      <c r="E69" s="10">
        <f>VLOOKUP($A69,[3]Hoja2!$A$9:$AG$87,7,0)</f>
        <v>2279.5700000000002</v>
      </c>
      <c r="F69" s="10">
        <f>VLOOKUP($A69,[3]Hoja2!$A$9:$AG$87,27,0)</f>
        <v>-83.21</v>
      </c>
      <c r="G69" s="10">
        <f>VLOOKUP($A69,[3]Hoja2!$A$9:$AG$87,28,0)</f>
        <v>2362.7800000000002</v>
      </c>
      <c r="K69" s="9"/>
    </row>
    <row r="70" spans="1:13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150</v>
      </c>
      <c r="E70" s="10">
        <f>VLOOKUP($A70,[3]Hoja2!$A$9:$AG$87,7,0)</f>
        <v>4348.43</v>
      </c>
      <c r="F70" s="10">
        <f>VLOOKUP($A70,[3]Hoja2!$A$9:$AG$87,27,0)</f>
        <v>252.39</v>
      </c>
      <c r="G70" s="10">
        <f>VLOOKUP($A70,[3]Hoja2!$A$9:$AG$87,28,0)</f>
        <v>4096.04</v>
      </c>
      <c r="K70" s="9"/>
    </row>
    <row r="71" spans="1:13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150</v>
      </c>
      <c r="E71" s="10">
        <f>VLOOKUP($A71,[3]Hoja2!$A$9:$AG$87,7,0)</f>
        <v>9712.5</v>
      </c>
      <c r="F71" s="10">
        <f>VLOOKUP($A71,[3]Hoja2!$A$9:$AG$87,27,0)</f>
        <v>2212.62</v>
      </c>
      <c r="G71" s="10">
        <f>VLOOKUP($A71,[3]Hoja2!$A$9:$AG$87,28,0)</f>
        <v>7499.88</v>
      </c>
      <c r="K71" s="9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150</v>
      </c>
      <c r="E73" s="10">
        <f>VLOOKUP($A73,[3]Hoja2!$A$9:$AG$87,7,0)</f>
        <v>2912.82</v>
      </c>
      <c r="F73" s="10">
        <f>VLOOKUP($A73,[3]Hoja2!$A$9:$AG$87,27,0)</f>
        <v>42.92</v>
      </c>
      <c r="G73" s="10">
        <f>VLOOKUP($A73,[3]Hoja2!$A$9:$AG$87,28,0)</f>
        <v>2869.9</v>
      </c>
    </row>
    <row r="74" spans="1:13" ht="7.7" customHeight="1" x14ac:dyDescent="0.25">
      <c r="A74" s="6" t="s">
        <v>138</v>
      </c>
      <c r="B74" s="10" t="s">
        <v>139</v>
      </c>
      <c r="C74" s="3" t="s">
        <v>56</v>
      </c>
      <c r="D74" s="3" t="s">
        <v>150</v>
      </c>
      <c r="E74" s="10">
        <f>VLOOKUP($A74,[3]Hoja2!$A$9:$AG$87,7,0)</f>
        <v>5052.55</v>
      </c>
      <c r="F74" s="10">
        <f>VLOOKUP($A74,[3]Hoja2!$A$9:$AG$87,27,0)</f>
        <v>475.23</v>
      </c>
      <c r="G74" s="10">
        <f>VLOOKUP($A74,[3]Hoja2!$A$9:$AG$87,28,0)</f>
        <v>4577.32</v>
      </c>
    </row>
    <row r="75" spans="1:13" ht="9" customHeight="1" x14ac:dyDescent="0.25">
      <c r="A75" s="6" t="s">
        <v>140</v>
      </c>
      <c r="B75" s="10" t="s">
        <v>141</v>
      </c>
      <c r="C75" s="3" t="s">
        <v>56</v>
      </c>
      <c r="D75" s="3" t="s">
        <v>150</v>
      </c>
      <c r="E75" s="10">
        <f>VLOOKUP($A75,[3]Hoja2!$A$9:$AG$87,7,0)</f>
        <v>4000</v>
      </c>
      <c r="F75" s="10">
        <f>VLOOKUP($A75,[3]Hoja2!$A$9:$AG$87,27,0)</f>
        <v>422.24</v>
      </c>
      <c r="G75" s="10">
        <f>VLOOKUP($A75,[3]Hoja2!$A$9:$AG$87,28,0)</f>
        <v>3577.76</v>
      </c>
    </row>
    <row r="76" spans="1:13" ht="7.7" customHeight="1" x14ac:dyDescent="0.25">
      <c r="A76" s="6" t="s">
        <v>142</v>
      </c>
      <c r="B76" s="10" t="s">
        <v>143</v>
      </c>
      <c r="C76" s="3" t="s">
        <v>56</v>
      </c>
      <c r="D76" s="3" t="s">
        <v>150</v>
      </c>
      <c r="E76" s="10">
        <f>VLOOKUP($A76,[3]Hoja2!$A$9:$AG$87,7,0)</f>
        <v>4000</v>
      </c>
      <c r="F76" s="10">
        <f>VLOOKUP($A76,[3]Hoja2!$A$9:$AG$87,27,0)</f>
        <v>422.24</v>
      </c>
      <c r="G76" s="10">
        <f>VLOOKUP($A76,[3]Hoja2!$A$9:$AG$87,28,0)</f>
        <v>3577.76</v>
      </c>
    </row>
    <row r="77" spans="1:13" ht="7.7" customHeight="1" x14ac:dyDescent="0.25">
      <c r="A77" s="6" t="s">
        <v>147</v>
      </c>
      <c r="B77" s="10" t="s">
        <v>148</v>
      </c>
      <c r="C77" s="3" t="s">
        <v>56</v>
      </c>
      <c r="D77" s="3" t="s">
        <v>150</v>
      </c>
      <c r="E77" s="10">
        <f>VLOOKUP($A77,[3]Hoja2!$A$9:$AG$87,7,0)</f>
        <v>3189</v>
      </c>
      <c r="F77" s="10">
        <f>VLOOKUP($A77,[3]Hoja2!$A$9:$AG$87,27,0)</f>
        <v>188.1</v>
      </c>
      <c r="G77" s="10">
        <f>VLOOKUP($A77,[3]Hoja2!$A$9:$AG$87,28,0)</f>
        <v>3000.9</v>
      </c>
    </row>
    <row r="78" spans="1:13" ht="9" customHeight="1" x14ac:dyDescent="0.25">
      <c r="A78" s="6" t="s">
        <v>135</v>
      </c>
      <c r="B78" s="10" t="s">
        <v>136</v>
      </c>
      <c r="C78" s="3" t="s">
        <v>137</v>
      </c>
      <c r="D78" s="3" t="s">
        <v>150</v>
      </c>
      <c r="E78" s="10">
        <f>VLOOKUP($A78,[3]Hoja2!$A$9:$AG$87,7,0)</f>
        <v>2576.5700000000002</v>
      </c>
      <c r="F78" s="10">
        <f>VLOOKUP($A78,[3]Hoja2!$A$9:$AG$87,27,0)</f>
        <v>-64.2</v>
      </c>
      <c r="G78" s="10">
        <f>VLOOKUP($A78,[3]Hoja2!$A$9:$AG$87,28,0)</f>
        <v>2640.77</v>
      </c>
    </row>
    <row r="79" spans="1:13" ht="9" customHeight="1" x14ac:dyDescent="0.25">
      <c r="A79" s="6" t="s">
        <v>34</v>
      </c>
      <c r="B79" s="10" t="str">
        <f>VLOOKUP(A79,[1]Hoja2!$A$13:$AF$47,2,0)</f>
        <v>Bravo Garcia Andrea Nallely</v>
      </c>
      <c r="C79" s="3" t="s">
        <v>57</v>
      </c>
      <c r="D79" s="3" t="s">
        <v>150</v>
      </c>
      <c r="E79" s="10">
        <f>VLOOKUP($A79,[3]Hoja2!$A$9:$AG$87,7,0)</f>
        <v>3079.1</v>
      </c>
      <c r="F79" s="10">
        <f>VLOOKUP($A79,[3]Hoja2!$A$9:$AG$87,27,0)</f>
        <v>61.92</v>
      </c>
      <c r="G79" s="10">
        <f>VLOOKUP($A79,[3]Hoja2!$A$9:$AG$87,28,0)</f>
        <v>3017.18</v>
      </c>
    </row>
    <row r="80" spans="1:13" ht="9" customHeight="1" x14ac:dyDescent="0.25">
      <c r="A80" s="6" t="s">
        <v>58</v>
      </c>
      <c r="B80" s="10" t="s">
        <v>59</v>
      </c>
      <c r="C80" s="3" t="s">
        <v>60</v>
      </c>
      <c r="D80" s="3" t="s">
        <v>150</v>
      </c>
      <c r="E80" s="10">
        <f>VLOOKUP($A80,[3]Hoja2!$A$9:$AG$87,7,0)</f>
        <v>9468.1200000000008</v>
      </c>
      <c r="F80" s="10">
        <f>VLOOKUP($A80,[3]Hoja2!$A$9:$AG$87,27,0)</f>
        <v>1371.39</v>
      </c>
      <c r="G80" s="10">
        <f>VLOOKUP($A80,[3]Hoja2!$A$9:$AG$87,28,0)</f>
        <v>8096.73</v>
      </c>
    </row>
    <row r="81" spans="1:7" ht="9" customHeight="1" x14ac:dyDescent="0.25">
      <c r="A81" s="6" t="s">
        <v>62</v>
      </c>
      <c r="B81" s="10" t="s">
        <v>63</v>
      </c>
      <c r="C81" s="3" t="s">
        <v>61</v>
      </c>
      <c r="D81" s="3" t="s">
        <v>150</v>
      </c>
      <c r="E81" s="10">
        <f>VLOOKUP($A81,[3]Hoja2!$A$9:$AG$87,7,0)</f>
        <v>2279.5700000000002</v>
      </c>
      <c r="F81" s="10">
        <f>VLOOKUP($A81,[3]Hoja2!$A$9:$AG$87,27,0)</f>
        <v>-83.21</v>
      </c>
      <c r="G81" s="10">
        <f>VLOOKUP($A81,[3]Hoja2!$A$9:$AG$87,28,0)</f>
        <v>2362.7800000000002</v>
      </c>
    </row>
    <row r="83" spans="1:7" x14ac:dyDescent="0.25">
      <c r="E83">
        <f>SUM(E7:E82)</f>
        <v>450315.59</v>
      </c>
      <c r="F83">
        <f t="shared" ref="F83:G83" si="0">SUM(F7:F82)</f>
        <v>67753.890000000029</v>
      </c>
      <c r="G83">
        <f t="shared" si="0"/>
        <v>382561.70000000007</v>
      </c>
    </row>
    <row r="84" spans="1:7" x14ac:dyDescent="0.25">
      <c r="E84">
        <v>450315.59</v>
      </c>
      <c r="F84">
        <v>67753.89</v>
      </c>
      <c r="G84">
        <v>382561.7</v>
      </c>
    </row>
    <row r="85" spans="1:7" x14ac:dyDescent="0.25">
      <c r="E85" s="11">
        <f>+E83-E84</f>
        <v>0</v>
      </c>
      <c r="F85" s="11">
        <f t="shared" ref="F85:G85" si="1">+F83-F84</f>
        <v>0</v>
      </c>
      <c r="G85" s="11">
        <f t="shared" si="1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Mzo</vt:lpstr>
      <vt:lpstr>2da Mzo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2020-03-30T19:42:57Z</dcterms:modified>
</cp:coreProperties>
</file>