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Feb" sheetId="1" r:id="rId1"/>
    <sheet name="2da Feb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F83" i="2" l="1"/>
  <c r="G83" i="2"/>
  <c r="E83" i="2"/>
  <c r="F81" i="2"/>
  <c r="G81" i="2"/>
  <c r="E81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G7" i="2"/>
  <c r="F7" i="2"/>
  <c r="E7" i="2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" i="1"/>
  <c r="F7" i="1"/>
  <c r="E7" i="1"/>
  <c r="B77" i="2" l="1"/>
  <c r="B72" i="2"/>
  <c r="B77" i="1" l="1"/>
  <c r="B70" i="2" l="1"/>
  <c r="B69" i="2"/>
  <c r="B67" i="2"/>
  <c r="B65" i="2"/>
  <c r="B64" i="2"/>
  <c r="B60" i="2"/>
  <c r="B59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B72" i="1" l="1"/>
  <c r="B70" i="1" l="1"/>
  <c r="B69" i="1"/>
  <c r="B67" i="1"/>
  <c r="B65" i="1"/>
  <c r="B64" i="1"/>
  <c r="B60" i="1"/>
  <c r="B59" i="1"/>
  <c r="B54" i="1"/>
  <c r="B53" i="1"/>
  <c r="B52" i="1"/>
  <c r="B50" i="1"/>
  <c r="B49" i="1"/>
  <c r="B48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1" i="1" l="1"/>
  <c r="F83" i="1" s="1"/>
  <c r="G81" i="1"/>
  <c r="G83" i="1" s="1"/>
  <c r="E81" i="1"/>
  <c r="E83" i="1" s="1"/>
</calcChain>
</file>

<file path=xl/sharedStrings.xml><?xml version="1.0" encoding="utf-8"?>
<sst xmlns="http://schemas.openxmlformats.org/spreadsheetml/2006/main" count="542" uniqueCount="149">
  <si>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</si>
  <si>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</si>
  <si>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</si>
  <si>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</si>
  <si>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</si>
  <si>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</si>
  <si>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</si>
  <si>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</si>
  <si>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</si>
  <si>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</si>
  <si>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</si>
  <si>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</si>
  <si>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</si>
  <si>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</si>
  <si>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</si>
  <si>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</si>
  <si>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</si>
  <si>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</si>
  <si>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</si>
  <si>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</si>
  <si>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</si>
  <si>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</si>
  <si>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</si>
  <si>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</si>
  <si>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</si>
  <si>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</si>
  <si>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</si>
  <si>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</si>
  <si>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</si>
  <si>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</si>
  <si>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</si>
  <si>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</si>
  <si>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</si>
  <si>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</si>
  <si>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</si>
  <si>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</si>
  <si>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</si>
  <si>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</si>
  <si>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</si>
  <si>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</si>
  <si>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</si>
  <si>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</si>
  <si>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</si>
  <si>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</si>
  <si>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</si>
  <si>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</si>
  <si>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</si>
  <si>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</si>
  <si>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</si>
  <si>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</si>
  <si>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</si>
  <si>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</si>
  <si>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</si>
  <si>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</si>
  <si>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</si>
  <si>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</si>
  <si>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</si>
  <si>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</si>
  <si>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</si>
  <si>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</si>
  <si>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</si>
  <si>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</si>
  <si>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</si>
  <si>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</si>
  <si>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</si>
  <si>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</si>
  <si>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</si>
  <si>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</si>
  <si>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</si>
  <si>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</si>
  <si>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</si>
  <si>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</si>
  <si>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</si>
  <si>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</si>
  <si>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</si>
  <si>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</si>
  <si>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</si>
  <si>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</si>
  <si>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</si>
  <si>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</si>
  <si>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</si>
  <si>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</si>
  <si>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</si>
  <si>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</si>
  <si>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</si>
  <si>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</si>
  <si>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</si>
  <si>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</si>
  <si>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</si>
  <si>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</si>
  <si>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</si>
  <si>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</si>
  <si>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</si>
  <si>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</si>
  <si>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</si>
  <si>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</si>
  <si>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</si>
  <si>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</si>
  <si>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</si>
  <si>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</si>
  <si>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</si>
  <si>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</si>
  <si>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</si>
  <si>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</si>
  <si>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</si>
  <si>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</si>
  <si>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</si>
  <si>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</si>
  <si>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</si>
  <si>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</si>
  <si>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</si>
  <si>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</si>
  <si>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</si>
  <si>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</si>
  <si>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</si>
  <si>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</si>
  <si>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</si>
  <si>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</si>
  <si>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</si>
  <si>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</si>
  <si>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</si>
  <si>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</si>
  <si>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</si>
  <si>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</si>
  <si>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</si>
  <si>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</si>
  <si>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</si>
  <si>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</si>
  <si>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</si>
  <si>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</si>
  <si>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</si>
  <si>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</si>
  <si>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</si>
  <si>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</si>
  <si>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</si>
  <si>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</si>
  <si>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</si>
  <si>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</si>
  <si>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</si>
  <si>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</si>
  <si>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</si>
  <si>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</si>
  <si>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</si>
  <si>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</si>
  <si>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NOMINA DEL 1 AL 15 Febrero 2020</t>
  </si>
  <si>
    <t>01 al 15 de Febrero del 2020</t>
  </si>
  <si>
    <t>NOMINA DEL 16 AL 29 FEBRERO 2020</t>
  </si>
  <si>
    <t>16 al 29 de Febrero de 2020</t>
  </si>
  <si>
    <t>CDE COORD DE ORGANIZACIÓN Y CONSERVACION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</si>
</sst>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Feb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Feb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963.87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60</v>
          </cell>
          <cell r="Y9">
            <v>0</v>
          </cell>
          <cell r="Z9">
            <v>1817.01</v>
          </cell>
          <cell r="AA9">
            <v>4066.74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1925.17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85</v>
          </cell>
          <cell r="Y13">
            <v>0</v>
          </cell>
          <cell r="Z13">
            <v>3126.34</v>
          </cell>
          <cell r="AA13">
            <v>4078.16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203.21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1019.03</v>
          </cell>
          <cell r="AA17">
            <v>5788.28</v>
          </cell>
          <cell r="AB17">
            <v>138.01</v>
          </cell>
          <cell r="AC17">
            <v>248.43</v>
          </cell>
          <cell r="AD17">
            <v>447.62</v>
          </cell>
          <cell r="AE17">
            <v>157.72999999999999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1898.86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55</v>
          </cell>
          <cell r="Y19">
            <v>0</v>
          </cell>
          <cell r="Z19">
            <v>2907.71</v>
          </cell>
          <cell r="AA19">
            <v>3636.04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1740.11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</v>
          </cell>
          <cell r="Y20">
            <v>0</v>
          </cell>
          <cell r="Z20">
            <v>3075.8</v>
          </cell>
          <cell r="AA20">
            <v>4676.2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1209.02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1675.22</v>
          </cell>
          <cell r="AA25">
            <v>2599.7800000000002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484.51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17.77</v>
          </cell>
          <cell r="Y27">
            <v>0</v>
          </cell>
          <cell r="Z27">
            <v>1027.8399999999999</v>
          </cell>
          <cell r="AA27">
            <v>3556.16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911.22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982.97</v>
          </cell>
          <cell r="AA29">
            <v>1610.53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886.76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2167.66</v>
          </cell>
          <cell r="AA30">
            <v>5707.34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131.41999999999999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525.53</v>
          </cell>
          <cell r="AA34">
            <v>4058.47</v>
          </cell>
          <cell r="AB34">
            <v>92.75</v>
          </cell>
          <cell r="AC34">
            <v>166.95</v>
          </cell>
          <cell r="AD34">
            <v>373.89</v>
          </cell>
          <cell r="AE34">
            <v>106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1839.93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66.05</v>
          </cell>
          <cell r="Y35">
            <v>0</v>
          </cell>
          <cell r="Z35">
            <v>2559.5100000000002</v>
          </cell>
          <cell r="AA35">
            <v>2663.49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628.44000000000005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51.71</v>
          </cell>
          <cell r="Y36">
            <v>0</v>
          </cell>
          <cell r="Z36">
            <v>1315.64</v>
          </cell>
          <cell r="AA36">
            <v>3821.86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61.2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57.99</v>
          </cell>
          <cell r="AA37">
            <v>2501.0100000000002</v>
          </cell>
          <cell r="AB37">
            <v>45.1</v>
          </cell>
          <cell r="AC37">
            <v>81.180000000000007</v>
          </cell>
          <cell r="AD37">
            <v>310.95</v>
          </cell>
          <cell r="AE37">
            <v>51.54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721.94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131.41999999999999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1247.47</v>
          </cell>
          <cell r="AA38">
            <v>3336.53</v>
          </cell>
          <cell r="AB38">
            <v>92.75</v>
          </cell>
          <cell r="AC38">
            <v>166.95</v>
          </cell>
          <cell r="AD38">
            <v>373.89</v>
          </cell>
          <cell r="AE38">
            <v>106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318.33</v>
          </cell>
          <cell r="AE39">
            <v>59.97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1242.06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1433.76</v>
          </cell>
          <cell r="AA40">
            <v>1781.49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194.11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1009.93</v>
          </cell>
          <cell r="AA44">
            <v>5797.38</v>
          </cell>
          <cell r="AB44">
            <v>132.28</v>
          </cell>
          <cell r="AC44">
            <v>238.1</v>
          </cell>
          <cell r="AD44">
            <v>438.27</v>
          </cell>
          <cell r="AE44">
            <v>151.16999999999999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332.95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2235.2399999999998</v>
          </cell>
          <cell r="AA45">
            <v>9658.5400000000009</v>
          </cell>
          <cell r="AB45">
            <v>219.83</v>
          </cell>
          <cell r="AC45">
            <v>395.7</v>
          </cell>
          <cell r="AD45">
            <v>580.85</v>
          </cell>
          <cell r="AE45">
            <v>251.24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1103.95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139.01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1921.89</v>
          </cell>
          <cell r="AA46">
            <v>4244.53</v>
          </cell>
          <cell r="AB46">
            <v>97.53</v>
          </cell>
          <cell r="AC46">
            <v>175.55</v>
          </cell>
          <cell r="AD46">
            <v>381.68</v>
          </cell>
          <cell r="AE46">
            <v>111.46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139.01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591.32000000000005</v>
          </cell>
          <cell r="AA47">
            <v>4356.47</v>
          </cell>
          <cell r="AB47">
            <v>97.53</v>
          </cell>
          <cell r="AC47">
            <v>175.55</v>
          </cell>
          <cell r="AD47">
            <v>381.68</v>
          </cell>
          <cell r="AE47">
            <v>111.46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246.18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1469.43</v>
          </cell>
          <cell r="AA48">
            <v>7245.31</v>
          </cell>
          <cell r="AB48">
            <v>165.11</v>
          </cell>
          <cell r="AC48">
            <v>297.2</v>
          </cell>
          <cell r="AD48">
            <v>491.74</v>
          </cell>
          <cell r="AE48">
            <v>188.7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363.84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1587.09</v>
          </cell>
          <cell r="AA49">
            <v>7127.65</v>
          </cell>
          <cell r="AB49">
            <v>239.31</v>
          </cell>
          <cell r="AC49">
            <v>430.75</v>
          </cell>
          <cell r="AD49">
            <v>612.57000000000005</v>
          </cell>
          <cell r="AE49">
            <v>273.49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117.54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474.62</v>
          </cell>
          <cell r="AA50">
            <v>3877.93</v>
          </cell>
          <cell r="AB50">
            <v>83.98</v>
          </cell>
          <cell r="AC50">
            <v>151.16999999999999</v>
          </cell>
          <cell r="AD50">
            <v>359.61</v>
          </cell>
          <cell r="AE50">
            <v>95.98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246.18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1469.43</v>
          </cell>
          <cell r="AA51">
            <v>7245.31</v>
          </cell>
          <cell r="AB51">
            <v>165.11</v>
          </cell>
          <cell r="AC51">
            <v>297.2</v>
          </cell>
          <cell r="AD51">
            <v>491.74</v>
          </cell>
          <cell r="AE51">
            <v>188.7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234.91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1369.89</v>
          </cell>
          <cell r="AA54">
            <v>6931.58</v>
          </cell>
          <cell r="AB54">
            <v>158</v>
          </cell>
          <cell r="AC54">
            <v>284.39</v>
          </cell>
          <cell r="AD54">
            <v>480.16</v>
          </cell>
          <cell r="AE54">
            <v>180.57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153.08000000000001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510.16</v>
          </cell>
          <cell r="AA55">
            <v>3842.39</v>
          </cell>
          <cell r="AB55">
            <v>106.4</v>
          </cell>
          <cell r="AC55">
            <v>191.53</v>
          </cell>
          <cell r="AD55">
            <v>396.13</v>
          </cell>
          <cell r="AE55">
            <v>121.61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281.3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1779.08</v>
          </cell>
          <cell r="AA57">
            <v>8220.92</v>
          </cell>
          <cell r="AB57">
            <v>187.25</v>
          </cell>
          <cell r="AC57">
            <v>337.06</v>
          </cell>
          <cell r="AD57">
            <v>527.79999999999995</v>
          </cell>
          <cell r="AE57">
            <v>214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246.18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1469.43</v>
          </cell>
          <cell r="AA58">
            <v>7245.31</v>
          </cell>
          <cell r="AB58">
            <v>165.11</v>
          </cell>
          <cell r="AC58">
            <v>297.2</v>
          </cell>
          <cell r="AD58">
            <v>491.74</v>
          </cell>
          <cell r="AE58">
            <v>188.7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290.36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1788.14</v>
          </cell>
          <cell r="AA59">
            <v>8211.86</v>
          </cell>
          <cell r="AB59">
            <v>192.97</v>
          </cell>
          <cell r="AC59">
            <v>347.35</v>
          </cell>
          <cell r="AD59">
            <v>537.11</v>
          </cell>
          <cell r="AE59">
            <v>220.54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155.25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607.55999999999995</v>
          </cell>
          <cell r="AA60">
            <v>4340.2299999999996</v>
          </cell>
          <cell r="AB60">
            <v>107.77</v>
          </cell>
          <cell r="AC60">
            <v>193.98</v>
          </cell>
          <cell r="AD60">
            <v>398.36</v>
          </cell>
          <cell r="AE60">
            <v>123.17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184.92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746.08</v>
          </cell>
          <cell r="AA61">
            <v>4809.29</v>
          </cell>
          <cell r="AB61">
            <v>126.48</v>
          </cell>
          <cell r="AC61">
            <v>227.66</v>
          </cell>
          <cell r="AD61">
            <v>428.82</v>
          </cell>
          <cell r="AE61">
            <v>144.54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76.84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100.33</v>
          </cell>
          <cell r="AA62">
            <v>2566.9699999999998</v>
          </cell>
          <cell r="AB62">
            <v>56.62</v>
          </cell>
          <cell r="AC62">
            <v>101.91</v>
          </cell>
          <cell r="AD62">
            <v>322.47000000000003</v>
          </cell>
          <cell r="AE62">
            <v>64.7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130.30000000000001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451.77</v>
          </cell>
          <cell r="AA63">
            <v>3618.08</v>
          </cell>
          <cell r="AB63">
            <v>92.02</v>
          </cell>
          <cell r="AC63">
            <v>165.64</v>
          </cell>
          <cell r="AD63">
            <v>372.71</v>
          </cell>
          <cell r="AE63">
            <v>105.17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130.30000000000001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451.77</v>
          </cell>
          <cell r="AA64">
            <v>3618.08</v>
          </cell>
          <cell r="AB64">
            <v>92.02</v>
          </cell>
          <cell r="AC64">
            <v>165.64</v>
          </cell>
          <cell r="AD64">
            <v>372.71</v>
          </cell>
          <cell r="AE64">
            <v>105.17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3714.79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1223.25</v>
          </cell>
          <cell r="M65">
            <v>1223.25</v>
          </cell>
          <cell r="N65">
            <v>291.67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1514.92</v>
          </cell>
          <cell r="AA65">
            <v>7199.82</v>
          </cell>
          <cell r="AB65">
            <v>193.8</v>
          </cell>
          <cell r="AC65">
            <v>348.84</v>
          </cell>
          <cell r="AD65">
            <v>538.46</v>
          </cell>
          <cell r="AE65">
            <v>221.48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43.88</v>
          </cell>
          <cell r="AC66">
            <v>78.989999999999995</v>
          </cell>
          <cell r="AD66">
            <v>320.7</v>
          </cell>
          <cell r="AE66">
            <v>36.96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43.88</v>
          </cell>
          <cell r="AC67">
            <v>78.989999999999995</v>
          </cell>
          <cell r="AD67">
            <v>320.7</v>
          </cell>
          <cell r="AE67">
            <v>36.96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150.24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490.02</v>
          </cell>
          <cell r="AA68">
            <v>3748.14</v>
          </cell>
          <cell r="AB68">
            <v>104.61</v>
          </cell>
          <cell r="AC68">
            <v>188.3</v>
          </cell>
          <cell r="AD68">
            <v>393.21</v>
          </cell>
          <cell r="AE68">
            <v>119.55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138.47999999999999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459.95</v>
          </cell>
          <cell r="AA69">
            <v>3609.9</v>
          </cell>
          <cell r="AB69">
            <v>97.19</v>
          </cell>
          <cell r="AC69">
            <v>174.94</v>
          </cell>
          <cell r="AD69">
            <v>381.13</v>
          </cell>
          <cell r="AE69">
            <v>111.08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297.7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1520.95</v>
          </cell>
          <cell r="AA70">
            <v>7193.79</v>
          </cell>
          <cell r="AB70">
            <v>197.6</v>
          </cell>
          <cell r="AC70">
            <v>355.68</v>
          </cell>
          <cell r="AD70">
            <v>544.65</v>
          </cell>
          <cell r="AE70">
            <v>225.83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297.7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1520.95</v>
          </cell>
          <cell r="AA71">
            <v>7193.79</v>
          </cell>
          <cell r="AB71">
            <v>197.6</v>
          </cell>
          <cell r="AC71">
            <v>355.68</v>
          </cell>
          <cell r="AD71">
            <v>544.65</v>
          </cell>
          <cell r="AE71">
            <v>225.83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5000.05</v>
          </cell>
          <cell r="E72">
            <v>0</v>
          </cell>
          <cell r="F72">
            <v>10000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1497.78</v>
          </cell>
          <cell r="M72">
            <v>1497.78</v>
          </cell>
          <cell r="N72">
            <v>329.03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1826.81</v>
          </cell>
          <cell r="AA72">
            <v>8173.19</v>
          </cell>
          <cell r="AB72">
            <v>217.36</v>
          </cell>
          <cell r="AC72">
            <v>391.24</v>
          </cell>
          <cell r="AD72">
            <v>576.82000000000005</v>
          </cell>
          <cell r="AE72">
            <v>248.41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138.47999999999999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459.95</v>
          </cell>
          <cell r="AA73">
            <v>3609.9</v>
          </cell>
          <cell r="AB73">
            <v>97.19</v>
          </cell>
          <cell r="AC73">
            <v>174.94</v>
          </cell>
          <cell r="AD73">
            <v>381.13</v>
          </cell>
          <cell r="AE73">
            <v>111.08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566.49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2468.7800000000002</v>
          </cell>
          <cell r="AA74">
            <v>9425</v>
          </cell>
          <cell r="AB74">
            <v>367.11</v>
          </cell>
          <cell r="AC74">
            <v>660.81</v>
          </cell>
          <cell r="AD74">
            <v>820.72</v>
          </cell>
          <cell r="AE74">
            <v>419.56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6893.83</v>
          </cell>
          <cell r="E75">
            <v>0</v>
          </cell>
          <cell r="F75">
            <v>11893.78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1902.29</v>
          </cell>
          <cell r="M75">
            <v>1902.29</v>
          </cell>
          <cell r="N75">
            <v>499.24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2401.5300000000002</v>
          </cell>
          <cell r="AA75">
            <v>9492.25</v>
          </cell>
          <cell r="AB75">
            <v>324.7</v>
          </cell>
          <cell r="AC75">
            <v>584.45000000000005</v>
          </cell>
          <cell r="AD75">
            <v>751.64</v>
          </cell>
          <cell r="AE75">
            <v>371.08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555.41999999999996</v>
          </cell>
          <cell r="E76">
            <v>0</v>
          </cell>
          <cell r="F76">
            <v>5555.37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561.16</v>
          </cell>
          <cell r="M76">
            <v>561.16</v>
          </cell>
          <cell r="N76">
            <v>207.71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768.87</v>
          </cell>
          <cell r="AA76">
            <v>4786.5</v>
          </cell>
          <cell r="AB76">
            <v>140.85</v>
          </cell>
          <cell r="AC76">
            <v>253.53</v>
          </cell>
          <cell r="AD76">
            <v>452.23</v>
          </cell>
          <cell r="AE76">
            <v>160.97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297</v>
          </cell>
          <cell r="E77">
            <v>0</v>
          </cell>
          <cell r="F77">
            <v>2145.3000000000002</v>
          </cell>
          <cell r="G77">
            <v>0</v>
          </cell>
          <cell r="H77">
            <v>0</v>
          </cell>
          <cell r="I77">
            <v>0</v>
          </cell>
          <cell r="J77">
            <v>-188.71</v>
          </cell>
          <cell r="K77">
            <v>-64.2</v>
          </cell>
          <cell r="L77">
            <v>124.51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-64.2</v>
          </cell>
          <cell r="AA77">
            <v>2209.5</v>
          </cell>
          <cell r="AB77">
            <v>61.33</v>
          </cell>
          <cell r="AC77">
            <v>110.4</v>
          </cell>
          <cell r="AD77">
            <v>327.18</v>
          </cell>
          <cell r="AE77">
            <v>51.65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1352.55</v>
          </cell>
          <cell r="E78">
            <v>0</v>
          </cell>
          <cell r="F78">
            <v>4352.55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357.08</v>
          </cell>
          <cell r="M78">
            <v>357.08</v>
          </cell>
          <cell r="N78">
            <v>146.19999999999999</v>
          </cell>
          <cell r="O78">
            <v>0</v>
          </cell>
          <cell r="P78">
            <v>1000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1503.28</v>
          </cell>
          <cell r="AA78">
            <v>2849.27</v>
          </cell>
          <cell r="AB78">
            <v>102.05</v>
          </cell>
          <cell r="AC78">
            <v>183.7</v>
          </cell>
          <cell r="AD78">
            <v>389.04</v>
          </cell>
          <cell r="AE78">
            <v>116.63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101.09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414.96</v>
          </cell>
          <cell r="AA79">
            <v>3585.04</v>
          </cell>
          <cell r="AB79">
            <v>73.61</v>
          </cell>
          <cell r="AC79">
            <v>132.5</v>
          </cell>
          <cell r="AD79">
            <v>342.72</v>
          </cell>
          <cell r="AE79">
            <v>84.13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82.38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396.25</v>
          </cell>
          <cell r="AA80">
            <v>3603.75</v>
          </cell>
          <cell r="AB80">
            <v>60.7</v>
          </cell>
          <cell r="AC80">
            <v>109.26</v>
          </cell>
          <cell r="AD80">
            <v>326.55</v>
          </cell>
          <cell r="AE80">
            <v>69.37</v>
          </cell>
        </row>
        <row r="83">
          <cell r="C83" t="str">
            <v xml:space="preserve">  =============</v>
          </cell>
          <cell r="D83" t="str">
            <v xml:space="preserve">  =============</v>
          </cell>
          <cell r="E83" t="str">
            <v xml:space="preserve">  =============</v>
          </cell>
          <cell r="F83" t="str">
            <v xml:space="preserve">  =============</v>
          </cell>
          <cell r="G83" t="str">
            <v xml:space="preserve">  =============</v>
          </cell>
          <cell r="H83" t="str">
            <v xml:space="preserve">  =============</v>
          </cell>
          <cell r="I83" t="str">
            <v xml:space="preserve">  =============</v>
          </cell>
          <cell r="J83" t="str">
            <v xml:space="preserve">  =============</v>
          </cell>
          <cell r="K83" t="str">
            <v xml:space="preserve">  =============</v>
          </cell>
          <cell r="L83" t="str">
            <v xml:space="preserve">  =============</v>
          </cell>
          <cell r="M83" t="str">
            <v xml:space="preserve">  =============</v>
          </cell>
          <cell r="N83" t="str">
            <v xml:space="preserve">  =============</v>
          </cell>
          <cell r="O83" t="str">
            <v xml:space="preserve">  =============</v>
          </cell>
          <cell r="P83" t="str">
            <v xml:space="preserve">  =============</v>
          </cell>
          <cell r="Q83" t="str">
            <v xml:space="preserve">  =============</v>
          </cell>
          <cell r="R83" t="str">
            <v xml:space="preserve">  =============</v>
          </cell>
          <cell r="S83" t="str">
            <v xml:space="preserve">  =============</v>
          </cell>
          <cell r="T83" t="str">
            <v xml:space="preserve">  =============</v>
          </cell>
          <cell r="U83" t="str">
            <v xml:space="preserve">  =============</v>
          </cell>
          <cell r="V83" t="str">
            <v xml:space="preserve">  =============</v>
          </cell>
          <cell r="W83" t="str">
            <v xml:space="preserve">  =============</v>
          </cell>
          <cell r="X83" t="str">
            <v xml:space="preserve">  =============</v>
          </cell>
          <cell r="Y83" t="str">
            <v xml:space="preserve">  =============</v>
          </cell>
          <cell r="Z83" t="str">
            <v xml:space="preserve">  =============</v>
          </cell>
          <cell r="AA83" t="str">
            <v xml:space="preserve">  =============</v>
          </cell>
          <cell r="AB83" t="str">
            <v xml:space="preserve">  =============</v>
          </cell>
          <cell r="AC83" t="str">
            <v xml:space="preserve">  =============</v>
          </cell>
          <cell r="AD83" t="str">
            <v xml:space="preserve">  =============</v>
          </cell>
          <cell r="AE83" t="str">
            <v xml:space="preserve">  =============</v>
          </cell>
        </row>
        <row r="84">
          <cell r="A84" t="str">
            <v>Total Gral.</v>
          </cell>
          <cell r="B84" t="str">
            <v xml:space="preserve"> </v>
          </cell>
          <cell r="C84">
            <v>294682.83</v>
          </cell>
          <cell r="D84">
            <v>86451.46</v>
          </cell>
          <cell r="E84">
            <v>0</v>
          </cell>
          <cell r="F84">
            <v>381134.29</v>
          </cell>
          <cell r="G84">
            <v>0</v>
          </cell>
          <cell r="H84">
            <v>7732.81</v>
          </cell>
          <cell r="I84">
            <v>7823.03</v>
          </cell>
          <cell r="J84">
            <v>-3276.88</v>
          </cell>
          <cell r="K84">
            <v>-808.6</v>
          </cell>
          <cell r="L84">
            <v>42604.88</v>
          </cell>
          <cell r="M84">
            <v>40136.589999999997</v>
          </cell>
          <cell r="N84">
            <v>11337.08</v>
          </cell>
          <cell r="O84">
            <v>0</v>
          </cell>
          <cell r="P84">
            <v>1200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420.53</v>
          </cell>
          <cell r="Y84">
            <v>0</v>
          </cell>
          <cell r="Z84">
            <v>67841.440000000002</v>
          </cell>
          <cell r="AA84">
            <v>313292.84999999998</v>
          </cell>
          <cell r="AB84">
            <v>8162.06</v>
          </cell>
          <cell r="AC84">
            <v>14691.76</v>
          </cell>
          <cell r="AD84">
            <v>29543.59</v>
          </cell>
          <cell r="AE84">
            <v>9206.9599999999991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899.61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27.85</v>
          </cell>
          <cell r="Y9">
            <v>0</v>
          </cell>
          <cell r="Z9">
            <v>1720.6</v>
          </cell>
          <cell r="AA9">
            <v>4163.1499999999996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  <cell r="AF9">
            <v>117.67</v>
          </cell>
          <cell r="AG9">
            <v>5286.46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  <cell r="AF10">
            <v>51.87</v>
          </cell>
          <cell r="AG10">
            <v>2330.25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  <cell r="AF11">
            <v>144.09</v>
          </cell>
          <cell r="AG11">
            <v>6473.09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  <cell r="AF12">
            <v>117.67</v>
          </cell>
          <cell r="AG12">
            <v>5286.46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1796.83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90</v>
          </cell>
          <cell r="Y13">
            <v>0</v>
          </cell>
          <cell r="Z13">
            <v>3003</v>
          </cell>
          <cell r="AA13">
            <v>4201.5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  <cell r="AF13">
            <v>144.09</v>
          </cell>
          <cell r="AG13">
            <v>6472.97</v>
          </cell>
        </row>
        <row r="14">
          <cell r="A14" t="str">
            <v>00021</v>
          </cell>
          <cell r="B14" t="str">
            <v>Rojas Lopez Miguel Angel</v>
          </cell>
          <cell r="C14">
            <v>3695.16</v>
          </cell>
          <cell r="D14">
            <v>0</v>
          </cell>
          <cell r="E14">
            <v>0</v>
          </cell>
          <cell r="F14">
            <v>3695.16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280.7</v>
          </cell>
          <cell r="M14">
            <v>280.7</v>
          </cell>
          <cell r="N14">
            <v>106.04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386.74</v>
          </cell>
          <cell r="AA14">
            <v>3308.42</v>
          </cell>
          <cell r="AB14">
            <v>74.77</v>
          </cell>
          <cell r="AC14">
            <v>134.58000000000001</v>
          </cell>
          <cell r="AD14">
            <v>353.3</v>
          </cell>
          <cell r="AE14">
            <v>85.45</v>
          </cell>
          <cell r="AF14">
            <v>73.900000000000006</v>
          </cell>
          <cell r="AG14">
            <v>3320.07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  <cell r="AF15">
            <v>70.52</v>
          </cell>
          <cell r="AG15">
            <v>3167.77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  <cell r="AF16">
            <v>98.01</v>
          </cell>
          <cell r="AG16">
            <v>4402.8900000000003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203.21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1019.03</v>
          </cell>
          <cell r="AA17">
            <v>5788.28</v>
          </cell>
          <cell r="AB17">
            <v>138.01</v>
          </cell>
          <cell r="AC17">
            <v>248.43</v>
          </cell>
          <cell r="AD17">
            <v>447.62</v>
          </cell>
          <cell r="AE17">
            <v>157.72999999999999</v>
          </cell>
          <cell r="AF17">
            <v>136.15</v>
          </cell>
          <cell r="AG17">
            <v>6128.64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  <cell r="AF18">
            <v>42.46</v>
          </cell>
          <cell r="AG18">
            <v>1907.43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1772.26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2726.11</v>
          </cell>
          <cell r="AA19">
            <v>3817.64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  <cell r="AF19">
            <v>130.88</v>
          </cell>
          <cell r="AG19">
            <v>5879.42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1624.1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90</v>
          </cell>
          <cell r="Y20">
            <v>0</v>
          </cell>
          <cell r="Z20">
            <v>2964.79</v>
          </cell>
          <cell r="AA20">
            <v>4787.21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  <cell r="AF20">
            <v>155.04</v>
          </cell>
          <cell r="AG20">
            <v>6964.99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  <cell r="AF21">
            <v>36.97</v>
          </cell>
          <cell r="AG21">
            <v>1660.7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  <cell r="AF22">
            <v>91.68</v>
          </cell>
          <cell r="AG22">
            <v>4118.59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  <cell r="AF23">
            <v>36.97</v>
          </cell>
          <cell r="AG23">
            <v>1660.7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  <cell r="AF24">
            <v>128.07</v>
          </cell>
          <cell r="AG24">
            <v>5683.94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1128.4100000000001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1594.61</v>
          </cell>
          <cell r="AA25">
            <v>2680.39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  <cell r="AF25">
            <v>85.5</v>
          </cell>
          <cell r="AG25">
            <v>3841.05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  <cell r="AF26">
            <v>79.180000000000007</v>
          </cell>
          <cell r="AG26">
            <v>3557.21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452.2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977.76</v>
          </cell>
          <cell r="AA27">
            <v>3606.24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  <cell r="AF27">
            <v>91.68</v>
          </cell>
          <cell r="AG27">
            <v>4118.6499999999996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  <cell r="AF28">
            <v>47.23</v>
          </cell>
          <cell r="AG28">
            <v>2121.71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850.47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922.22</v>
          </cell>
          <cell r="AA29">
            <v>1671.28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  <cell r="AF29">
            <v>51.87</v>
          </cell>
          <cell r="AG29">
            <v>2330.25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827.64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2108.54</v>
          </cell>
          <cell r="AA30">
            <v>5766.46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  <cell r="AF30">
            <v>157.5</v>
          </cell>
          <cell r="AG30">
            <v>7075.71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  <cell r="AF31">
            <v>66.599999999999994</v>
          </cell>
          <cell r="AG31">
            <v>2991.74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  <cell r="AF32">
            <v>79.180000000000007</v>
          </cell>
          <cell r="AG32">
            <v>3556.87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  <cell r="AF33">
            <v>104.46</v>
          </cell>
          <cell r="AG33">
            <v>4692.79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131.41999999999999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525.53</v>
          </cell>
          <cell r="AA34">
            <v>4058.47</v>
          </cell>
          <cell r="AB34">
            <v>92.75</v>
          </cell>
          <cell r="AC34">
            <v>166.95</v>
          </cell>
          <cell r="AD34">
            <v>373.89</v>
          </cell>
          <cell r="AE34">
            <v>106</v>
          </cell>
          <cell r="AF34">
            <v>91.68</v>
          </cell>
          <cell r="AG34">
            <v>4118.59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1717.27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40</v>
          </cell>
          <cell r="Y35">
            <v>0</v>
          </cell>
          <cell r="Z35">
            <v>2410.8000000000002</v>
          </cell>
          <cell r="AA35">
            <v>2812.2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  <cell r="AF35">
            <v>104.46</v>
          </cell>
          <cell r="AG35">
            <v>4692.62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586.54999999999995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1222.04</v>
          </cell>
          <cell r="AA36">
            <v>3915.46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  <cell r="AF36">
            <v>102.75</v>
          </cell>
          <cell r="AG36">
            <v>4615.97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61.2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57.99</v>
          </cell>
          <cell r="AA37">
            <v>2501.0100000000002</v>
          </cell>
          <cell r="AB37">
            <v>45.1</v>
          </cell>
          <cell r="AC37">
            <v>81.180000000000007</v>
          </cell>
          <cell r="AD37">
            <v>310.95</v>
          </cell>
          <cell r="AE37">
            <v>51.54</v>
          </cell>
          <cell r="AF37">
            <v>51.18</v>
          </cell>
          <cell r="AG37">
            <v>2002.7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673.81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131.41999999999999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1199.3399999999999</v>
          </cell>
          <cell r="AA38">
            <v>3384.66</v>
          </cell>
          <cell r="AB38">
            <v>92.75</v>
          </cell>
          <cell r="AC38">
            <v>166.95</v>
          </cell>
          <cell r="AD38">
            <v>373.89</v>
          </cell>
          <cell r="AE38">
            <v>106</v>
          </cell>
          <cell r="AF38">
            <v>91.68</v>
          </cell>
          <cell r="AG38">
            <v>4118.59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318.33</v>
          </cell>
          <cell r="AE39">
            <v>59.97</v>
          </cell>
          <cell r="AF39">
            <v>51.87</v>
          </cell>
          <cell r="AG39">
            <v>2330.25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1159.26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1350.96</v>
          </cell>
          <cell r="AA40">
            <v>1864.29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  <cell r="AF40">
            <v>64.31</v>
          </cell>
          <cell r="AG40">
            <v>2889.3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  <cell r="AF41">
            <v>115.44</v>
          </cell>
          <cell r="AG41">
            <v>5186.09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  <cell r="AF42">
            <v>63.84</v>
          </cell>
          <cell r="AG42">
            <v>2867.85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  <cell r="AF43">
            <v>63.84</v>
          </cell>
          <cell r="AG43">
            <v>2867.96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194.11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1009.93</v>
          </cell>
          <cell r="AA44">
            <v>5797.38</v>
          </cell>
          <cell r="AB44">
            <v>132.28</v>
          </cell>
          <cell r="AC44">
            <v>238.1</v>
          </cell>
          <cell r="AD44">
            <v>438.27</v>
          </cell>
          <cell r="AE44">
            <v>151.16999999999999</v>
          </cell>
          <cell r="AF44">
            <v>136.15</v>
          </cell>
          <cell r="AG44">
            <v>5873.83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332.95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2235.2399999999998</v>
          </cell>
          <cell r="AA45">
            <v>9658.5400000000009</v>
          </cell>
          <cell r="AB45">
            <v>219.83</v>
          </cell>
          <cell r="AC45">
            <v>395.7</v>
          </cell>
          <cell r="AD45">
            <v>580.85</v>
          </cell>
          <cell r="AE45">
            <v>251.24</v>
          </cell>
          <cell r="AF45">
            <v>237.88</v>
          </cell>
          <cell r="AG45">
            <v>9761.74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1030.3599999999999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139.01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1848.3</v>
          </cell>
          <cell r="AA46">
            <v>4318.12</v>
          </cell>
          <cell r="AB46">
            <v>97.53</v>
          </cell>
          <cell r="AC46">
            <v>175.55</v>
          </cell>
          <cell r="AD46">
            <v>381.68</v>
          </cell>
          <cell r="AE46">
            <v>111.46</v>
          </cell>
          <cell r="AF46">
            <v>123.33</v>
          </cell>
          <cell r="AG46">
            <v>4330.8599999999997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139.01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591.32000000000005</v>
          </cell>
          <cell r="AA47">
            <v>4356.47</v>
          </cell>
          <cell r="AB47">
            <v>97.53</v>
          </cell>
          <cell r="AC47">
            <v>175.55</v>
          </cell>
          <cell r="AD47">
            <v>381.68</v>
          </cell>
          <cell r="AE47">
            <v>111.46</v>
          </cell>
          <cell r="AF47">
            <v>98.96</v>
          </cell>
          <cell r="AG47">
            <v>4330.8599999999997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246.18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1469.43</v>
          </cell>
          <cell r="AA48">
            <v>7245.31</v>
          </cell>
          <cell r="AB48">
            <v>165.11</v>
          </cell>
          <cell r="AC48">
            <v>297.2</v>
          </cell>
          <cell r="AD48">
            <v>491.74</v>
          </cell>
          <cell r="AE48">
            <v>188.7</v>
          </cell>
          <cell r="AF48">
            <v>174.29</v>
          </cell>
          <cell r="AG48">
            <v>7331.82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363.84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1587.09</v>
          </cell>
          <cell r="AA49">
            <v>7127.65</v>
          </cell>
          <cell r="AB49">
            <v>239.31</v>
          </cell>
          <cell r="AC49">
            <v>430.75</v>
          </cell>
          <cell r="AD49">
            <v>612.57000000000005</v>
          </cell>
          <cell r="AE49">
            <v>273.49</v>
          </cell>
          <cell r="AF49">
            <v>174.29</v>
          </cell>
          <cell r="AG49">
            <v>10626.53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117.54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474.62</v>
          </cell>
          <cell r="AA50">
            <v>3877.93</v>
          </cell>
          <cell r="AB50">
            <v>83.98</v>
          </cell>
          <cell r="AC50">
            <v>151.16999999999999</v>
          </cell>
          <cell r="AD50">
            <v>359.61</v>
          </cell>
          <cell r="AE50">
            <v>95.98</v>
          </cell>
          <cell r="AF50">
            <v>87.05</v>
          </cell>
          <cell r="AG50">
            <v>3729.26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246.18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1469.43</v>
          </cell>
          <cell r="AA51">
            <v>7245.31</v>
          </cell>
          <cell r="AB51">
            <v>165.11</v>
          </cell>
          <cell r="AC51">
            <v>297.2</v>
          </cell>
          <cell r="AD51">
            <v>491.74</v>
          </cell>
          <cell r="AE51">
            <v>188.7</v>
          </cell>
          <cell r="AF51">
            <v>174.29</v>
          </cell>
          <cell r="AG51">
            <v>7331.82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  <cell r="AF52">
            <v>36.97</v>
          </cell>
          <cell r="AG52">
            <v>1660.7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  <cell r="AF53">
            <v>36.97</v>
          </cell>
          <cell r="AG53">
            <v>1660.7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234.91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1369.89</v>
          </cell>
          <cell r="AA54">
            <v>6931.58</v>
          </cell>
          <cell r="AB54">
            <v>158</v>
          </cell>
          <cell r="AC54">
            <v>284.39</v>
          </cell>
          <cell r="AD54">
            <v>480.16</v>
          </cell>
          <cell r="AE54">
            <v>180.57</v>
          </cell>
          <cell r="AF54">
            <v>166.03</v>
          </cell>
          <cell r="AG54">
            <v>7015.93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153.08000000000001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510.16</v>
          </cell>
          <cell r="AA55">
            <v>3842.39</v>
          </cell>
          <cell r="AB55">
            <v>106.4</v>
          </cell>
          <cell r="AC55">
            <v>191.53</v>
          </cell>
          <cell r="AD55">
            <v>396.13</v>
          </cell>
          <cell r="AE55">
            <v>121.61</v>
          </cell>
          <cell r="AF55">
            <v>87.05</v>
          </cell>
          <cell r="AG55">
            <v>4724.96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  <cell r="AF56">
            <v>36.97</v>
          </cell>
          <cell r="AG56">
            <v>1660.7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281.3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1779.08</v>
          </cell>
          <cell r="AA57">
            <v>8220.92</v>
          </cell>
          <cell r="AB57">
            <v>187.25</v>
          </cell>
          <cell r="AC57">
            <v>337.06</v>
          </cell>
          <cell r="AD57">
            <v>527.79999999999995</v>
          </cell>
          <cell r="AE57">
            <v>214</v>
          </cell>
          <cell r="AF57">
            <v>200</v>
          </cell>
          <cell r="AG57">
            <v>8315.16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246.18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1469.43</v>
          </cell>
          <cell r="AA58">
            <v>7245.31</v>
          </cell>
          <cell r="AB58">
            <v>165.11</v>
          </cell>
          <cell r="AC58">
            <v>297.2</v>
          </cell>
          <cell r="AD58">
            <v>491.74</v>
          </cell>
          <cell r="AE58">
            <v>188.7</v>
          </cell>
          <cell r="AF58">
            <v>174.29</v>
          </cell>
          <cell r="AG58">
            <v>7331.82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290.36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1788.14</v>
          </cell>
          <cell r="AA59">
            <v>8211.86</v>
          </cell>
          <cell r="AB59">
            <v>192.97</v>
          </cell>
          <cell r="AC59">
            <v>347.35</v>
          </cell>
          <cell r="AD59">
            <v>537.11</v>
          </cell>
          <cell r="AE59">
            <v>220.54</v>
          </cell>
          <cell r="AF59">
            <v>200</v>
          </cell>
          <cell r="AG59">
            <v>8569.0400000000009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155.25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607.55999999999995</v>
          </cell>
          <cell r="AA60">
            <v>4340.2299999999996</v>
          </cell>
          <cell r="AB60">
            <v>107.77</v>
          </cell>
          <cell r="AC60">
            <v>193.98</v>
          </cell>
          <cell r="AD60">
            <v>398.36</v>
          </cell>
          <cell r="AE60">
            <v>123.17</v>
          </cell>
          <cell r="AF60">
            <v>98.96</v>
          </cell>
          <cell r="AG60">
            <v>4785.58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184.92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746.08</v>
          </cell>
          <cell r="AA61">
            <v>4809.29</v>
          </cell>
          <cell r="AB61">
            <v>126.48</v>
          </cell>
          <cell r="AC61">
            <v>227.66</v>
          </cell>
          <cell r="AD61">
            <v>428.82</v>
          </cell>
          <cell r="AE61">
            <v>144.54</v>
          </cell>
          <cell r="AF61">
            <v>111.11</v>
          </cell>
          <cell r="AG61">
            <v>5616.22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76.84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100.33</v>
          </cell>
          <cell r="AA62">
            <v>2566.9699999999998</v>
          </cell>
          <cell r="AB62">
            <v>56.62</v>
          </cell>
          <cell r="AC62">
            <v>101.91</v>
          </cell>
          <cell r="AD62">
            <v>322.47000000000003</v>
          </cell>
          <cell r="AE62">
            <v>64.7</v>
          </cell>
          <cell r="AF62">
            <v>53.35</v>
          </cell>
          <cell r="AG62">
            <v>2514.0700000000002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130.30000000000001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451.77</v>
          </cell>
          <cell r="AA63">
            <v>3618.08</v>
          </cell>
          <cell r="AB63">
            <v>92.02</v>
          </cell>
          <cell r="AC63">
            <v>165.64</v>
          </cell>
          <cell r="AD63">
            <v>372.71</v>
          </cell>
          <cell r="AE63">
            <v>105.17</v>
          </cell>
          <cell r="AF63">
            <v>81.400000000000006</v>
          </cell>
          <cell r="AG63">
            <v>4086.42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130.30000000000001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451.77</v>
          </cell>
          <cell r="AA64">
            <v>3618.08</v>
          </cell>
          <cell r="AB64">
            <v>92.02</v>
          </cell>
          <cell r="AC64">
            <v>165.64</v>
          </cell>
          <cell r="AD64">
            <v>372.71</v>
          </cell>
          <cell r="AE64">
            <v>105.17</v>
          </cell>
          <cell r="AF64">
            <v>81.400000000000006</v>
          </cell>
          <cell r="AG64">
            <v>4086.42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3714.79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1223.25</v>
          </cell>
          <cell r="M65">
            <v>1223.25</v>
          </cell>
          <cell r="N65">
            <v>291.67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1514.92</v>
          </cell>
          <cell r="AA65">
            <v>7199.82</v>
          </cell>
          <cell r="AB65">
            <v>193.8</v>
          </cell>
          <cell r="AC65">
            <v>348.84</v>
          </cell>
          <cell r="AD65">
            <v>538.46</v>
          </cell>
          <cell r="AE65">
            <v>221.48</v>
          </cell>
          <cell r="AF65">
            <v>174.29</v>
          </cell>
          <cell r="AG65">
            <v>8605.76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47.54</v>
          </cell>
          <cell r="AC66">
            <v>85.57</v>
          </cell>
          <cell r="AD66">
            <v>320.7</v>
          </cell>
          <cell r="AE66">
            <v>40.03</v>
          </cell>
          <cell r="AF66">
            <v>29.57</v>
          </cell>
          <cell r="AG66">
            <v>1555.55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47.54</v>
          </cell>
          <cell r="AC67">
            <v>85.57</v>
          </cell>
          <cell r="AD67">
            <v>320.7</v>
          </cell>
          <cell r="AE67">
            <v>40.03</v>
          </cell>
          <cell r="AF67">
            <v>29.57</v>
          </cell>
          <cell r="AG67">
            <v>1555.55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150.24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490.02</v>
          </cell>
          <cell r="AA68">
            <v>3748.14</v>
          </cell>
          <cell r="AB68">
            <v>104.61</v>
          </cell>
          <cell r="AC68">
            <v>188.3</v>
          </cell>
          <cell r="AD68">
            <v>393.21</v>
          </cell>
          <cell r="AE68">
            <v>119.55</v>
          </cell>
          <cell r="AF68">
            <v>84.76</v>
          </cell>
          <cell r="AG68">
            <v>4645.2299999999996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138.47999999999999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459.95</v>
          </cell>
          <cell r="AA69">
            <v>3609.9</v>
          </cell>
          <cell r="AB69">
            <v>97.19</v>
          </cell>
          <cell r="AC69">
            <v>174.94</v>
          </cell>
          <cell r="AD69">
            <v>381.13</v>
          </cell>
          <cell r="AE69">
            <v>111.08</v>
          </cell>
          <cell r="AF69">
            <v>81.400000000000006</v>
          </cell>
          <cell r="AG69">
            <v>4315.82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297.7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1520.95</v>
          </cell>
          <cell r="AA70">
            <v>7193.79</v>
          </cell>
          <cell r="AB70">
            <v>197.6</v>
          </cell>
          <cell r="AC70">
            <v>355.68</v>
          </cell>
          <cell r="AD70">
            <v>544.65</v>
          </cell>
          <cell r="AE70">
            <v>225.83</v>
          </cell>
          <cell r="AF70">
            <v>174.29</v>
          </cell>
          <cell r="AG70">
            <v>8774.5499999999993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297.7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1520.95</v>
          </cell>
          <cell r="AA71">
            <v>7193.79</v>
          </cell>
          <cell r="AB71">
            <v>197.6</v>
          </cell>
          <cell r="AC71">
            <v>355.68</v>
          </cell>
          <cell r="AD71">
            <v>544.65</v>
          </cell>
          <cell r="AE71">
            <v>225.83</v>
          </cell>
          <cell r="AF71">
            <v>174.29</v>
          </cell>
          <cell r="AG71">
            <v>8774.5499999999993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5000.05</v>
          </cell>
          <cell r="E72">
            <v>0</v>
          </cell>
          <cell r="F72">
            <v>10000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1497.78</v>
          </cell>
          <cell r="M72">
            <v>1497.78</v>
          </cell>
          <cell r="N72">
            <v>329.03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1826.81</v>
          </cell>
          <cell r="AA72">
            <v>8173.19</v>
          </cell>
          <cell r="AB72">
            <v>217.36</v>
          </cell>
          <cell r="AC72">
            <v>391.24</v>
          </cell>
          <cell r="AD72">
            <v>576.82000000000005</v>
          </cell>
          <cell r="AE72">
            <v>248.41</v>
          </cell>
          <cell r="AF72">
            <v>200</v>
          </cell>
          <cell r="AG72">
            <v>9651.82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138.47999999999999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459.95</v>
          </cell>
          <cell r="AA73">
            <v>3609.9</v>
          </cell>
          <cell r="AB73">
            <v>97.19</v>
          </cell>
          <cell r="AC73">
            <v>174.94</v>
          </cell>
          <cell r="AD73">
            <v>381.13</v>
          </cell>
          <cell r="AE73">
            <v>111.08</v>
          </cell>
          <cell r="AF73">
            <v>81.400000000000006</v>
          </cell>
          <cell r="AG73">
            <v>4315.82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566.49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2468.7800000000002</v>
          </cell>
          <cell r="AA74">
            <v>9425</v>
          </cell>
          <cell r="AB74">
            <v>367.11</v>
          </cell>
          <cell r="AC74">
            <v>660.81</v>
          </cell>
          <cell r="AD74">
            <v>820.72</v>
          </cell>
          <cell r="AE74">
            <v>419.56</v>
          </cell>
          <cell r="AF74">
            <v>237.88</v>
          </cell>
          <cell r="AG74">
            <v>16301.96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9993.83</v>
          </cell>
          <cell r="E75">
            <v>0</v>
          </cell>
          <cell r="F75">
            <v>14993.78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2630.16</v>
          </cell>
          <cell r="M75">
            <v>2630.16</v>
          </cell>
          <cell r="N75">
            <v>499.24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3129.4</v>
          </cell>
          <cell r="AA75">
            <v>11864.38</v>
          </cell>
          <cell r="AB75">
            <v>324.7</v>
          </cell>
          <cell r="AC75">
            <v>584.45000000000005</v>
          </cell>
          <cell r="AD75">
            <v>751.64</v>
          </cell>
          <cell r="AE75">
            <v>371.08</v>
          </cell>
          <cell r="AF75">
            <v>299.88</v>
          </cell>
          <cell r="AG75">
            <v>14418.39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555.41999999999996</v>
          </cell>
          <cell r="E76">
            <v>0</v>
          </cell>
          <cell r="F76">
            <v>5555.37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561.16</v>
          </cell>
          <cell r="M76">
            <v>561.16</v>
          </cell>
          <cell r="N76">
            <v>207.71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768.87</v>
          </cell>
          <cell r="AA76">
            <v>4786.5</v>
          </cell>
          <cell r="AB76">
            <v>140.85</v>
          </cell>
          <cell r="AC76">
            <v>253.53</v>
          </cell>
          <cell r="AD76">
            <v>452.23</v>
          </cell>
          <cell r="AE76">
            <v>160.97</v>
          </cell>
          <cell r="AF76">
            <v>111.11</v>
          </cell>
          <cell r="AG76">
            <v>6254.53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297</v>
          </cell>
          <cell r="E77">
            <v>0</v>
          </cell>
          <cell r="F77">
            <v>2145.3000000000002</v>
          </cell>
          <cell r="G77">
            <v>0</v>
          </cell>
          <cell r="H77">
            <v>0</v>
          </cell>
          <cell r="I77">
            <v>0</v>
          </cell>
          <cell r="J77">
            <v>-188.71</v>
          </cell>
          <cell r="K77">
            <v>-64.2</v>
          </cell>
          <cell r="L77">
            <v>124.51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-64.2</v>
          </cell>
          <cell r="AA77">
            <v>2209.5</v>
          </cell>
          <cell r="AB77">
            <v>61.33</v>
          </cell>
          <cell r="AC77">
            <v>110.4</v>
          </cell>
          <cell r="AD77">
            <v>327.18</v>
          </cell>
          <cell r="AE77">
            <v>51.65</v>
          </cell>
          <cell r="AF77">
            <v>42.91</v>
          </cell>
          <cell r="AG77">
            <v>2006.78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1352.55</v>
          </cell>
          <cell r="E78">
            <v>0</v>
          </cell>
          <cell r="F78">
            <v>4352.55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357.08</v>
          </cell>
          <cell r="M78">
            <v>357.08</v>
          </cell>
          <cell r="N78">
            <v>146.19999999999999</v>
          </cell>
          <cell r="O78">
            <v>0</v>
          </cell>
          <cell r="P78">
            <v>1000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1503.28</v>
          </cell>
          <cell r="AA78">
            <v>2849.27</v>
          </cell>
          <cell r="AB78">
            <v>102.05</v>
          </cell>
          <cell r="AC78">
            <v>183.7</v>
          </cell>
          <cell r="AD78">
            <v>389.04</v>
          </cell>
          <cell r="AE78">
            <v>116.63</v>
          </cell>
          <cell r="AF78">
            <v>87.05</v>
          </cell>
          <cell r="AG78">
            <v>4531.8100000000004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101.09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414.96</v>
          </cell>
          <cell r="AA79">
            <v>3585.04</v>
          </cell>
          <cell r="AB79">
            <v>73.61</v>
          </cell>
          <cell r="AC79">
            <v>132.5</v>
          </cell>
          <cell r="AD79">
            <v>342.72</v>
          </cell>
          <cell r="AE79">
            <v>84.13</v>
          </cell>
          <cell r="AF79">
            <v>80</v>
          </cell>
          <cell r="AG79">
            <v>3268.72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82.38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396.25</v>
          </cell>
          <cell r="AA80">
            <v>3603.75</v>
          </cell>
          <cell r="AB80">
            <v>60.7</v>
          </cell>
          <cell r="AC80">
            <v>109.26</v>
          </cell>
          <cell r="AD80">
            <v>326.55</v>
          </cell>
          <cell r="AE80">
            <v>69.37</v>
          </cell>
          <cell r="AF80">
            <v>80</v>
          </cell>
          <cell r="AG80">
            <v>2695.45</v>
          </cell>
        </row>
        <row r="83">
          <cell r="C83" t="str">
            <v xml:space="preserve">  =============</v>
          </cell>
          <cell r="D83" t="str">
            <v xml:space="preserve">  =============</v>
          </cell>
          <cell r="E83" t="str">
            <v xml:space="preserve">  =============</v>
          </cell>
          <cell r="F83" t="str">
            <v xml:space="preserve">  =============</v>
          </cell>
          <cell r="G83" t="str">
            <v xml:space="preserve">  =============</v>
          </cell>
          <cell r="H83" t="str">
            <v xml:space="preserve">  =============</v>
          </cell>
          <cell r="I83" t="str">
            <v xml:space="preserve">  =============</v>
          </cell>
          <cell r="J83" t="str">
            <v xml:space="preserve">  =============</v>
          </cell>
          <cell r="K83" t="str">
            <v xml:space="preserve">  =============</v>
          </cell>
          <cell r="L83" t="str">
            <v xml:space="preserve">  =============</v>
          </cell>
          <cell r="M83" t="str">
            <v xml:space="preserve">  =============</v>
          </cell>
          <cell r="N83" t="str">
            <v xml:space="preserve">  =============</v>
          </cell>
          <cell r="O83" t="str">
            <v xml:space="preserve">  =============</v>
          </cell>
          <cell r="P83" t="str">
            <v xml:space="preserve">  =============</v>
          </cell>
          <cell r="Q83" t="str">
            <v xml:space="preserve">  =============</v>
          </cell>
          <cell r="R83" t="str">
            <v xml:space="preserve">  =============</v>
          </cell>
          <cell r="S83" t="str">
            <v xml:space="preserve">  =============</v>
          </cell>
          <cell r="T83" t="str">
            <v xml:space="preserve">  =============</v>
          </cell>
          <cell r="U83" t="str">
            <v xml:space="preserve">  =============</v>
          </cell>
          <cell r="V83" t="str">
            <v xml:space="preserve">  =============</v>
          </cell>
          <cell r="W83" t="str">
            <v xml:space="preserve">  =============</v>
          </cell>
          <cell r="X83" t="str">
            <v xml:space="preserve">  =============</v>
          </cell>
          <cell r="Y83" t="str">
            <v xml:space="preserve">  =============</v>
          </cell>
          <cell r="Z83" t="str">
            <v xml:space="preserve">  =============</v>
          </cell>
          <cell r="AA83" t="str">
            <v xml:space="preserve">  =============</v>
          </cell>
          <cell r="AB83" t="str">
            <v xml:space="preserve">  =============</v>
          </cell>
          <cell r="AC83" t="str">
            <v xml:space="preserve">  =============</v>
          </cell>
          <cell r="AD83" t="str">
            <v xml:space="preserve">  =============</v>
          </cell>
          <cell r="AE83" t="str">
            <v xml:space="preserve">  =============</v>
          </cell>
          <cell r="AF83" t="str">
            <v xml:space="preserve">  =============</v>
          </cell>
          <cell r="AG83" t="str">
            <v xml:space="preserve">  =============</v>
          </cell>
        </row>
        <row r="84">
          <cell r="A84" t="str">
            <v>Total Gral.</v>
          </cell>
          <cell r="B84" t="str">
            <v xml:space="preserve"> </v>
          </cell>
          <cell r="C84">
            <v>294418.89</v>
          </cell>
          <cell r="D84">
            <v>89551.46</v>
          </cell>
          <cell r="E84">
            <v>0</v>
          </cell>
          <cell r="F84">
            <v>383970.35</v>
          </cell>
          <cell r="G84">
            <v>0</v>
          </cell>
          <cell r="H84">
            <v>7217.29</v>
          </cell>
          <cell r="I84">
            <v>7301.48</v>
          </cell>
          <cell r="J84">
            <v>-3276.88</v>
          </cell>
          <cell r="K84">
            <v>-808.6</v>
          </cell>
          <cell r="L84">
            <v>43304.03</v>
          </cell>
          <cell r="M84">
            <v>40835.74</v>
          </cell>
          <cell r="N84">
            <v>11331.73</v>
          </cell>
          <cell r="O84">
            <v>0</v>
          </cell>
          <cell r="P84">
            <v>1000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247.85</v>
          </cell>
          <cell r="Y84">
            <v>0</v>
          </cell>
          <cell r="Z84">
            <v>67125.490000000005</v>
          </cell>
          <cell r="AA84">
            <v>316844.86</v>
          </cell>
          <cell r="AB84">
            <v>8164.04</v>
          </cell>
          <cell r="AC84">
            <v>14695.31</v>
          </cell>
          <cell r="AD84">
            <v>29543.59</v>
          </cell>
          <cell r="AE84">
            <v>9207</v>
          </cell>
          <cell r="AF84">
            <v>7679.43</v>
          </cell>
          <cell r="AG84">
            <v>357737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G31" sqref="G31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2" t="s">
        <v>5</v>
      </c>
      <c r="C1" s="12"/>
      <c r="D1" s="12"/>
      <c r="E1" s="12"/>
      <c r="F1" s="12"/>
      <c r="G1" s="12"/>
    </row>
    <row r="2" spans="1:8" x14ac:dyDescent="0.25">
      <c r="B2" s="12" t="s">
        <v>6</v>
      </c>
      <c r="C2" s="12"/>
      <c r="D2" s="12"/>
      <c r="E2" s="12"/>
      <c r="F2" s="12"/>
      <c r="G2" s="12"/>
      <c r="H2" s="4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12" t="s">
        <v>144</v>
      </c>
      <c r="C4" s="12"/>
      <c r="D4" s="12"/>
      <c r="E4" s="12"/>
      <c r="F4" s="12"/>
      <c r="G4" s="12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145</v>
      </c>
      <c r="E7" s="10">
        <f>VLOOKUP($A7,[2]Hoja2!$A$9:$AE$85,6,0)</f>
        <v>3215.25</v>
      </c>
      <c r="F7" s="10">
        <f>VLOOKUP($A7,[2]Hoja2!$A$9:$AE$85,26,0)</f>
        <v>1433.76</v>
      </c>
      <c r="G7" s="10">
        <f>VLOOKUP($A7,[2]Hoja2!$A$9:$AE$85,27,0)</f>
        <v>1781.49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145</v>
      </c>
      <c r="E8" s="10">
        <f>VLOOKUP($A8,[2]Hoja2!$A$9:$AE$85,6,0)</f>
        <v>5883.75</v>
      </c>
      <c r="F8" s="10">
        <f>VLOOKUP($A8,[2]Hoja2!$A$9:$AE$85,26,0)</f>
        <v>1817.01</v>
      </c>
      <c r="G8" s="10">
        <f>VLOOKUP($A8,[2]Hoja2!$A$9:$AE$85,27,0)</f>
        <v>4066.74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145</v>
      </c>
      <c r="E9" s="10">
        <f>VLOOKUP($A9,[2]Hoja2!$A$9:$AE$85,6,0)</f>
        <v>4584</v>
      </c>
      <c r="F9" s="10">
        <f>VLOOKUP($A9,[2]Hoja2!$A$9:$AE$85,26,0)</f>
        <v>525.53</v>
      </c>
      <c r="G9" s="10">
        <f>VLOOKUP($A9,[2]Hoja2!$A$9:$AE$85,27,0)</f>
        <v>4058.47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145</v>
      </c>
      <c r="E10" s="10">
        <f>VLOOKUP($A10,[2]Hoja2!$A$9:$AE$85,6,0)</f>
        <v>3192</v>
      </c>
      <c r="F10" s="10">
        <f>VLOOKUP($A10,[2]Hoja2!$A$9:$AE$85,26,0)</f>
        <v>188.52</v>
      </c>
      <c r="G10" s="10">
        <f>VLOOKUP($A10,[2]Hoja2!$A$9:$AE$85,27,0)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145</v>
      </c>
      <c r="E11" s="10">
        <f>VLOOKUP($A11,[2]Hoja2!$A$9:$AE$85,6,0)</f>
        <v>6807.31</v>
      </c>
      <c r="F11" s="10">
        <f>VLOOKUP($A11,[2]Hoja2!$A$9:$AE$85,26,0)</f>
        <v>1019.03</v>
      </c>
      <c r="G11" s="10">
        <f>VLOOKUP($A11,[2]Hoja2!$A$9:$AE$85,27,0)</f>
        <v>5788.28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145</v>
      </c>
      <c r="E12" s="10">
        <f>VLOOKUP($A12,[2]Hoja2!$A$9:$AE$85,6,0)</f>
        <v>10000</v>
      </c>
      <c r="F12" s="10">
        <f>VLOOKUP($A12,[2]Hoja2!$A$9:$AE$85,26,0)</f>
        <v>1788.14</v>
      </c>
      <c r="G12" s="10">
        <f>VLOOKUP($A12,[2]Hoja2!$A$9:$AE$85,27,0)</f>
        <v>8211.86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145</v>
      </c>
      <c r="E13" s="10">
        <f>VLOOKUP($A13,[2]Hoja2!$A$9:$AE$85,6,0)</f>
        <v>2593.5</v>
      </c>
      <c r="F13" s="10">
        <f>VLOOKUP($A13,[2]Hoja2!$A$9:$AE$85,26,0)</f>
        <v>71.75</v>
      </c>
      <c r="G13" s="10">
        <f>VLOOKUP($A13,[2]Hoja2!$A$9:$AE$85,27,0)</f>
        <v>2521.75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145</v>
      </c>
      <c r="E14" s="10">
        <f>VLOOKUP($A14,[2]Hoja2!$A$9:$AE$85,6,0)</f>
        <v>2593.5</v>
      </c>
      <c r="F14" s="10">
        <f>VLOOKUP($A14,[2]Hoja2!$A$9:$AE$85,26,0)</f>
        <v>71.75</v>
      </c>
      <c r="G14" s="10">
        <f>VLOOKUP($A14,[2]Hoja2!$A$9:$AE$85,27,0)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145</v>
      </c>
      <c r="E15" s="10">
        <f>VLOOKUP($A15,[2]Hoja2!$A$9:$AE$85,6,0)</f>
        <v>3959.1</v>
      </c>
      <c r="F15" s="10">
        <f>VLOOKUP($A15,[2]Hoja2!$A$9:$AE$85,26,0)</f>
        <v>420.81</v>
      </c>
      <c r="G15" s="10">
        <f>VLOOKUP($A15,[2]Hoja2!$A$9:$AE$85,27,0)</f>
        <v>3538.29</v>
      </c>
    </row>
    <row r="16" spans="1:8" ht="12" customHeight="1" x14ac:dyDescent="0.25">
      <c r="A16" s="6" t="s">
        <v>104</v>
      </c>
      <c r="B16" s="10" t="s">
        <v>105</v>
      </c>
      <c r="C16" s="3" t="s">
        <v>106</v>
      </c>
      <c r="D16" s="3" t="s">
        <v>145</v>
      </c>
      <c r="E16" s="10">
        <f>VLOOKUP($A16,[2]Hoja2!$A$9:$AE$85,6,0)</f>
        <v>4069.85</v>
      </c>
      <c r="F16" s="10">
        <f>VLOOKUP($A16,[2]Hoja2!$A$9:$AE$85,26,0)</f>
        <v>451.77</v>
      </c>
      <c r="G16" s="10">
        <f>VLOOKUP($A16,[2]Hoja2!$A$9:$AE$85,27,0)</f>
        <v>3618.08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145</v>
      </c>
      <c r="E17" s="10">
        <f>VLOOKUP($A17,[2]Hoja2!$A$9:$AE$85,6,0)</f>
        <v>4352.55</v>
      </c>
      <c r="F17" s="10">
        <f>VLOOKUP($A17,[2]Hoja2!$A$9:$AE$85,26,0)</f>
        <v>510.16</v>
      </c>
      <c r="G17" s="10">
        <f>VLOOKUP($A17,[2]Hoja2!$A$9:$AE$85,27,0)</f>
        <v>3842.39</v>
      </c>
    </row>
    <row r="18" spans="1:7" ht="12" customHeight="1" x14ac:dyDescent="0.25">
      <c r="A18" s="6" t="s">
        <v>107</v>
      </c>
      <c r="B18" s="10" t="s">
        <v>108</v>
      </c>
      <c r="C18" s="3" t="s">
        <v>106</v>
      </c>
      <c r="D18" s="3" t="s">
        <v>145</v>
      </c>
      <c r="E18" s="10">
        <f>VLOOKUP($A18,[2]Hoja2!$A$9:$AE$85,6,0)</f>
        <v>4069.85</v>
      </c>
      <c r="F18" s="10">
        <f>VLOOKUP($A18,[2]Hoja2!$A$9:$AE$85,26,0)</f>
        <v>451.77</v>
      </c>
      <c r="G18" s="10">
        <f>VLOOKUP($A18,[2]Hoja2!$A$9:$AE$85,27,0)</f>
        <v>3618.08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145</v>
      </c>
      <c r="E19" s="10">
        <f>VLOOKUP($A19,[2]Hoja2!$A$9:$AE$85,6,0)</f>
        <v>7204.5</v>
      </c>
      <c r="F19" s="10">
        <f>VLOOKUP($A19,[2]Hoja2!$A$9:$AE$85,26,0)</f>
        <v>1116.17</v>
      </c>
      <c r="G19" s="10">
        <f>VLOOKUP($A19,[2]Hoja2!$A$9:$AE$85,27,0)</f>
        <v>6088.33</v>
      </c>
    </row>
    <row r="20" spans="1:7" ht="12" customHeight="1" x14ac:dyDescent="0.25">
      <c r="A20" s="6" t="s">
        <v>112</v>
      </c>
      <c r="B20" s="10" t="s">
        <v>113</v>
      </c>
      <c r="C20" s="3" t="s">
        <v>43</v>
      </c>
      <c r="D20" s="3" t="s">
        <v>145</v>
      </c>
      <c r="E20" s="10">
        <f>VLOOKUP($A20,[2]Hoja2!$A$9:$AE$85,6,0)</f>
        <v>1478.64</v>
      </c>
      <c r="F20" s="10">
        <f>VLOOKUP($A20,[2]Hoja2!$A$9:$AE$85,26,0)</f>
        <v>-118.79</v>
      </c>
      <c r="G20" s="10">
        <f>VLOOKUP($A20,[2]Hoja2!$A$9:$AE$85,27,0)</f>
        <v>1597.43</v>
      </c>
    </row>
    <row r="21" spans="1:7" ht="12" customHeight="1" x14ac:dyDescent="0.25">
      <c r="A21" s="6" t="s">
        <v>109</v>
      </c>
      <c r="B21" s="10" t="s">
        <v>110</v>
      </c>
      <c r="C21" s="3" t="s">
        <v>111</v>
      </c>
      <c r="D21" s="3" t="s">
        <v>145</v>
      </c>
      <c r="E21" s="10">
        <f>VLOOKUP($A21,[2]Hoja2!$A$9:$AE$85,6,0)</f>
        <v>8714.74</v>
      </c>
      <c r="F21" s="10">
        <f>VLOOKUP($A21,[2]Hoja2!$A$9:$AE$85,26,0)</f>
        <v>1514.92</v>
      </c>
      <c r="G21" s="10">
        <f>VLOOKUP($A21,[2]Hoja2!$A$9:$AE$85,27,0)</f>
        <v>7199.82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145</v>
      </c>
      <c r="E22" s="10">
        <f>VLOOKUP($A22,[2]Hoja2!$A$9:$AE$85,6,0)</f>
        <v>5883.75</v>
      </c>
      <c r="F22" s="10">
        <f>VLOOKUP($A22,[2]Hoja2!$A$9:$AE$85,26,0)</f>
        <v>793.14</v>
      </c>
      <c r="G22" s="10">
        <f>VLOOKUP($A22,[2]Hoja2!$A$9:$AE$85,27,0)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145</v>
      </c>
      <c r="E23" s="10">
        <f>VLOOKUP($A23,[2]Hoja2!$A$9:$AE$85,6,0)</f>
        <v>5223</v>
      </c>
      <c r="F23" s="10">
        <f>VLOOKUP($A23,[2]Hoja2!$A$9:$AE$85,26,0)</f>
        <v>2559.5100000000002</v>
      </c>
      <c r="G23" s="10">
        <f>VLOOKUP($A23,[2]Hoja2!$A$9:$AE$85,27,0)</f>
        <v>2663.49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145</v>
      </c>
      <c r="E24" s="10">
        <f>VLOOKUP($A24,[2]Hoja2!$A$9:$AE$85,6,0)</f>
        <v>2667.3</v>
      </c>
      <c r="F24" s="10">
        <f>VLOOKUP($A24,[2]Hoja2!$A$9:$AE$85,26,0)</f>
        <v>100.33</v>
      </c>
      <c r="G24" s="10">
        <f>VLOOKUP($A24,[2]Hoja2!$A$9:$AE$85,27,0)</f>
        <v>2566.9699999999998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145</v>
      </c>
      <c r="E25" s="10">
        <f>VLOOKUP($A25,[2]Hoja2!$A$9:$AE$85,6,0)</f>
        <v>4352.55</v>
      </c>
      <c r="F25" s="10">
        <f>VLOOKUP($A25,[2]Hoja2!$A$9:$AE$85,26,0)</f>
        <v>474.62</v>
      </c>
      <c r="G25" s="10">
        <f>VLOOKUP($A25,[2]Hoja2!$A$9:$AE$85,27,0)</f>
        <v>3877.93</v>
      </c>
    </row>
    <row r="26" spans="1:7" ht="12" customHeight="1" x14ac:dyDescent="0.25">
      <c r="A26" s="6" t="s">
        <v>123</v>
      </c>
      <c r="B26" s="10" t="s">
        <v>124</v>
      </c>
      <c r="C26" s="3" t="s">
        <v>47</v>
      </c>
      <c r="D26" s="3" t="s">
        <v>145</v>
      </c>
      <c r="E26" s="10">
        <f>VLOOKUP($A26,[2]Hoja2!$A$9:$AE$85,6,0)</f>
        <v>8714.74</v>
      </c>
      <c r="F26" s="10">
        <f>VLOOKUP($A26,[2]Hoja2!$A$9:$AE$85,26,0)</f>
        <v>1520.95</v>
      </c>
      <c r="G26" s="10">
        <f>VLOOKUP($A26,[2]Hoja2!$A$9:$AE$85,27,0)</f>
        <v>7193.79</v>
      </c>
    </row>
    <row r="27" spans="1:7" ht="12" customHeight="1" x14ac:dyDescent="0.25">
      <c r="A27" s="6" t="s">
        <v>80</v>
      </c>
      <c r="B27" s="10" t="s">
        <v>81</v>
      </c>
      <c r="C27" s="3" t="s">
        <v>43</v>
      </c>
      <c r="D27" s="3" t="s">
        <v>145</v>
      </c>
      <c r="E27" s="10">
        <f>VLOOKUP($A27,[2]Hoja2!$A$9:$AE$85,6,0)</f>
        <v>8714.74</v>
      </c>
      <c r="F27" s="10">
        <f>VLOOKUP($A27,[2]Hoja2!$A$9:$AE$85,26,0)</f>
        <v>1469.43</v>
      </c>
      <c r="G27" s="10">
        <f>VLOOKUP($A27,[2]Hoja2!$A$9:$AE$85,27,0)</f>
        <v>7245.31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145</v>
      </c>
      <c r="E28" s="10">
        <f>VLOOKUP($A28,[2]Hoja2!$A$9:$AE$85,6,0)</f>
        <v>2122.9499999999998</v>
      </c>
      <c r="F28" s="10">
        <f>VLOOKUP($A28,[2]Hoja2!$A$9:$AE$85,26,0)</f>
        <v>-7.34</v>
      </c>
      <c r="G28" s="10">
        <f>VLOOKUP($A28,[2]Hoja2!$A$9:$AE$85,27,0)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145</v>
      </c>
      <c r="E29" s="10">
        <f>VLOOKUP($A29,[2]Hoja2!$A$9:$AE$85,6,0)</f>
        <v>3330</v>
      </c>
      <c r="F29" s="10">
        <f>VLOOKUP($A29,[2]Hoja2!$A$9:$AE$85,26,0)</f>
        <v>207.3</v>
      </c>
      <c r="G29" s="10">
        <f>VLOOKUP($A29,[2]Hoja2!$A$9:$AE$85,27,0)</f>
        <v>3122.7</v>
      </c>
    </row>
    <row r="30" spans="1:7" ht="12" customHeight="1" x14ac:dyDescent="0.25">
      <c r="A30" s="6" t="s">
        <v>131</v>
      </c>
      <c r="B30" s="10" t="s">
        <v>132</v>
      </c>
      <c r="C30" s="3" t="s">
        <v>54</v>
      </c>
      <c r="D30" s="3" t="s">
        <v>145</v>
      </c>
      <c r="E30" s="10">
        <f>VLOOKUP($A30,[2]Hoja2!$A$9:$AE$85,6,0)</f>
        <v>11893.78</v>
      </c>
      <c r="F30" s="10">
        <f>VLOOKUP($A30,[2]Hoja2!$A$9:$AE$85,26,0)</f>
        <v>2401.5300000000002</v>
      </c>
      <c r="G30" s="10">
        <f>VLOOKUP($A30,[2]Hoja2!$A$9:$AE$85,27,0)</f>
        <v>9492.25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145</v>
      </c>
      <c r="E31" s="10">
        <f>VLOOKUP($A31,[2]Hoja2!$A$9:$AE$85,6,0)</f>
        <v>2593.5</v>
      </c>
      <c r="F31" s="10">
        <f>VLOOKUP($A31,[2]Hoja2!$A$9:$AE$85,26,0)</f>
        <v>982.97</v>
      </c>
      <c r="G31" s="10">
        <f>VLOOKUP($A31,[2]Hoja2!$A$9:$AE$85,27,0)</f>
        <v>1610.53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145</v>
      </c>
      <c r="E32" s="10">
        <f>VLOOKUP($A32,[2]Hoja2!$A$9:$AE$85,6,0)</f>
        <v>1848.3</v>
      </c>
      <c r="F32" s="10">
        <f>VLOOKUP($A32,[2]Hoja2!$A$9:$AE$85,26,0)</f>
        <v>-83.21</v>
      </c>
      <c r="G32" s="10">
        <f>VLOOKUP($A32,[2]Hoja2!$A$9:$AE$85,27,0)</f>
        <v>1931.51</v>
      </c>
    </row>
    <row r="33" spans="1:7" ht="12" customHeight="1" x14ac:dyDescent="0.25">
      <c r="A33" s="6" t="s">
        <v>119</v>
      </c>
      <c r="B33" s="10" t="s">
        <v>120</v>
      </c>
      <c r="C33" s="3" t="s">
        <v>118</v>
      </c>
      <c r="D33" s="3" t="s">
        <v>145</v>
      </c>
      <c r="E33" s="10">
        <f>VLOOKUP($A33,[2]Hoja2!$A$9:$AE$85,6,0)</f>
        <v>4069.85</v>
      </c>
      <c r="F33" s="10">
        <f>VLOOKUP($A33,[2]Hoja2!$A$9:$AE$85,26,0)</f>
        <v>459.95</v>
      </c>
      <c r="G33" s="10">
        <f>VLOOKUP($A33,[2]Hoja2!$A$9:$AE$85,27,0)</f>
        <v>3609.9</v>
      </c>
    </row>
    <row r="34" spans="1:7" ht="12" customHeight="1" x14ac:dyDescent="0.25">
      <c r="A34" s="6" t="s">
        <v>133</v>
      </c>
      <c r="B34" s="10" t="s">
        <v>134</v>
      </c>
      <c r="C34" s="3" t="s">
        <v>45</v>
      </c>
      <c r="D34" s="3" t="s">
        <v>145</v>
      </c>
      <c r="E34" s="10">
        <f>VLOOKUP($A34,[2]Hoja2!$A$9:$AE$85,6,0)</f>
        <v>5555.37</v>
      </c>
      <c r="F34" s="10">
        <f>VLOOKUP($A34,[2]Hoja2!$A$9:$AE$85,26,0)</f>
        <v>768.87</v>
      </c>
      <c r="G34" s="10">
        <f>VLOOKUP($A34,[2]Hoja2!$A$9:$AE$85,27,0)</f>
        <v>4786.5</v>
      </c>
    </row>
    <row r="35" spans="1:7" ht="12" customHeight="1" x14ac:dyDescent="0.25">
      <c r="A35" s="6" t="s">
        <v>121</v>
      </c>
      <c r="B35" s="10" t="s">
        <v>122</v>
      </c>
      <c r="C35" s="3" t="s">
        <v>47</v>
      </c>
      <c r="D35" s="3" t="s">
        <v>145</v>
      </c>
      <c r="E35" s="10">
        <f>VLOOKUP($A35,[2]Hoja2!$A$9:$AE$85,6,0)</f>
        <v>8714.74</v>
      </c>
      <c r="F35" s="10">
        <f>VLOOKUP($A35,[2]Hoja2!$A$9:$AE$85,26,0)</f>
        <v>1520.95</v>
      </c>
      <c r="G35" s="10">
        <f>VLOOKUP($A35,[2]Hoja2!$A$9:$AE$85,27,0)</f>
        <v>7193.79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145</v>
      </c>
      <c r="E36" s="10">
        <f>VLOOKUP($A36,[2]Hoja2!$A$9:$AE$85,6,0)</f>
        <v>3192</v>
      </c>
      <c r="F36" s="10">
        <f>VLOOKUP($A36,[2]Hoja2!$A$9:$AE$85,26,0)</f>
        <v>188.52</v>
      </c>
      <c r="G36" s="10">
        <f>VLOOKUP($A36,[2]Hoja2!$A$9:$AE$85,27,0)</f>
        <v>3003.48</v>
      </c>
    </row>
    <row r="37" spans="1:7" ht="12" customHeight="1" x14ac:dyDescent="0.25">
      <c r="A37" s="6" t="s">
        <v>82</v>
      </c>
      <c r="B37" s="10" t="s">
        <v>83</v>
      </c>
      <c r="C37" s="3" t="s">
        <v>47</v>
      </c>
      <c r="D37" s="3" t="s">
        <v>145</v>
      </c>
      <c r="E37" s="10">
        <f>VLOOKUP($A37,[2]Hoja2!$A$9:$AE$85,6,0)</f>
        <v>11893.78</v>
      </c>
      <c r="F37" s="10">
        <f>VLOOKUP($A37,[2]Hoja2!$A$9:$AE$85,26,0)</f>
        <v>2235.2399999999998</v>
      </c>
      <c r="G37" s="10">
        <f>VLOOKUP($A37,[2]Hoja2!$A$9:$AE$85,27,0)</f>
        <v>9658.5400000000009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145</v>
      </c>
      <c r="E38" s="10">
        <f>VLOOKUP($A38,[2]Hoja2!$A$9:$AE$85,6,0)</f>
        <v>6403.75</v>
      </c>
      <c r="F38" s="10">
        <f>VLOOKUP($A38,[2]Hoja2!$A$9:$AE$85,26,0)</f>
        <v>916.96</v>
      </c>
      <c r="G38" s="10">
        <f>VLOOKUP($A38,[2]Hoja2!$A$9:$AE$85,27,0)</f>
        <v>5486.79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145</v>
      </c>
      <c r="E39" s="10">
        <f>VLOOKUP($A39,[2]Hoja2!$A$9:$AE$85,6,0)</f>
        <v>4584</v>
      </c>
      <c r="F39" s="10">
        <f>VLOOKUP($A39,[2]Hoja2!$A$9:$AE$85,26,0)</f>
        <v>525.53</v>
      </c>
      <c r="G39" s="10">
        <f>VLOOKUP($A39,[2]Hoja2!$A$9:$AE$85,27,0)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145</v>
      </c>
      <c r="E40" s="10">
        <f>VLOOKUP($A40,[2]Hoja2!$A$9:$AE$85,6,0)</f>
        <v>6543.75</v>
      </c>
      <c r="F40" s="10">
        <f>VLOOKUP($A40,[2]Hoja2!$A$9:$AE$85,26,0)</f>
        <v>2907.71</v>
      </c>
      <c r="G40" s="10">
        <f>VLOOKUP($A40,[2]Hoja2!$A$9:$AE$85,27,0)</f>
        <v>3636.04</v>
      </c>
    </row>
    <row r="41" spans="1:7" ht="12" customHeight="1" x14ac:dyDescent="0.25">
      <c r="A41" s="6" t="s">
        <v>84</v>
      </c>
      <c r="B41" s="10" t="s">
        <v>85</v>
      </c>
      <c r="C41" s="3" t="s">
        <v>53</v>
      </c>
      <c r="D41" s="3" t="s">
        <v>145</v>
      </c>
      <c r="E41" s="10">
        <f>VLOOKUP($A41,[2]Hoja2!$A$9:$AE$85,6,0)</f>
        <v>5555.37</v>
      </c>
      <c r="F41" s="10">
        <f>VLOOKUP($A41,[2]Hoja2!$A$9:$AE$85,26,0)</f>
        <v>746.08</v>
      </c>
      <c r="G41" s="10">
        <f>VLOOKUP($A41,[2]Hoja2!$A$9:$AE$85,27,0)</f>
        <v>4809.29</v>
      </c>
    </row>
    <row r="42" spans="1:7" ht="12" customHeight="1" x14ac:dyDescent="0.25">
      <c r="A42" s="6" t="s">
        <v>116</v>
      </c>
      <c r="B42" s="10" t="s">
        <v>117</v>
      </c>
      <c r="C42" s="3" t="s">
        <v>43</v>
      </c>
      <c r="D42" s="3" t="s">
        <v>145</v>
      </c>
      <c r="E42" s="10">
        <f>VLOOKUP($A42,[2]Hoja2!$A$9:$AE$85,6,0)</f>
        <v>4238.16</v>
      </c>
      <c r="F42" s="10">
        <f>VLOOKUP($A42,[2]Hoja2!$A$9:$AE$85,26,0)</f>
        <v>490.02</v>
      </c>
      <c r="G42" s="10">
        <f>VLOOKUP($A42,[2]Hoja2!$A$9:$AE$85,27,0)</f>
        <v>3748.14</v>
      </c>
    </row>
    <row r="43" spans="1:7" ht="12" customHeight="1" x14ac:dyDescent="0.25">
      <c r="A43" s="6" t="s">
        <v>86</v>
      </c>
      <c r="B43" s="10" t="s">
        <v>87</v>
      </c>
      <c r="C43" s="3" t="s">
        <v>54</v>
      </c>
      <c r="D43" s="3" t="s">
        <v>145</v>
      </c>
      <c r="E43" s="10">
        <f>VLOOKUP($A43,[2]Hoja2!$A$9:$AE$85,6,0)</f>
        <v>8714.74</v>
      </c>
      <c r="F43" s="10">
        <f>VLOOKUP($A43,[2]Hoja2!$A$9:$AE$85,26,0)</f>
        <v>1469.43</v>
      </c>
      <c r="G43" s="10">
        <f>VLOOKUP($A43,[2]Hoja2!$A$9:$AE$85,27,0)</f>
        <v>7245.31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145</v>
      </c>
      <c r="E44" s="10">
        <f>VLOOKUP($A44,[2]Hoja2!$A$9:$AE$85,6,0)</f>
        <v>7204.5</v>
      </c>
      <c r="F44" s="10">
        <f>VLOOKUP($A44,[2]Hoja2!$A$9:$AE$85,26,0)</f>
        <v>3126.34</v>
      </c>
      <c r="G44" s="10">
        <f>VLOOKUP($A44,[2]Hoja2!$A$9:$AE$85,27,0)</f>
        <v>4078.16</v>
      </c>
    </row>
    <row r="45" spans="1:7" ht="12" customHeight="1" x14ac:dyDescent="0.25">
      <c r="A45" s="6" t="s">
        <v>127</v>
      </c>
      <c r="B45" s="10" t="s">
        <v>128</v>
      </c>
      <c r="C45" s="3" t="s">
        <v>118</v>
      </c>
      <c r="D45" s="3" t="s">
        <v>145</v>
      </c>
      <c r="E45" s="10">
        <f>VLOOKUP($A45,[2]Hoja2!$A$9:$AE$85,6,0)</f>
        <v>4069.85</v>
      </c>
      <c r="F45" s="10">
        <f>VLOOKUP($A45,[2]Hoja2!$A$9:$AE$85,26,0)</f>
        <v>459.95</v>
      </c>
      <c r="G45" s="10">
        <f>VLOOKUP($A45,[2]Hoja2!$A$9:$AE$85,27,0)</f>
        <v>3609.9</v>
      </c>
    </row>
    <row r="46" spans="1:7" ht="12" customHeight="1" x14ac:dyDescent="0.25">
      <c r="A46" s="6" t="s">
        <v>88</v>
      </c>
      <c r="B46" s="10" t="s">
        <v>89</v>
      </c>
      <c r="C46" s="3" t="s">
        <v>43</v>
      </c>
      <c r="D46" s="3" t="s">
        <v>145</v>
      </c>
      <c r="E46" s="10">
        <f>VLOOKUP($A46,[2]Hoja2!$A$9:$AE$85,6,0)</f>
        <v>4947.79</v>
      </c>
      <c r="F46" s="10">
        <f>VLOOKUP($A46,[2]Hoja2!$A$9:$AE$85,26,0)</f>
        <v>607.55999999999995</v>
      </c>
      <c r="G46" s="10">
        <f>VLOOKUP($A46,[2]Hoja2!$A$9:$AE$85,27,0)</f>
        <v>4340.2299999999996</v>
      </c>
    </row>
    <row r="47" spans="1:7" ht="12" customHeight="1" x14ac:dyDescent="0.25">
      <c r="A47" s="6" t="s">
        <v>125</v>
      </c>
      <c r="B47" s="10" t="s">
        <v>126</v>
      </c>
      <c r="C47" s="3" t="s">
        <v>48</v>
      </c>
      <c r="D47" s="3" t="s">
        <v>145</v>
      </c>
      <c r="E47" s="10">
        <f>VLOOKUP($A47,[2]Hoja2!$A$9:$AE$85,6,0)</f>
        <v>10000</v>
      </c>
      <c r="F47" s="10">
        <f>VLOOKUP($A47,[2]Hoja2!$A$9:$AE$85,26,0)</f>
        <v>1826.81</v>
      </c>
      <c r="G47" s="10">
        <f>VLOOKUP($A47,[2]Hoja2!$A$9:$AE$85,27,0)</f>
        <v>8173.19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145</v>
      </c>
      <c r="E48" s="10">
        <f>VLOOKUP($A48,[2]Hoja2!$A$9:$AE$85,6,0)</f>
        <v>5772</v>
      </c>
      <c r="F48" s="10">
        <f>VLOOKUP($A48,[2]Hoja2!$A$9:$AE$85,26,0)</f>
        <v>769.54</v>
      </c>
      <c r="G48" s="10">
        <f>VLOOKUP($A48,[2]Hoja2!$A$9:$AE$85,27,0)</f>
        <v>5002.46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145</v>
      </c>
      <c r="E49" s="10">
        <f>VLOOKUP($A49,[2]Hoja2!$A$9:$AE$85,6,0)</f>
        <v>5137.5</v>
      </c>
      <c r="F49" s="10">
        <f>VLOOKUP($A49,[2]Hoja2!$A$9:$AE$85,26,0)</f>
        <v>1315.64</v>
      </c>
      <c r="G49" s="10">
        <f>VLOOKUP($A49,[2]Hoja2!$A$9:$AE$85,27,0)</f>
        <v>3821.86</v>
      </c>
    </row>
    <row r="50" spans="1:7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145</v>
      </c>
      <c r="E50" s="10">
        <f>VLOOKUP($A50,[2]Hoja2!$A$9:$AE$85,6,0)</f>
        <v>4584</v>
      </c>
      <c r="F50" s="10">
        <f>VLOOKUP($A50,[2]Hoja2!$A$9:$AE$85,26,0)</f>
        <v>1027.8399999999999</v>
      </c>
      <c r="G50" s="10">
        <f>VLOOKUP($A50,[2]Hoja2!$A$9:$AE$85,27,0)</f>
        <v>3556.16</v>
      </c>
    </row>
    <row r="51" spans="1:7" ht="12" customHeight="1" x14ac:dyDescent="0.25">
      <c r="A51" s="6" t="s">
        <v>90</v>
      </c>
      <c r="B51" s="10" t="s">
        <v>91</v>
      </c>
      <c r="C51" s="3" t="s">
        <v>43</v>
      </c>
      <c r="D51" s="3" t="s">
        <v>145</v>
      </c>
      <c r="E51" s="10">
        <f>VLOOKUP($A51,[2]Hoja2!$A$9:$AE$85,6,0)</f>
        <v>8714.74</v>
      </c>
      <c r="F51" s="10">
        <f>VLOOKUP($A51,[2]Hoja2!$A$9:$AE$85,26,0)</f>
        <v>1587.09</v>
      </c>
      <c r="G51" s="10">
        <f>VLOOKUP($A51,[2]Hoja2!$A$9:$AE$85,27,0)</f>
        <v>7127.65</v>
      </c>
    </row>
    <row r="52" spans="1:7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145</v>
      </c>
      <c r="E52" s="10">
        <f>VLOOKUP($A52,[2]Hoja2!$A$9:$AE$85,6,0)</f>
        <v>5223</v>
      </c>
      <c r="F52" s="10">
        <f>VLOOKUP($A52,[2]Hoja2!$A$9:$AE$85,26,0)</f>
        <v>653.54999999999995</v>
      </c>
      <c r="G52" s="10">
        <f>VLOOKUP($A52,[2]Hoja2!$A$9:$AE$85,27,0)</f>
        <v>4569.45</v>
      </c>
    </row>
    <row r="53" spans="1:7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145</v>
      </c>
      <c r="E53" s="10">
        <f>VLOOKUP($A53,[2]Hoja2!$A$9:$AE$85,6,0)</f>
        <v>4900.3500000000004</v>
      </c>
      <c r="F53" s="10">
        <f>VLOOKUP($A53,[2]Hoja2!$A$9:$AE$85,26,0)</f>
        <v>586.29999999999995</v>
      </c>
      <c r="G53" s="10">
        <f>VLOOKUP($A53,[2]Hoja2!$A$9:$AE$85,27,0)</f>
        <v>4314.05</v>
      </c>
    </row>
    <row r="54" spans="1:7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145</v>
      </c>
      <c r="E54" s="10">
        <f>VLOOKUP($A54,[2]Hoja2!$A$9:$AE$85,6,0)</f>
        <v>3959.1</v>
      </c>
      <c r="F54" s="10">
        <f>VLOOKUP($A54,[2]Hoja2!$A$9:$AE$85,26,0)</f>
        <v>420.79</v>
      </c>
      <c r="G54" s="10">
        <f>VLOOKUP($A54,[2]Hoja2!$A$9:$AE$85,27,0)</f>
        <v>3538.31</v>
      </c>
    </row>
    <row r="55" spans="1:7" ht="12" customHeight="1" x14ac:dyDescent="0.25">
      <c r="A55" s="6" t="s">
        <v>92</v>
      </c>
      <c r="B55" s="10" t="s">
        <v>93</v>
      </c>
      <c r="C55" s="3" t="s">
        <v>43</v>
      </c>
      <c r="D55" s="3" t="s">
        <v>145</v>
      </c>
      <c r="E55" s="10">
        <f>VLOOKUP($A55,[2]Hoja2!$A$9:$AE$85,6,0)</f>
        <v>4947.79</v>
      </c>
      <c r="F55" s="10">
        <f>VLOOKUP($A55,[2]Hoja2!$A$9:$AE$85,26,0)</f>
        <v>591.32000000000005</v>
      </c>
      <c r="G55" s="10">
        <f>VLOOKUP($A55,[2]Hoja2!$A$9:$AE$85,27,0)</f>
        <v>4356.47</v>
      </c>
    </row>
    <row r="56" spans="1:7" ht="12" customHeight="1" x14ac:dyDescent="0.25">
      <c r="A56" s="6" t="s">
        <v>68</v>
      </c>
      <c r="B56" s="10" t="s">
        <v>69</v>
      </c>
      <c r="C56" s="3" t="s">
        <v>67</v>
      </c>
      <c r="D56" s="3" t="s">
        <v>145</v>
      </c>
      <c r="E56" s="10">
        <f>VLOOKUP($A56,[2]Hoja2!$A$9:$AE$85,6,0)</f>
        <v>10000</v>
      </c>
      <c r="F56" s="10">
        <f>VLOOKUP($A56,[2]Hoja2!$A$9:$AE$85,26,0)</f>
        <v>1779.08</v>
      </c>
      <c r="G56" s="10">
        <f>VLOOKUP($A56,[2]Hoja2!$A$9:$AE$85,27,0)</f>
        <v>8220.92</v>
      </c>
    </row>
    <row r="57" spans="1:7" ht="12" customHeight="1" x14ac:dyDescent="0.25">
      <c r="A57" s="6" t="s">
        <v>114</v>
      </c>
      <c r="B57" s="10" t="s">
        <v>115</v>
      </c>
      <c r="C57" s="3" t="s">
        <v>43</v>
      </c>
      <c r="D57" s="3" t="s">
        <v>145</v>
      </c>
      <c r="E57" s="10">
        <f>VLOOKUP($A57,[2]Hoja2!$A$9:$AE$85,6,0)</f>
        <v>1478.64</v>
      </c>
      <c r="F57" s="10">
        <f>VLOOKUP($A57,[2]Hoja2!$A$9:$AE$85,26,0)</f>
        <v>-118.79</v>
      </c>
      <c r="G57" s="10">
        <f>VLOOKUP($A57,[2]Hoja2!$A$9:$AE$85,27,0)</f>
        <v>1597.43</v>
      </c>
    </row>
    <row r="58" spans="1:7" ht="12" customHeight="1" x14ac:dyDescent="0.25">
      <c r="A58" s="6" t="s">
        <v>94</v>
      </c>
      <c r="B58" s="10" t="s">
        <v>95</v>
      </c>
      <c r="C58" s="3" t="s">
        <v>42</v>
      </c>
      <c r="D58" s="3" t="s">
        <v>145</v>
      </c>
      <c r="E58" s="10">
        <f>VLOOKUP($A58,[2]Hoja2!$A$9:$AE$85,6,0)</f>
        <v>6807.31</v>
      </c>
      <c r="F58" s="10">
        <f>VLOOKUP($A58,[2]Hoja2!$A$9:$AE$85,26,0)</f>
        <v>1009.93</v>
      </c>
      <c r="G58" s="10">
        <f>VLOOKUP($A58,[2]Hoja2!$A$9:$AE$85,27,0)</f>
        <v>5797.38</v>
      </c>
    </row>
    <row r="59" spans="1:7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145</v>
      </c>
      <c r="E59" s="10">
        <f>VLOOKUP($A59,[2]Hoja2!$A$9:$AE$85,6,0)</f>
        <v>4584</v>
      </c>
      <c r="F59" s="10">
        <f>VLOOKUP($A59,[2]Hoja2!$A$9:$AE$85,26,0)</f>
        <v>1247.47</v>
      </c>
      <c r="G59" s="10">
        <f>VLOOKUP($A59,[2]Hoja2!$A$9:$AE$85,27,0)</f>
        <v>3336.53</v>
      </c>
    </row>
    <row r="60" spans="1:7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47</v>
      </c>
      <c r="D60" s="3" t="s">
        <v>145</v>
      </c>
      <c r="E60" s="10">
        <f>VLOOKUP($A60,[2]Hoja2!$A$9:$AE$85,6,0)</f>
        <v>4275</v>
      </c>
      <c r="F60" s="10">
        <f>VLOOKUP($A60,[2]Hoja2!$A$9:$AE$85,26,0)</f>
        <v>1675.22</v>
      </c>
      <c r="G60" s="10">
        <f>VLOOKUP($A60,[2]Hoja2!$A$9:$AE$85,27,0)</f>
        <v>2599.7800000000002</v>
      </c>
    </row>
    <row r="61" spans="1:7" ht="12" customHeight="1" x14ac:dyDescent="0.25">
      <c r="A61" s="6" t="s">
        <v>129</v>
      </c>
      <c r="B61" s="10" t="s">
        <v>130</v>
      </c>
      <c r="C61" s="3" t="s">
        <v>46</v>
      </c>
      <c r="D61" s="3" t="s">
        <v>145</v>
      </c>
      <c r="E61" s="10">
        <f>VLOOKUP($A61,[2]Hoja2!$A$9:$AE$85,6,0)</f>
        <v>11893.78</v>
      </c>
      <c r="F61" s="10">
        <f>VLOOKUP($A61,[2]Hoja2!$A$9:$AE$85,26,0)</f>
        <v>2468.7800000000002</v>
      </c>
      <c r="G61" s="10">
        <f>VLOOKUP($A61,[2]Hoja2!$A$9:$AE$85,27,0)</f>
        <v>9425</v>
      </c>
    </row>
    <row r="62" spans="1:7" ht="12" customHeight="1" x14ac:dyDescent="0.25">
      <c r="A62" s="6" t="s">
        <v>96</v>
      </c>
      <c r="B62" s="10" t="s">
        <v>97</v>
      </c>
      <c r="C62" s="3" t="s">
        <v>43</v>
      </c>
      <c r="D62" s="3" t="s">
        <v>145</v>
      </c>
      <c r="E62" s="10">
        <f>VLOOKUP($A62,[2]Hoja2!$A$9:$AE$85,6,0)</f>
        <v>6166.42</v>
      </c>
      <c r="F62" s="10">
        <f>VLOOKUP($A62,[2]Hoja2!$A$9:$AE$85,26,0)</f>
        <v>1921.89</v>
      </c>
      <c r="G62" s="10">
        <f>VLOOKUP($A62,[2]Hoja2!$A$9:$AE$85,27,0)</f>
        <v>4244.53</v>
      </c>
    </row>
    <row r="63" spans="1:7" ht="12" customHeight="1" x14ac:dyDescent="0.25">
      <c r="A63" s="6" t="s">
        <v>98</v>
      </c>
      <c r="B63" s="10" t="s">
        <v>99</v>
      </c>
      <c r="C63" s="3" t="s">
        <v>66</v>
      </c>
      <c r="D63" s="3" t="s">
        <v>145</v>
      </c>
      <c r="E63" s="10">
        <f>VLOOKUP($A63,[2]Hoja2!$A$9:$AE$85,6,0)</f>
        <v>1848.3</v>
      </c>
      <c r="F63" s="10">
        <f>VLOOKUP($A63,[2]Hoja2!$A$9:$AE$85,26,0)</f>
        <v>-83.21</v>
      </c>
      <c r="G63" s="10">
        <f>VLOOKUP($A63,[2]Hoja2!$A$9:$AE$85,27,0)</f>
        <v>1931.51</v>
      </c>
    </row>
    <row r="64" spans="1:7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145</v>
      </c>
      <c r="E64" s="10">
        <f>VLOOKUP($A64,[2]Hoja2!$A$9:$AE$85,6,0)</f>
        <v>3959.1</v>
      </c>
      <c r="F64" s="10">
        <f>VLOOKUP($A64,[2]Hoja2!$A$9:$AE$85,26,0)</f>
        <v>620.80999999999995</v>
      </c>
      <c r="G64" s="10">
        <f>VLOOKUP($A64,[2]Hoja2!$A$9:$AE$85,27,0)</f>
        <v>3338.29</v>
      </c>
    </row>
    <row r="65" spans="1:7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145</v>
      </c>
      <c r="E65" s="10">
        <f>VLOOKUP($A65,[2]Hoja2!$A$9:$AE$85,6,0)</f>
        <v>7752</v>
      </c>
      <c r="F65" s="10">
        <f>VLOOKUP($A65,[2]Hoja2!$A$9:$AE$85,26,0)</f>
        <v>3075.8</v>
      </c>
      <c r="G65" s="10">
        <f>VLOOKUP($A65,[2]Hoja2!$A$9:$AE$85,27,0)</f>
        <v>4676.2</v>
      </c>
    </row>
    <row r="66" spans="1:7" ht="12" customHeight="1" x14ac:dyDescent="0.25">
      <c r="A66" s="6" t="s">
        <v>100</v>
      </c>
      <c r="B66" s="10" t="s">
        <v>101</v>
      </c>
      <c r="C66" s="3" t="s">
        <v>42</v>
      </c>
      <c r="D66" s="3" t="s">
        <v>145</v>
      </c>
      <c r="E66" s="10">
        <f>VLOOKUP($A66,[2]Hoja2!$A$9:$AE$85,6,0)</f>
        <v>8714.74</v>
      </c>
      <c r="F66" s="10">
        <f>VLOOKUP($A66,[2]Hoja2!$A$9:$AE$85,26,0)</f>
        <v>1469.43</v>
      </c>
      <c r="G66" s="10">
        <f>VLOOKUP($A66,[2]Hoja2!$A$9:$AE$85,27,0)</f>
        <v>7245.31</v>
      </c>
    </row>
    <row r="67" spans="1:7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145</v>
      </c>
      <c r="E67" s="10">
        <f>VLOOKUP($A67,[2]Hoja2!$A$9:$AE$85,6,0)</f>
        <v>1848.3</v>
      </c>
      <c r="F67" s="10">
        <f>VLOOKUP($A67,[2]Hoja2!$A$9:$AE$85,26,0)</f>
        <v>-83.21</v>
      </c>
      <c r="G67" s="10">
        <f>VLOOKUP($A67,[2]Hoja2!$A$9:$AE$85,27,0)</f>
        <v>1931.51</v>
      </c>
    </row>
    <row r="68" spans="1:7" ht="12" customHeight="1" x14ac:dyDescent="0.25">
      <c r="A68" s="6" t="s">
        <v>102</v>
      </c>
      <c r="B68" s="10" t="s">
        <v>103</v>
      </c>
      <c r="C68" s="3" t="s">
        <v>66</v>
      </c>
      <c r="D68" s="3" t="s">
        <v>145</v>
      </c>
      <c r="E68" s="10">
        <f>VLOOKUP($A68,[2]Hoja2!$A$9:$AE$85,6,0)</f>
        <v>1848.3</v>
      </c>
      <c r="F68" s="10">
        <f>VLOOKUP($A68,[2]Hoja2!$A$9:$AE$85,26,0)</f>
        <v>-83.21</v>
      </c>
      <c r="G68" s="10">
        <f>VLOOKUP($A68,[2]Hoja2!$A$9:$AE$85,27,0)</f>
        <v>1931.51</v>
      </c>
    </row>
    <row r="69" spans="1:7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145</v>
      </c>
      <c r="E69" s="10">
        <f>VLOOKUP($A69,[2]Hoja2!$A$9:$AE$85,6,0)</f>
        <v>3525.75</v>
      </c>
      <c r="F69" s="10">
        <f>VLOOKUP($A69,[2]Hoja2!$A$9:$AE$85,26,0)</f>
        <v>252.39</v>
      </c>
      <c r="G69" s="10">
        <f>VLOOKUP($A69,[2]Hoja2!$A$9:$AE$85,27,0)</f>
        <v>3273.36</v>
      </c>
    </row>
    <row r="70" spans="1:7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145</v>
      </c>
      <c r="E70" s="10">
        <f>VLOOKUP($A70,[2]Hoja2!$A$9:$AE$85,6,0)</f>
        <v>7875</v>
      </c>
      <c r="F70" s="10">
        <f>VLOOKUP($A70,[2]Hoja2!$A$9:$AE$85,26,0)</f>
        <v>2167.66</v>
      </c>
      <c r="G70" s="10">
        <f>VLOOKUP($A70,[2]Hoja2!$A$9:$AE$85,27,0)</f>
        <v>5707.34</v>
      </c>
    </row>
    <row r="71" spans="1:7" ht="23.45" customHeight="1" x14ac:dyDescent="0.25">
      <c r="B71" s="7" t="s">
        <v>41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ht="10.5" customHeight="1" x14ac:dyDescent="0.25">
      <c r="A72" s="6" t="s">
        <v>25</v>
      </c>
      <c r="B72" s="10" t="str">
        <f>VLOOKUP(A72,[1]Hoja2!$A$13:$AF$47,2,0)</f>
        <v>Rodriguez Rodriguez Jose Luis</v>
      </c>
      <c r="C72" s="3" t="s">
        <v>56</v>
      </c>
      <c r="D72" s="3" t="s">
        <v>145</v>
      </c>
      <c r="E72" s="10">
        <f>VLOOKUP($A72,[2]Hoja2!$A$9:$AE$85,6,0)</f>
        <v>2361.75</v>
      </c>
      <c r="F72" s="10">
        <f>VLOOKUP($A72,[2]Hoja2!$A$9:$AE$85,26,0)</f>
        <v>42.92</v>
      </c>
      <c r="G72" s="10">
        <f>VLOOKUP($A72,[2]Hoja2!$A$9:$AE$85,27,0)</f>
        <v>2318.83</v>
      </c>
    </row>
    <row r="73" spans="1:7" ht="10.5" customHeight="1" x14ac:dyDescent="0.25">
      <c r="A73" s="6" t="s">
        <v>138</v>
      </c>
      <c r="B73" s="10" t="s">
        <v>139</v>
      </c>
      <c r="C73" s="3" t="s">
        <v>56</v>
      </c>
      <c r="D73" s="3" t="s">
        <v>145</v>
      </c>
      <c r="E73" s="10">
        <f>VLOOKUP($A73,[2]Hoja2!$A$9:$AE$85,6,0)</f>
        <v>4352.55</v>
      </c>
      <c r="F73" s="10">
        <f>VLOOKUP($A73,[2]Hoja2!$A$9:$AE$85,26,0)</f>
        <v>1503.28</v>
      </c>
      <c r="G73" s="10">
        <f>VLOOKUP($A73,[2]Hoja2!$A$9:$AE$85,27,0)</f>
        <v>2849.27</v>
      </c>
    </row>
    <row r="74" spans="1:7" ht="10.5" customHeight="1" x14ac:dyDescent="0.25">
      <c r="A74" s="6" t="s">
        <v>140</v>
      </c>
      <c r="B74" s="10" t="s">
        <v>141</v>
      </c>
      <c r="C74" s="3" t="s">
        <v>56</v>
      </c>
      <c r="D74" s="3" t="s">
        <v>145</v>
      </c>
      <c r="E74" s="10">
        <f>VLOOKUP($A74,[2]Hoja2!$A$9:$AE$85,6,0)</f>
        <v>4000</v>
      </c>
      <c r="F74" s="10">
        <f>VLOOKUP($A74,[2]Hoja2!$A$9:$AE$85,26,0)</f>
        <v>414.96</v>
      </c>
      <c r="G74" s="10">
        <f>VLOOKUP($A74,[2]Hoja2!$A$9:$AE$85,27,0)</f>
        <v>3585.04</v>
      </c>
    </row>
    <row r="75" spans="1:7" ht="10.5" customHeight="1" x14ac:dyDescent="0.25">
      <c r="A75" s="6" t="s">
        <v>142</v>
      </c>
      <c r="B75" s="10" t="s">
        <v>143</v>
      </c>
      <c r="C75" s="3" t="s">
        <v>56</v>
      </c>
      <c r="D75" s="3" t="s">
        <v>145</v>
      </c>
      <c r="E75" s="10">
        <f>VLOOKUP($A75,[2]Hoja2!$A$9:$AE$85,6,0)</f>
        <v>4000</v>
      </c>
      <c r="F75" s="10">
        <f>VLOOKUP($A75,[2]Hoja2!$A$9:$AE$85,26,0)</f>
        <v>396.25</v>
      </c>
      <c r="G75" s="10">
        <f>VLOOKUP($A75,[2]Hoja2!$A$9:$AE$85,27,0)</f>
        <v>3603.75</v>
      </c>
    </row>
    <row r="76" spans="1:7" ht="12" customHeight="1" x14ac:dyDescent="0.25">
      <c r="A76" s="6" t="s">
        <v>135</v>
      </c>
      <c r="B76" s="10" t="s">
        <v>136</v>
      </c>
      <c r="C76" s="3" t="s">
        <v>137</v>
      </c>
      <c r="D76" s="3" t="s">
        <v>145</v>
      </c>
      <c r="E76" s="10">
        <f>VLOOKUP($A76,[2]Hoja2!$A$9:$AE$85,6,0)</f>
        <v>2145.3000000000002</v>
      </c>
      <c r="F76" s="10">
        <f>VLOOKUP($A76,[2]Hoja2!$A$9:$AE$85,26,0)</f>
        <v>-64.2</v>
      </c>
      <c r="G76" s="10">
        <f>VLOOKUP($A76,[2]Hoja2!$A$9:$AE$85,27,0)</f>
        <v>2209.5</v>
      </c>
    </row>
    <row r="77" spans="1:7" ht="10.5" customHeight="1" x14ac:dyDescent="0.25">
      <c r="A77" s="6" t="s">
        <v>34</v>
      </c>
      <c r="B77" s="10" t="str">
        <f>VLOOKUP(A77,[1]Hoja2!$A$13:$AF$47,2,0)</f>
        <v>Bravo Garcia Andrea Nallely</v>
      </c>
      <c r="C77" s="3" t="s">
        <v>57</v>
      </c>
      <c r="D77" s="3" t="s">
        <v>145</v>
      </c>
      <c r="E77" s="10">
        <f>VLOOKUP($A77,[2]Hoja2!$A$9:$AE$85,6,0)</f>
        <v>2559</v>
      </c>
      <c r="F77" s="10">
        <f>VLOOKUP($A77,[2]Hoja2!$A$9:$AE$85,26,0)</f>
        <v>57.99</v>
      </c>
      <c r="G77" s="10">
        <f>VLOOKUP($A77,[2]Hoja2!$A$9:$AE$85,27,0)</f>
        <v>2501.0100000000002</v>
      </c>
    </row>
    <row r="78" spans="1:7" ht="10.5" customHeight="1" x14ac:dyDescent="0.25">
      <c r="A78" s="6" t="s">
        <v>58</v>
      </c>
      <c r="B78" s="10" t="s">
        <v>59</v>
      </c>
      <c r="C78" s="3" t="s">
        <v>60</v>
      </c>
      <c r="D78" s="3" t="s">
        <v>145</v>
      </c>
      <c r="E78" s="10">
        <f>VLOOKUP($A78,[2]Hoja2!$A$9:$AE$85,6,0)</f>
        <v>8301.4699999999993</v>
      </c>
      <c r="F78" s="10">
        <f>VLOOKUP($A78,[2]Hoja2!$A$9:$AE$85,26,0)</f>
        <v>1369.89</v>
      </c>
      <c r="G78" s="10">
        <f>VLOOKUP($A78,[2]Hoja2!$A$9:$AE$85,27,0)</f>
        <v>6931.58</v>
      </c>
    </row>
    <row r="79" spans="1:7" ht="10.5" customHeight="1" x14ac:dyDescent="0.25">
      <c r="A79" s="6" t="s">
        <v>62</v>
      </c>
      <c r="B79" s="10" t="s">
        <v>63</v>
      </c>
      <c r="C79" s="3" t="s">
        <v>61</v>
      </c>
      <c r="D79" s="3" t="s">
        <v>145</v>
      </c>
      <c r="E79" s="10">
        <f>VLOOKUP($A79,[2]Hoja2!$A$9:$AE$85,6,0)</f>
        <v>1848.3</v>
      </c>
      <c r="F79" s="10">
        <f>VLOOKUP($A79,[2]Hoja2!$A$9:$AE$85,26,0)</f>
        <v>-83.21</v>
      </c>
      <c r="G79" s="10">
        <f>VLOOKUP($A79,[2]Hoja2!$A$9:$AE$85,27,0)</f>
        <v>1931.51</v>
      </c>
    </row>
    <row r="81" spans="5:7" x14ac:dyDescent="0.25">
      <c r="E81">
        <f>SUM(E7:E70)+SUM(E72:E79)</f>
        <v>381134.28999999992</v>
      </c>
      <c r="F81">
        <f>SUM(F7:F70)+SUM(F72:F79)</f>
        <v>67841.440000000002</v>
      </c>
      <c r="G81">
        <f>SUM(G7:G70)+SUM(G72:G79)</f>
        <v>313292.85000000003</v>
      </c>
    </row>
    <row r="82" spans="5:7" x14ac:dyDescent="0.25">
      <c r="E82">
        <v>381134.29</v>
      </c>
      <c r="F82">
        <v>67841.440000000002</v>
      </c>
      <c r="G82">
        <v>313292.84999999998</v>
      </c>
    </row>
    <row r="83" spans="5:7" x14ac:dyDescent="0.25">
      <c r="E83">
        <f>+E81-E82</f>
        <v>0</v>
      </c>
      <c r="F83">
        <f t="shared" ref="F83:G83" si="0">+F81-F82</f>
        <v>0</v>
      </c>
      <c r="G83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activeCell="C24" sqref="C24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146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147</v>
      </c>
      <c r="E7" s="10">
        <f>VLOOKUP($A7,[3]Hoja2!$A$9:$AG$81,6,0)</f>
        <v>3215.25</v>
      </c>
      <c r="F7" s="10">
        <f>VLOOKUP($A7,[3]Hoja2!$A$9:$AG$85,26,0)</f>
        <v>1350.96</v>
      </c>
      <c r="G7" s="10">
        <f>VLOOKUP($A7,[3]Hoja2!$A$9:$AG$85,27,0)</f>
        <v>1864.29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147</v>
      </c>
      <c r="E8" s="10">
        <f>VLOOKUP($A8,[3]Hoja2!$A$9:$AG$81,6,0)</f>
        <v>5883.75</v>
      </c>
      <c r="F8" s="10">
        <f>VLOOKUP($A8,[3]Hoja2!$A$9:$AG$85,26,0)</f>
        <v>1720.6</v>
      </c>
      <c r="G8" s="10">
        <f>VLOOKUP($A8,[3]Hoja2!$A$9:$AG$85,27,0)</f>
        <v>4163.1499999999996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147</v>
      </c>
      <c r="E9" s="10">
        <f>VLOOKUP($A9,[3]Hoja2!$A$9:$AG$81,6,0)</f>
        <v>4584</v>
      </c>
      <c r="F9" s="10">
        <f>VLOOKUP($A9,[3]Hoja2!$A$9:$AG$85,26,0)</f>
        <v>525.53</v>
      </c>
      <c r="G9" s="10">
        <f>VLOOKUP($A9,[3]Hoja2!$A$9:$AG$85,27,0)</f>
        <v>4058.47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147</v>
      </c>
      <c r="E10" s="10">
        <f>VLOOKUP($A10,[3]Hoja2!$A$9:$AG$81,6,0)</f>
        <v>3192</v>
      </c>
      <c r="F10" s="10">
        <f>VLOOKUP($A10,[3]Hoja2!$A$9:$AG$85,26,0)</f>
        <v>188.52</v>
      </c>
      <c r="G10" s="10">
        <f>VLOOKUP($A10,[3]Hoja2!$A$9:$AG$85,27,0)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147</v>
      </c>
      <c r="E11" s="10">
        <f>VLOOKUP($A11,[3]Hoja2!$A$9:$AG$81,6,0)</f>
        <v>6807.31</v>
      </c>
      <c r="F11" s="10">
        <f>VLOOKUP($A11,[3]Hoja2!$A$9:$AG$85,26,0)</f>
        <v>1019.03</v>
      </c>
      <c r="G11" s="10">
        <f>VLOOKUP($A11,[3]Hoja2!$A$9:$AG$85,27,0)</f>
        <v>5788.28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147</v>
      </c>
      <c r="E12" s="10">
        <f>VLOOKUP($A12,[3]Hoja2!$A$9:$AG$81,6,0)</f>
        <v>10000</v>
      </c>
      <c r="F12" s="10">
        <f>VLOOKUP($A12,[3]Hoja2!$A$9:$AG$85,26,0)</f>
        <v>1788.14</v>
      </c>
      <c r="G12" s="10">
        <f>VLOOKUP($A12,[3]Hoja2!$A$9:$AG$85,27,0)</f>
        <v>8211.86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147</v>
      </c>
      <c r="E13" s="10">
        <f>VLOOKUP($A13,[3]Hoja2!$A$9:$AG$81,6,0)</f>
        <v>2593.5</v>
      </c>
      <c r="F13" s="10">
        <f>VLOOKUP($A13,[3]Hoja2!$A$9:$AG$85,26,0)</f>
        <v>71.75</v>
      </c>
      <c r="G13" s="10">
        <f>VLOOKUP($A13,[3]Hoja2!$A$9:$AG$85,27,0)</f>
        <v>2521.75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147</v>
      </c>
      <c r="E14" s="10">
        <f>VLOOKUP($A14,[3]Hoja2!$A$9:$AG$81,6,0)</f>
        <v>2593.5</v>
      </c>
      <c r="F14" s="10">
        <f>VLOOKUP($A14,[3]Hoja2!$A$9:$AG$85,26,0)</f>
        <v>71.75</v>
      </c>
      <c r="G14" s="10">
        <f>VLOOKUP($A14,[3]Hoja2!$A$9:$AG$85,27,0)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147</v>
      </c>
      <c r="E15" s="10">
        <f>VLOOKUP($A15,[3]Hoja2!$A$9:$AG$81,6,0)</f>
        <v>3959.1</v>
      </c>
      <c r="F15" s="10">
        <f>VLOOKUP($A15,[3]Hoja2!$A$9:$AG$85,26,0)</f>
        <v>420.81</v>
      </c>
      <c r="G15" s="10">
        <f>VLOOKUP($A15,[3]Hoja2!$A$9:$AG$85,27,0)</f>
        <v>3538.29</v>
      </c>
      <c r="K15" s="9"/>
    </row>
    <row r="16" spans="1:11" ht="12" customHeight="1" x14ac:dyDescent="0.25">
      <c r="A16" s="6" t="s">
        <v>104</v>
      </c>
      <c r="B16" s="10" t="s">
        <v>105</v>
      </c>
      <c r="C16" s="3" t="s">
        <v>106</v>
      </c>
      <c r="D16" s="3" t="s">
        <v>147</v>
      </c>
      <c r="E16" s="10">
        <f>VLOOKUP($A16,[3]Hoja2!$A$9:$AG$81,6,0)</f>
        <v>4069.85</v>
      </c>
      <c r="F16" s="10">
        <f>VLOOKUP($A16,[3]Hoja2!$A$9:$AG$85,26,0)</f>
        <v>451.77</v>
      </c>
      <c r="G16" s="10">
        <f>VLOOKUP($A16,[3]Hoja2!$A$9:$AG$85,27,0)</f>
        <v>3618.08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147</v>
      </c>
      <c r="E17" s="10">
        <f>VLOOKUP($A17,[3]Hoja2!$A$9:$AG$81,6,0)</f>
        <v>4352.55</v>
      </c>
      <c r="F17" s="10">
        <f>VLOOKUP($A17,[3]Hoja2!$A$9:$AG$85,26,0)</f>
        <v>510.16</v>
      </c>
      <c r="G17" s="10">
        <f>VLOOKUP($A17,[3]Hoja2!$A$9:$AG$85,27,0)</f>
        <v>3842.39</v>
      </c>
      <c r="K17" s="9"/>
    </row>
    <row r="18" spans="1:11" ht="12" customHeight="1" x14ac:dyDescent="0.25">
      <c r="A18" s="6" t="s">
        <v>107</v>
      </c>
      <c r="B18" s="10" t="s">
        <v>108</v>
      </c>
      <c r="C18" s="3" t="s">
        <v>106</v>
      </c>
      <c r="D18" s="3" t="s">
        <v>147</v>
      </c>
      <c r="E18" s="10">
        <f>VLOOKUP($A18,[3]Hoja2!$A$9:$AG$81,6,0)</f>
        <v>4069.85</v>
      </c>
      <c r="F18" s="10">
        <f>VLOOKUP($A18,[3]Hoja2!$A$9:$AG$85,26,0)</f>
        <v>451.77</v>
      </c>
      <c r="G18" s="10">
        <f>VLOOKUP($A18,[3]Hoja2!$A$9:$AG$85,27,0)</f>
        <v>3618.08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147</v>
      </c>
      <c r="E19" s="10">
        <f>VLOOKUP($A19,[3]Hoja2!$A$9:$AG$81,6,0)</f>
        <v>7204.5</v>
      </c>
      <c r="F19" s="10">
        <f>VLOOKUP($A19,[3]Hoja2!$A$9:$AG$85,26,0)</f>
        <v>1116.17</v>
      </c>
      <c r="G19" s="10">
        <f>VLOOKUP($A19,[3]Hoja2!$A$9:$AG$85,27,0)</f>
        <v>6088.33</v>
      </c>
      <c r="K19" s="9"/>
    </row>
    <row r="20" spans="1:11" ht="12" customHeight="1" x14ac:dyDescent="0.25">
      <c r="A20" s="6" t="s">
        <v>112</v>
      </c>
      <c r="B20" s="10" t="s">
        <v>113</v>
      </c>
      <c r="C20" s="3" t="s">
        <v>43</v>
      </c>
      <c r="D20" s="3" t="s">
        <v>147</v>
      </c>
      <c r="E20" s="10">
        <f>VLOOKUP($A20,[3]Hoja2!$A$9:$AG$81,6,0)</f>
        <v>1478.64</v>
      </c>
      <c r="F20" s="10">
        <f>VLOOKUP($A20,[3]Hoja2!$A$9:$AG$85,26,0)</f>
        <v>-118.79</v>
      </c>
      <c r="G20" s="10">
        <f>VLOOKUP($A20,[3]Hoja2!$A$9:$AG$85,27,0)</f>
        <v>1597.43</v>
      </c>
      <c r="K20" s="9"/>
    </row>
    <row r="21" spans="1:11" ht="12" customHeight="1" x14ac:dyDescent="0.25">
      <c r="A21" s="6" t="s">
        <v>109</v>
      </c>
      <c r="B21" s="10" t="s">
        <v>110</v>
      </c>
      <c r="C21" s="3" t="s">
        <v>111</v>
      </c>
      <c r="D21" s="3" t="s">
        <v>147</v>
      </c>
      <c r="E21" s="10">
        <f>VLOOKUP($A21,[3]Hoja2!$A$9:$AG$81,6,0)</f>
        <v>8714.74</v>
      </c>
      <c r="F21" s="10">
        <f>VLOOKUP($A21,[3]Hoja2!$A$9:$AG$85,26,0)</f>
        <v>1514.92</v>
      </c>
      <c r="G21" s="10">
        <f>VLOOKUP($A21,[3]Hoja2!$A$9:$AG$85,27,0)</f>
        <v>7199.82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147</v>
      </c>
      <c r="E22" s="10">
        <f>VLOOKUP($A22,[3]Hoja2!$A$9:$AG$81,6,0)</f>
        <v>5883.75</v>
      </c>
      <c r="F22" s="10">
        <f>VLOOKUP($A22,[3]Hoja2!$A$9:$AG$85,26,0)</f>
        <v>793.14</v>
      </c>
      <c r="G22" s="10">
        <f>VLOOKUP($A22,[3]Hoja2!$A$9:$AG$85,27,0)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148</v>
      </c>
      <c r="D23" s="3" t="s">
        <v>147</v>
      </c>
      <c r="E23" s="10">
        <f>VLOOKUP($A23,[3]Hoja2!$A$9:$AG$81,6,0)</f>
        <v>5223</v>
      </c>
      <c r="F23" s="10">
        <f>VLOOKUP($A23,[3]Hoja2!$A$9:$AG$85,26,0)</f>
        <v>2410.8000000000002</v>
      </c>
      <c r="G23" s="10">
        <f>VLOOKUP($A23,[3]Hoja2!$A$9:$AG$85,27,0)</f>
        <v>2812.2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147</v>
      </c>
      <c r="E24" s="10">
        <f>VLOOKUP($A24,[3]Hoja2!$A$9:$AG$81,6,0)</f>
        <v>2667.3</v>
      </c>
      <c r="F24" s="10">
        <f>VLOOKUP($A24,[3]Hoja2!$A$9:$AG$85,26,0)</f>
        <v>100.33</v>
      </c>
      <c r="G24" s="10">
        <f>VLOOKUP($A24,[3]Hoja2!$A$9:$AG$85,27,0)</f>
        <v>2566.9699999999998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147</v>
      </c>
      <c r="E25" s="10">
        <f>VLOOKUP($A25,[3]Hoja2!$A$9:$AG$81,6,0)</f>
        <v>4352.55</v>
      </c>
      <c r="F25" s="10">
        <f>VLOOKUP($A25,[3]Hoja2!$A$9:$AG$85,26,0)</f>
        <v>474.62</v>
      </c>
      <c r="G25" s="10">
        <f>VLOOKUP($A25,[3]Hoja2!$A$9:$AG$85,27,0)</f>
        <v>3877.93</v>
      </c>
      <c r="K25" s="9"/>
    </row>
    <row r="26" spans="1:11" ht="12" customHeight="1" x14ac:dyDescent="0.25">
      <c r="A26" s="6" t="s">
        <v>123</v>
      </c>
      <c r="B26" s="10" t="s">
        <v>124</v>
      </c>
      <c r="C26" s="3" t="s">
        <v>47</v>
      </c>
      <c r="D26" s="3" t="s">
        <v>147</v>
      </c>
      <c r="E26" s="10">
        <f>VLOOKUP($A26,[3]Hoja2!$A$9:$AG$81,6,0)</f>
        <v>8714.74</v>
      </c>
      <c r="F26" s="10">
        <f>VLOOKUP($A26,[3]Hoja2!$A$9:$AG$85,26,0)</f>
        <v>1520.95</v>
      </c>
      <c r="G26" s="10">
        <f>VLOOKUP($A26,[3]Hoja2!$A$9:$AG$85,27,0)</f>
        <v>7193.79</v>
      </c>
      <c r="K26" s="9"/>
    </row>
    <row r="27" spans="1:11" ht="12" customHeight="1" x14ac:dyDescent="0.25">
      <c r="A27" s="6" t="s">
        <v>80</v>
      </c>
      <c r="B27" s="10" t="s">
        <v>81</v>
      </c>
      <c r="C27" s="3" t="s">
        <v>43</v>
      </c>
      <c r="D27" s="3" t="s">
        <v>147</v>
      </c>
      <c r="E27" s="10">
        <f>VLOOKUP($A27,[3]Hoja2!$A$9:$AG$81,6,0)</f>
        <v>8714.74</v>
      </c>
      <c r="F27" s="10">
        <f>VLOOKUP($A27,[3]Hoja2!$A$9:$AG$85,26,0)</f>
        <v>1469.43</v>
      </c>
      <c r="G27" s="10">
        <f>VLOOKUP($A27,[3]Hoja2!$A$9:$AG$85,27,0)</f>
        <v>7245.31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147</v>
      </c>
      <c r="E28" s="10">
        <f>VLOOKUP($A28,[3]Hoja2!$A$9:$AG$81,6,0)</f>
        <v>2122.9499999999998</v>
      </c>
      <c r="F28" s="10">
        <f>VLOOKUP($A28,[3]Hoja2!$A$9:$AG$85,26,0)</f>
        <v>-7.34</v>
      </c>
      <c r="G28" s="10">
        <f>VLOOKUP($A28,[3]Hoja2!$A$9:$AG$85,27,0)</f>
        <v>2130.29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147</v>
      </c>
      <c r="E29" s="10">
        <f>VLOOKUP($A29,[3]Hoja2!$A$9:$AG$81,6,0)</f>
        <v>3330</v>
      </c>
      <c r="F29" s="10">
        <f>VLOOKUP($A29,[3]Hoja2!$A$9:$AG$85,26,0)</f>
        <v>207.3</v>
      </c>
      <c r="G29" s="10">
        <f>VLOOKUP($A29,[3]Hoja2!$A$9:$AG$85,27,0)</f>
        <v>3122.7</v>
      </c>
      <c r="K29" s="9"/>
    </row>
    <row r="30" spans="1:11" ht="12" customHeight="1" x14ac:dyDescent="0.25">
      <c r="A30" s="6" t="s">
        <v>131</v>
      </c>
      <c r="B30" s="10" t="s">
        <v>132</v>
      </c>
      <c r="C30" s="3" t="s">
        <v>54</v>
      </c>
      <c r="D30" s="3" t="s">
        <v>147</v>
      </c>
      <c r="E30" s="10">
        <f>VLOOKUP($A30,[3]Hoja2!$A$9:$AG$81,6,0)</f>
        <v>14993.78</v>
      </c>
      <c r="F30" s="10">
        <f>VLOOKUP($A30,[3]Hoja2!$A$9:$AG$85,26,0)</f>
        <v>3129.4</v>
      </c>
      <c r="G30" s="10">
        <f>VLOOKUP($A30,[3]Hoja2!$A$9:$AG$85,27,0)</f>
        <v>11864.38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147</v>
      </c>
      <c r="E31" s="10">
        <f>VLOOKUP($A31,[3]Hoja2!$A$9:$AG$81,6,0)</f>
        <v>2593.5</v>
      </c>
      <c r="F31" s="10">
        <f>VLOOKUP($A31,[3]Hoja2!$A$9:$AG$85,26,0)</f>
        <v>922.22</v>
      </c>
      <c r="G31" s="10">
        <f>VLOOKUP($A31,[3]Hoja2!$A$9:$AG$85,27,0)</f>
        <v>1671.28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147</v>
      </c>
      <c r="E32" s="10">
        <f>VLOOKUP($A32,[3]Hoja2!$A$9:$AG$81,6,0)</f>
        <v>1848.3</v>
      </c>
      <c r="F32" s="10">
        <f>VLOOKUP($A32,[3]Hoja2!$A$9:$AG$85,26,0)</f>
        <v>-83.21</v>
      </c>
      <c r="G32" s="10">
        <f>VLOOKUP($A32,[3]Hoja2!$A$9:$AG$85,27,0)</f>
        <v>1931.51</v>
      </c>
      <c r="K32" s="9"/>
    </row>
    <row r="33" spans="1:11" ht="12" customHeight="1" x14ac:dyDescent="0.25">
      <c r="A33" s="6" t="s">
        <v>119</v>
      </c>
      <c r="B33" s="10" t="s">
        <v>120</v>
      </c>
      <c r="C33" s="3" t="s">
        <v>118</v>
      </c>
      <c r="D33" s="3" t="s">
        <v>147</v>
      </c>
      <c r="E33" s="10">
        <f>VLOOKUP($A33,[3]Hoja2!$A$9:$AG$81,6,0)</f>
        <v>4069.85</v>
      </c>
      <c r="F33" s="10">
        <f>VLOOKUP($A33,[3]Hoja2!$A$9:$AG$85,26,0)</f>
        <v>459.95</v>
      </c>
      <c r="G33" s="10">
        <f>VLOOKUP($A33,[3]Hoja2!$A$9:$AG$85,27,0)</f>
        <v>3609.9</v>
      </c>
      <c r="K33" s="9"/>
    </row>
    <row r="34" spans="1:11" ht="12" customHeight="1" x14ac:dyDescent="0.25">
      <c r="A34" s="6" t="s">
        <v>121</v>
      </c>
      <c r="B34" s="10" t="s">
        <v>122</v>
      </c>
      <c r="C34" s="3" t="s">
        <v>47</v>
      </c>
      <c r="D34" s="3" t="s">
        <v>147</v>
      </c>
      <c r="E34" s="10">
        <f>VLOOKUP($A34,[3]Hoja2!$A$9:$AG$81,6,0)</f>
        <v>8714.74</v>
      </c>
      <c r="F34" s="10">
        <f>VLOOKUP($A34,[3]Hoja2!$A$9:$AG$85,26,0)</f>
        <v>1520.95</v>
      </c>
      <c r="G34" s="10">
        <f>VLOOKUP($A34,[3]Hoja2!$A$9:$AG$85,27,0)</f>
        <v>7193.79</v>
      </c>
      <c r="K34" s="9"/>
    </row>
    <row r="35" spans="1:11" ht="12" customHeight="1" x14ac:dyDescent="0.25">
      <c r="A35" s="6" t="s">
        <v>133</v>
      </c>
      <c r="B35" s="10" t="s">
        <v>134</v>
      </c>
      <c r="C35" s="3" t="s">
        <v>45</v>
      </c>
      <c r="D35" s="3" t="s">
        <v>147</v>
      </c>
      <c r="E35" s="10">
        <f>VLOOKUP($A35,[3]Hoja2!$A$9:$AG$81,6,0)</f>
        <v>5555.37</v>
      </c>
      <c r="F35" s="10">
        <f>VLOOKUP($A35,[3]Hoja2!$A$9:$AG$85,26,0)</f>
        <v>768.87</v>
      </c>
      <c r="G35" s="10">
        <f>VLOOKUP($A35,[3]Hoja2!$A$9:$AG$85,27,0)</f>
        <v>4786.5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147</v>
      </c>
      <c r="E36" s="10">
        <f>VLOOKUP($A36,[3]Hoja2!$A$9:$AG$81,6,0)</f>
        <v>3192</v>
      </c>
      <c r="F36" s="10">
        <f>VLOOKUP($A36,[3]Hoja2!$A$9:$AG$85,26,0)</f>
        <v>188.52</v>
      </c>
      <c r="G36" s="10">
        <f>VLOOKUP($A36,[3]Hoja2!$A$9:$AG$85,27,0)</f>
        <v>3003.48</v>
      </c>
      <c r="K36" s="9"/>
    </row>
    <row r="37" spans="1:11" ht="12" customHeight="1" x14ac:dyDescent="0.25">
      <c r="A37" s="6" t="s">
        <v>82</v>
      </c>
      <c r="B37" s="10" t="s">
        <v>83</v>
      </c>
      <c r="C37" s="3" t="s">
        <v>47</v>
      </c>
      <c r="D37" s="3" t="s">
        <v>147</v>
      </c>
      <c r="E37" s="10">
        <f>VLOOKUP($A37,[3]Hoja2!$A$9:$AG$81,6,0)</f>
        <v>11893.78</v>
      </c>
      <c r="F37" s="10">
        <f>VLOOKUP($A37,[3]Hoja2!$A$9:$AG$85,26,0)</f>
        <v>2235.2399999999998</v>
      </c>
      <c r="G37" s="10">
        <f>VLOOKUP($A37,[3]Hoja2!$A$9:$AG$85,27,0)</f>
        <v>9658.5400000000009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147</v>
      </c>
      <c r="E38" s="10">
        <f>VLOOKUP($A38,[3]Hoja2!$A$9:$AG$81,6,0)</f>
        <v>6403.75</v>
      </c>
      <c r="F38" s="10">
        <f>VLOOKUP($A38,[3]Hoja2!$A$9:$AG$85,26,0)</f>
        <v>916.96</v>
      </c>
      <c r="G38" s="10">
        <f>VLOOKUP($A38,[3]Hoja2!$A$9:$AG$85,27,0)</f>
        <v>5486.79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147</v>
      </c>
      <c r="E39" s="10">
        <f>VLOOKUP($A39,[3]Hoja2!$A$9:$AG$81,6,0)</f>
        <v>4584</v>
      </c>
      <c r="F39" s="10">
        <f>VLOOKUP($A39,[3]Hoja2!$A$9:$AG$85,26,0)</f>
        <v>525.53</v>
      </c>
      <c r="G39" s="10">
        <f>VLOOKUP($A39,[3]Hoja2!$A$9:$AG$85,27,0)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147</v>
      </c>
      <c r="E40" s="10">
        <f>VLOOKUP($A40,[3]Hoja2!$A$9:$AG$81,6,0)</f>
        <v>6543.75</v>
      </c>
      <c r="F40" s="10">
        <f>VLOOKUP($A40,[3]Hoja2!$A$9:$AG$85,26,0)</f>
        <v>2726.11</v>
      </c>
      <c r="G40" s="10">
        <f>VLOOKUP($A40,[3]Hoja2!$A$9:$AG$85,27,0)</f>
        <v>3817.64</v>
      </c>
      <c r="K40" s="9"/>
    </row>
    <row r="41" spans="1:11" ht="12" customHeight="1" x14ac:dyDescent="0.25">
      <c r="A41" s="6" t="s">
        <v>84</v>
      </c>
      <c r="B41" s="10" t="s">
        <v>85</v>
      </c>
      <c r="C41" s="3" t="s">
        <v>53</v>
      </c>
      <c r="D41" s="3" t="s">
        <v>147</v>
      </c>
      <c r="E41" s="10">
        <f>VLOOKUP($A41,[3]Hoja2!$A$9:$AG$81,6,0)</f>
        <v>5555.37</v>
      </c>
      <c r="F41" s="10">
        <f>VLOOKUP($A41,[3]Hoja2!$A$9:$AG$85,26,0)</f>
        <v>746.08</v>
      </c>
      <c r="G41" s="10">
        <f>VLOOKUP($A41,[3]Hoja2!$A$9:$AG$85,27,0)</f>
        <v>4809.29</v>
      </c>
      <c r="K41" s="9"/>
    </row>
    <row r="42" spans="1:11" ht="12" customHeight="1" x14ac:dyDescent="0.25">
      <c r="A42" s="6" t="s">
        <v>116</v>
      </c>
      <c r="B42" s="10" t="s">
        <v>117</v>
      </c>
      <c r="C42" s="3" t="s">
        <v>43</v>
      </c>
      <c r="D42" s="3" t="s">
        <v>147</v>
      </c>
      <c r="E42" s="10">
        <f>VLOOKUP($A42,[3]Hoja2!$A$9:$AG$81,6,0)</f>
        <v>4238.16</v>
      </c>
      <c r="F42" s="10">
        <f>VLOOKUP($A42,[3]Hoja2!$A$9:$AG$85,26,0)</f>
        <v>490.02</v>
      </c>
      <c r="G42" s="10">
        <f>VLOOKUP($A42,[3]Hoja2!$A$9:$AG$85,27,0)</f>
        <v>3748.14</v>
      </c>
      <c r="K42" s="9"/>
    </row>
    <row r="43" spans="1:11" ht="12" customHeight="1" x14ac:dyDescent="0.25">
      <c r="A43" s="6" t="s">
        <v>86</v>
      </c>
      <c r="B43" s="10" t="s">
        <v>87</v>
      </c>
      <c r="C43" s="3" t="s">
        <v>54</v>
      </c>
      <c r="D43" s="3" t="s">
        <v>147</v>
      </c>
      <c r="E43" s="10">
        <f>VLOOKUP($A43,[3]Hoja2!$A$9:$AG$81,6,0)</f>
        <v>8714.74</v>
      </c>
      <c r="F43" s="10">
        <f>VLOOKUP($A43,[3]Hoja2!$A$9:$AG$85,26,0)</f>
        <v>1469.43</v>
      </c>
      <c r="G43" s="10">
        <f>VLOOKUP($A43,[3]Hoja2!$A$9:$AG$85,27,0)</f>
        <v>7245.31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147</v>
      </c>
      <c r="E44" s="10">
        <f>VLOOKUP($A44,[3]Hoja2!$A$9:$AG$81,6,0)</f>
        <v>7204.5</v>
      </c>
      <c r="F44" s="10">
        <f>VLOOKUP($A44,[3]Hoja2!$A$9:$AG$85,26,0)</f>
        <v>3003</v>
      </c>
      <c r="G44" s="10">
        <f>VLOOKUP($A44,[3]Hoja2!$A$9:$AG$85,27,0)</f>
        <v>4201.5</v>
      </c>
      <c r="K44" s="9"/>
    </row>
    <row r="45" spans="1:11" ht="12" customHeight="1" x14ac:dyDescent="0.25">
      <c r="A45" s="6" t="s">
        <v>127</v>
      </c>
      <c r="B45" s="10" t="s">
        <v>128</v>
      </c>
      <c r="C45" s="3" t="s">
        <v>118</v>
      </c>
      <c r="D45" s="3" t="s">
        <v>147</v>
      </c>
      <c r="E45" s="10">
        <f>VLOOKUP($A45,[3]Hoja2!$A$9:$AG$81,6,0)</f>
        <v>4069.85</v>
      </c>
      <c r="F45" s="10">
        <f>VLOOKUP($A45,[3]Hoja2!$A$9:$AG$85,26,0)</f>
        <v>459.95</v>
      </c>
      <c r="G45" s="10">
        <f>VLOOKUP($A45,[3]Hoja2!$A$9:$AG$85,27,0)</f>
        <v>3609.9</v>
      </c>
      <c r="K45" s="9"/>
    </row>
    <row r="46" spans="1:11" ht="12" customHeight="1" x14ac:dyDescent="0.25">
      <c r="A46" s="6" t="s">
        <v>88</v>
      </c>
      <c r="B46" s="10" t="s">
        <v>89</v>
      </c>
      <c r="C46" s="3" t="s">
        <v>43</v>
      </c>
      <c r="D46" s="3" t="s">
        <v>147</v>
      </c>
      <c r="E46" s="10">
        <f>VLOOKUP($A46,[3]Hoja2!$A$9:$AG$81,6,0)</f>
        <v>4947.79</v>
      </c>
      <c r="F46" s="10">
        <f>VLOOKUP($A46,[3]Hoja2!$A$9:$AG$85,26,0)</f>
        <v>607.55999999999995</v>
      </c>
      <c r="G46" s="10">
        <f>VLOOKUP($A46,[3]Hoja2!$A$9:$AG$85,27,0)</f>
        <v>4340.2299999999996</v>
      </c>
      <c r="K46" s="9"/>
    </row>
    <row r="47" spans="1:11" ht="12" customHeight="1" x14ac:dyDescent="0.25">
      <c r="A47" s="6" t="s">
        <v>125</v>
      </c>
      <c r="B47" s="10" t="s">
        <v>126</v>
      </c>
      <c r="C47" s="3" t="s">
        <v>48</v>
      </c>
      <c r="D47" s="3" t="s">
        <v>147</v>
      </c>
      <c r="E47" s="10">
        <f>VLOOKUP($A47,[3]Hoja2!$A$9:$AG$81,6,0)</f>
        <v>10000</v>
      </c>
      <c r="F47" s="10">
        <f>VLOOKUP($A47,[3]Hoja2!$A$9:$AG$85,26,0)</f>
        <v>1826.81</v>
      </c>
      <c r="G47" s="10">
        <f>VLOOKUP($A47,[3]Hoja2!$A$9:$AG$85,27,0)</f>
        <v>8173.19</v>
      </c>
      <c r="K47" s="9"/>
    </row>
    <row r="48" spans="1:11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147</v>
      </c>
      <c r="E48" s="10">
        <f>VLOOKUP($A48,[3]Hoja2!$A$9:$AG$81,6,0)</f>
        <v>5772</v>
      </c>
      <c r="F48" s="10">
        <f>VLOOKUP($A48,[3]Hoja2!$A$9:$AG$85,26,0)</f>
        <v>769.54</v>
      </c>
      <c r="G48" s="10">
        <f>VLOOKUP($A48,[3]Hoja2!$A$9:$AG$85,27,0)</f>
        <v>5002.46</v>
      </c>
      <c r="K48" s="9"/>
    </row>
    <row r="49" spans="1:13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147</v>
      </c>
      <c r="E49" s="10">
        <f>VLOOKUP($A49,[3]Hoja2!$A$9:$AG$81,6,0)</f>
        <v>5137.5</v>
      </c>
      <c r="F49" s="10">
        <f>VLOOKUP($A49,[3]Hoja2!$A$9:$AG$85,26,0)</f>
        <v>1222.04</v>
      </c>
      <c r="G49" s="10">
        <f>VLOOKUP($A49,[3]Hoja2!$A$9:$AG$85,27,0)</f>
        <v>3915.46</v>
      </c>
      <c r="K49" s="9"/>
    </row>
    <row r="50" spans="1:13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147</v>
      </c>
      <c r="E50" s="10">
        <f>VLOOKUP($A50,[3]Hoja2!$A$9:$AG$81,6,0)</f>
        <v>4584</v>
      </c>
      <c r="F50" s="10">
        <f>VLOOKUP($A50,[3]Hoja2!$A$9:$AG$85,26,0)</f>
        <v>977.76</v>
      </c>
      <c r="G50" s="10">
        <f>VLOOKUP($A50,[3]Hoja2!$A$9:$AG$85,27,0)</f>
        <v>3606.24</v>
      </c>
      <c r="K50" s="9"/>
    </row>
    <row r="51" spans="1:13" ht="12" customHeight="1" x14ac:dyDescent="0.25">
      <c r="A51" s="6" t="s">
        <v>90</v>
      </c>
      <c r="B51" s="10" t="s">
        <v>91</v>
      </c>
      <c r="C51" s="3" t="s">
        <v>43</v>
      </c>
      <c r="D51" s="3" t="s">
        <v>147</v>
      </c>
      <c r="E51" s="10">
        <f>VLOOKUP($A51,[3]Hoja2!$A$9:$AG$81,6,0)</f>
        <v>8714.74</v>
      </c>
      <c r="F51" s="10">
        <f>VLOOKUP($A51,[3]Hoja2!$A$9:$AG$85,26,0)</f>
        <v>1587.09</v>
      </c>
      <c r="G51" s="10">
        <f>VLOOKUP($A51,[3]Hoja2!$A$9:$AG$85,27,0)</f>
        <v>7127.65</v>
      </c>
      <c r="K51" s="9"/>
    </row>
    <row r="52" spans="1:13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147</v>
      </c>
      <c r="E52" s="10">
        <f>VLOOKUP($A52,[3]Hoja2!$A$9:$AG$81,6,0)</f>
        <v>5223</v>
      </c>
      <c r="F52" s="10">
        <f>VLOOKUP($A52,[3]Hoja2!$A$9:$AG$85,26,0)</f>
        <v>653.54999999999995</v>
      </c>
      <c r="G52" s="10">
        <f>VLOOKUP($A52,[3]Hoja2!$A$9:$AG$85,27,0)</f>
        <v>4569.45</v>
      </c>
      <c r="K52" s="9"/>
    </row>
    <row r="53" spans="1:13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147</v>
      </c>
      <c r="E53" s="10">
        <f>VLOOKUP($A53,[3]Hoja2!$A$9:$AG$81,6,0)</f>
        <v>4900.3500000000004</v>
      </c>
      <c r="F53" s="10">
        <f>VLOOKUP($A53,[3]Hoja2!$A$9:$AG$85,26,0)</f>
        <v>586.29999999999995</v>
      </c>
      <c r="G53" s="10">
        <f>VLOOKUP($A53,[3]Hoja2!$A$9:$AG$85,27,0)</f>
        <v>4314.05</v>
      </c>
      <c r="K53" s="9"/>
    </row>
    <row r="54" spans="1:13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147</v>
      </c>
      <c r="E54" s="10">
        <f>VLOOKUP($A54,[3]Hoja2!$A$9:$AG$81,6,0)</f>
        <v>3959.1</v>
      </c>
      <c r="F54" s="10">
        <f>VLOOKUP($A54,[3]Hoja2!$A$9:$AG$85,26,0)</f>
        <v>420.79</v>
      </c>
      <c r="G54" s="10">
        <f>VLOOKUP($A54,[3]Hoja2!$A$9:$AG$85,27,0)</f>
        <v>3538.31</v>
      </c>
      <c r="K54" s="9"/>
    </row>
    <row r="55" spans="1:13" ht="12" customHeight="1" x14ac:dyDescent="0.25">
      <c r="A55" s="6" t="s">
        <v>92</v>
      </c>
      <c r="B55" s="10" t="s">
        <v>93</v>
      </c>
      <c r="C55" s="3" t="s">
        <v>43</v>
      </c>
      <c r="D55" s="3" t="s">
        <v>147</v>
      </c>
      <c r="E55" s="10">
        <f>VLOOKUP($A55,[3]Hoja2!$A$9:$AG$81,6,0)</f>
        <v>4947.79</v>
      </c>
      <c r="F55" s="10">
        <f>VLOOKUP($A55,[3]Hoja2!$A$9:$AG$85,26,0)</f>
        <v>591.32000000000005</v>
      </c>
      <c r="G55" s="10">
        <f>VLOOKUP($A55,[3]Hoja2!$A$9:$AG$85,27,0)</f>
        <v>4356.47</v>
      </c>
      <c r="K55" s="9"/>
    </row>
    <row r="56" spans="1:13" ht="12" customHeight="1" x14ac:dyDescent="0.25">
      <c r="A56" s="6" t="s">
        <v>68</v>
      </c>
      <c r="B56" s="10" t="s">
        <v>69</v>
      </c>
      <c r="C56" s="3" t="s">
        <v>67</v>
      </c>
      <c r="D56" s="3" t="s">
        <v>147</v>
      </c>
      <c r="E56" s="10">
        <f>VLOOKUP($A56,[3]Hoja2!$A$9:$AG$81,6,0)</f>
        <v>10000</v>
      </c>
      <c r="F56" s="10">
        <f>VLOOKUP($A56,[3]Hoja2!$A$9:$AG$85,26,0)</f>
        <v>1779.08</v>
      </c>
      <c r="G56" s="10">
        <f>VLOOKUP($A56,[3]Hoja2!$A$9:$AG$85,27,0)</f>
        <v>8220.92</v>
      </c>
      <c r="K56" s="9"/>
      <c r="M56" s="9"/>
    </row>
    <row r="57" spans="1:13" ht="12" customHeight="1" x14ac:dyDescent="0.25">
      <c r="A57" s="6" t="s">
        <v>114</v>
      </c>
      <c r="B57" s="10" t="s">
        <v>115</v>
      </c>
      <c r="C57" s="3" t="s">
        <v>43</v>
      </c>
      <c r="D57" s="3" t="s">
        <v>147</v>
      </c>
      <c r="E57" s="10">
        <f>VLOOKUP($A57,[3]Hoja2!$A$9:$AG$81,6,0)</f>
        <v>1478.64</v>
      </c>
      <c r="F57" s="10">
        <f>VLOOKUP($A57,[3]Hoja2!$A$9:$AG$85,26,0)</f>
        <v>-118.79</v>
      </c>
      <c r="G57" s="10">
        <f>VLOOKUP($A57,[3]Hoja2!$A$9:$AG$85,27,0)</f>
        <v>1597.43</v>
      </c>
      <c r="K57" s="9"/>
      <c r="M57" s="9"/>
    </row>
    <row r="58" spans="1:13" ht="12" customHeight="1" x14ac:dyDescent="0.25">
      <c r="A58" s="6" t="s">
        <v>94</v>
      </c>
      <c r="B58" s="10" t="s">
        <v>95</v>
      </c>
      <c r="C58" s="3" t="s">
        <v>42</v>
      </c>
      <c r="D58" s="3" t="s">
        <v>147</v>
      </c>
      <c r="E58" s="10">
        <f>VLOOKUP($A58,[3]Hoja2!$A$9:$AG$81,6,0)</f>
        <v>6807.31</v>
      </c>
      <c r="F58" s="10">
        <f>VLOOKUP($A58,[3]Hoja2!$A$9:$AG$85,26,0)</f>
        <v>1009.93</v>
      </c>
      <c r="G58" s="10">
        <f>VLOOKUP($A58,[3]Hoja2!$A$9:$AG$85,27,0)</f>
        <v>5797.38</v>
      </c>
      <c r="K58" s="9"/>
    </row>
    <row r="59" spans="1:13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147</v>
      </c>
      <c r="E59" s="10">
        <f>VLOOKUP($A59,[3]Hoja2!$A$9:$AG$81,6,0)</f>
        <v>4584</v>
      </c>
      <c r="F59" s="10">
        <f>VLOOKUP($A59,[3]Hoja2!$A$9:$AG$85,26,0)</f>
        <v>1199.3399999999999</v>
      </c>
      <c r="G59" s="10">
        <f>VLOOKUP($A59,[3]Hoja2!$A$9:$AG$85,27,0)</f>
        <v>3384.66</v>
      </c>
      <c r="K59" s="9"/>
    </row>
    <row r="60" spans="1:13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43</v>
      </c>
      <c r="D60" s="3" t="s">
        <v>147</v>
      </c>
      <c r="E60" s="10">
        <f>VLOOKUP($A60,[3]Hoja2!$A$9:$AG$81,6,0)</f>
        <v>4275</v>
      </c>
      <c r="F60" s="10">
        <f>VLOOKUP($A60,[3]Hoja2!$A$9:$AG$85,26,0)</f>
        <v>1594.61</v>
      </c>
      <c r="G60" s="10">
        <f>VLOOKUP($A60,[3]Hoja2!$A$9:$AG$85,27,0)</f>
        <v>2680.39</v>
      </c>
      <c r="K60" s="9"/>
    </row>
    <row r="61" spans="1:13" ht="12" customHeight="1" x14ac:dyDescent="0.25">
      <c r="A61" s="6" t="s">
        <v>129</v>
      </c>
      <c r="B61" s="10" t="s">
        <v>130</v>
      </c>
      <c r="C61" s="3" t="s">
        <v>46</v>
      </c>
      <c r="D61" s="3" t="s">
        <v>147</v>
      </c>
      <c r="E61" s="10">
        <f>VLOOKUP($A61,[3]Hoja2!$A$9:$AG$81,6,0)</f>
        <v>11893.78</v>
      </c>
      <c r="F61" s="10">
        <f>VLOOKUP($A61,[3]Hoja2!$A$9:$AG$85,26,0)</f>
        <v>2468.7800000000002</v>
      </c>
      <c r="G61" s="10">
        <f>VLOOKUP($A61,[3]Hoja2!$A$9:$AG$85,27,0)</f>
        <v>9425</v>
      </c>
      <c r="K61" s="9"/>
    </row>
    <row r="62" spans="1:13" ht="12" customHeight="1" x14ac:dyDescent="0.25">
      <c r="A62" s="6" t="s">
        <v>96</v>
      </c>
      <c r="B62" s="10" t="s">
        <v>97</v>
      </c>
      <c r="C62" s="3" t="s">
        <v>43</v>
      </c>
      <c r="D62" s="3" t="s">
        <v>147</v>
      </c>
      <c r="E62" s="10">
        <f>VLOOKUP($A62,[3]Hoja2!$A$9:$AG$81,6,0)</f>
        <v>6166.42</v>
      </c>
      <c r="F62" s="10">
        <f>VLOOKUP($A62,[3]Hoja2!$A$9:$AG$85,26,0)</f>
        <v>1848.3</v>
      </c>
      <c r="G62" s="10">
        <f>VLOOKUP($A62,[3]Hoja2!$A$9:$AG$85,27,0)</f>
        <v>4318.12</v>
      </c>
      <c r="K62" s="9"/>
    </row>
    <row r="63" spans="1:13" ht="12" customHeight="1" x14ac:dyDescent="0.25">
      <c r="A63" s="6" t="s">
        <v>98</v>
      </c>
      <c r="B63" s="10" t="s">
        <v>99</v>
      </c>
      <c r="C63" s="3" t="s">
        <v>66</v>
      </c>
      <c r="D63" s="3" t="s">
        <v>147</v>
      </c>
      <c r="E63" s="10">
        <f>VLOOKUP($A63,[3]Hoja2!$A$9:$AG$81,6,0)</f>
        <v>1848.3</v>
      </c>
      <c r="F63" s="10">
        <f>VLOOKUP($A63,[3]Hoja2!$A$9:$AG$85,26,0)</f>
        <v>-83.21</v>
      </c>
      <c r="G63" s="10">
        <f>VLOOKUP($A63,[3]Hoja2!$A$9:$AG$85,27,0)</f>
        <v>1931.51</v>
      </c>
      <c r="K63" s="9"/>
    </row>
    <row r="64" spans="1:13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147</v>
      </c>
      <c r="E64" s="10">
        <f>VLOOKUP($A64,[3]Hoja2!$A$9:$AG$81,6,0)</f>
        <v>3695.16</v>
      </c>
      <c r="F64" s="10">
        <f>VLOOKUP($A64,[3]Hoja2!$A$9:$AG$85,26,0)</f>
        <v>386.74</v>
      </c>
      <c r="G64" s="10">
        <f>VLOOKUP($A64,[3]Hoja2!$A$9:$AG$85,27,0)</f>
        <v>3308.42</v>
      </c>
      <c r="K64" s="9"/>
    </row>
    <row r="65" spans="1:13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147</v>
      </c>
      <c r="E65" s="10">
        <f>VLOOKUP($A65,[3]Hoja2!$A$9:$AG$81,6,0)</f>
        <v>7752</v>
      </c>
      <c r="F65" s="10">
        <f>VLOOKUP($A65,[3]Hoja2!$A$9:$AG$85,26,0)</f>
        <v>2964.79</v>
      </c>
      <c r="G65" s="10">
        <f>VLOOKUP($A65,[3]Hoja2!$A$9:$AG$85,27,0)</f>
        <v>4787.21</v>
      </c>
      <c r="K65" s="9"/>
      <c r="M65" s="9"/>
    </row>
    <row r="66" spans="1:13" ht="12" customHeight="1" x14ac:dyDescent="0.25">
      <c r="A66" s="6" t="s">
        <v>100</v>
      </c>
      <c r="B66" s="10" t="s">
        <v>101</v>
      </c>
      <c r="C66" s="3" t="s">
        <v>42</v>
      </c>
      <c r="D66" s="3" t="s">
        <v>147</v>
      </c>
      <c r="E66" s="10">
        <f>VLOOKUP($A66,[3]Hoja2!$A$9:$AG$81,6,0)</f>
        <v>8714.74</v>
      </c>
      <c r="F66" s="10">
        <f>VLOOKUP($A66,[3]Hoja2!$A$9:$AG$85,26,0)</f>
        <v>1469.43</v>
      </c>
      <c r="G66" s="10">
        <f>VLOOKUP($A66,[3]Hoja2!$A$9:$AG$85,27,0)</f>
        <v>7245.31</v>
      </c>
      <c r="K66" s="9"/>
      <c r="M66" s="9"/>
    </row>
    <row r="67" spans="1:13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147</v>
      </c>
      <c r="E67" s="10">
        <f>VLOOKUP($A67,[3]Hoja2!$A$9:$AG$81,6,0)</f>
        <v>1848.3</v>
      </c>
      <c r="F67" s="10">
        <f>VLOOKUP($A67,[3]Hoja2!$A$9:$AG$85,26,0)</f>
        <v>-83.21</v>
      </c>
      <c r="G67" s="10">
        <f>VLOOKUP($A67,[3]Hoja2!$A$9:$AG$85,27,0)</f>
        <v>1931.51</v>
      </c>
      <c r="K67" s="9"/>
      <c r="M67" s="9"/>
    </row>
    <row r="68" spans="1:13" ht="12" customHeight="1" x14ac:dyDescent="0.25">
      <c r="A68" s="6" t="s">
        <v>102</v>
      </c>
      <c r="B68" s="10" t="s">
        <v>103</v>
      </c>
      <c r="C68" s="3" t="s">
        <v>66</v>
      </c>
      <c r="D68" s="3" t="s">
        <v>147</v>
      </c>
      <c r="E68" s="10">
        <f>VLOOKUP($A68,[3]Hoja2!$A$9:$AG$81,6,0)</f>
        <v>1848.3</v>
      </c>
      <c r="F68" s="10">
        <f>VLOOKUP($A68,[3]Hoja2!$A$9:$AG$85,26,0)</f>
        <v>-83.21</v>
      </c>
      <c r="G68" s="10">
        <f>VLOOKUP($A68,[3]Hoja2!$A$9:$AG$85,27,0)</f>
        <v>1931.51</v>
      </c>
      <c r="K68" s="9"/>
    </row>
    <row r="69" spans="1:13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147</v>
      </c>
      <c r="E69" s="10">
        <f>VLOOKUP($A69,[3]Hoja2!$A$9:$AG$81,6,0)</f>
        <v>3525.75</v>
      </c>
      <c r="F69" s="10">
        <f>VLOOKUP($A69,[3]Hoja2!$A$9:$AG$85,26,0)</f>
        <v>252.39</v>
      </c>
      <c r="G69" s="10">
        <f>VLOOKUP($A69,[3]Hoja2!$A$9:$AG$85,27,0)</f>
        <v>3273.36</v>
      </c>
      <c r="K69" s="9"/>
    </row>
    <row r="70" spans="1:13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147</v>
      </c>
      <c r="E70" s="10">
        <f>VLOOKUP($A70,[3]Hoja2!$A$9:$AG$81,6,0)</f>
        <v>7875</v>
      </c>
      <c r="F70" s="10">
        <f>VLOOKUP($A70,[3]Hoja2!$A$9:$AG$85,26,0)</f>
        <v>2108.54</v>
      </c>
      <c r="G70" s="10">
        <f>VLOOKUP($A70,[3]Hoja2!$A$9:$AG$85,27,0)</f>
        <v>5766.46</v>
      </c>
      <c r="K70" s="9"/>
    </row>
    <row r="71" spans="1:13" ht="23.45" customHeight="1" x14ac:dyDescent="0.25">
      <c r="B71" s="7" t="s">
        <v>41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13" ht="7.9" customHeight="1" x14ac:dyDescent="0.25">
      <c r="A72" s="6" t="s">
        <v>25</v>
      </c>
      <c r="B72" s="10" t="str">
        <f>VLOOKUP(A72,[1]Hoja2!$A$13:$AF$47,2,0)</f>
        <v>Rodriguez Rodriguez Jose Luis</v>
      </c>
      <c r="C72" s="3" t="s">
        <v>56</v>
      </c>
      <c r="D72" s="3" t="s">
        <v>147</v>
      </c>
      <c r="E72" s="10">
        <f>VLOOKUP($A72,[3]Hoja2!$A$9:$AG$81,6,0)</f>
        <v>2361.75</v>
      </c>
      <c r="F72" s="10">
        <f>VLOOKUP($A72,[3]Hoja2!$A$9:$AG$85,26,0)</f>
        <v>42.92</v>
      </c>
      <c r="G72" s="10">
        <f>VLOOKUP($A72,[3]Hoja2!$A$9:$AG$85,27,0)</f>
        <v>2318.83</v>
      </c>
    </row>
    <row r="73" spans="1:13" ht="7.7" customHeight="1" x14ac:dyDescent="0.25">
      <c r="A73" s="6" t="s">
        <v>138</v>
      </c>
      <c r="B73" s="10" t="s">
        <v>139</v>
      </c>
      <c r="C73" s="3" t="s">
        <v>56</v>
      </c>
      <c r="D73" s="3" t="s">
        <v>147</v>
      </c>
      <c r="E73" s="10">
        <f>VLOOKUP($A73,[3]Hoja2!$A$9:$AG$81,6,0)</f>
        <v>4352.55</v>
      </c>
      <c r="F73" s="10">
        <f>VLOOKUP($A73,[3]Hoja2!$A$9:$AG$85,26,0)</f>
        <v>1503.28</v>
      </c>
      <c r="G73" s="10">
        <f>VLOOKUP($A73,[3]Hoja2!$A$9:$AG$85,27,0)</f>
        <v>2849.27</v>
      </c>
    </row>
    <row r="74" spans="1:13" ht="9" customHeight="1" x14ac:dyDescent="0.25">
      <c r="A74" s="6" t="s">
        <v>140</v>
      </c>
      <c r="B74" s="10" t="s">
        <v>141</v>
      </c>
      <c r="C74" s="3" t="s">
        <v>56</v>
      </c>
      <c r="D74" s="3" t="s">
        <v>147</v>
      </c>
      <c r="E74" s="10">
        <f>VLOOKUP($A74,[3]Hoja2!$A$9:$AG$81,6,0)</f>
        <v>4000</v>
      </c>
      <c r="F74" s="10">
        <f>VLOOKUP($A74,[3]Hoja2!$A$9:$AG$85,26,0)</f>
        <v>414.96</v>
      </c>
      <c r="G74" s="10">
        <f>VLOOKUP($A74,[3]Hoja2!$A$9:$AG$85,27,0)</f>
        <v>3585.04</v>
      </c>
    </row>
    <row r="75" spans="1:13" ht="7.7" customHeight="1" x14ac:dyDescent="0.25">
      <c r="A75" s="6" t="s">
        <v>142</v>
      </c>
      <c r="B75" s="10" t="s">
        <v>143</v>
      </c>
      <c r="C75" s="3" t="s">
        <v>56</v>
      </c>
      <c r="D75" s="3" t="s">
        <v>147</v>
      </c>
      <c r="E75" s="10">
        <f>VLOOKUP($A75,[3]Hoja2!$A$9:$AG$81,6,0)</f>
        <v>4000</v>
      </c>
      <c r="F75" s="10">
        <f>VLOOKUP($A75,[3]Hoja2!$A$9:$AG$85,26,0)</f>
        <v>396.25</v>
      </c>
      <c r="G75" s="10">
        <f>VLOOKUP($A75,[3]Hoja2!$A$9:$AG$85,27,0)</f>
        <v>3603.75</v>
      </c>
    </row>
    <row r="76" spans="1:13" ht="9" customHeight="1" x14ac:dyDescent="0.25">
      <c r="A76" s="6" t="s">
        <v>135</v>
      </c>
      <c r="B76" s="10" t="s">
        <v>136</v>
      </c>
      <c r="C76" s="3" t="s">
        <v>137</v>
      </c>
      <c r="D76" s="3" t="s">
        <v>147</v>
      </c>
      <c r="E76" s="10">
        <f>VLOOKUP($A76,[3]Hoja2!$A$9:$AG$81,6,0)</f>
        <v>2145.3000000000002</v>
      </c>
      <c r="F76" s="10">
        <f>VLOOKUP($A76,[3]Hoja2!$A$9:$AG$85,26,0)</f>
        <v>-64.2</v>
      </c>
      <c r="G76" s="10">
        <f>VLOOKUP($A76,[3]Hoja2!$A$9:$AG$85,27,0)</f>
        <v>2209.5</v>
      </c>
    </row>
    <row r="77" spans="1:13" ht="9" customHeight="1" x14ac:dyDescent="0.25">
      <c r="A77" s="6" t="s">
        <v>34</v>
      </c>
      <c r="B77" s="10" t="str">
        <f>VLOOKUP(A77,[1]Hoja2!$A$13:$AF$47,2,0)</f>
        <v>Bravo Garcia Andrea Nallely</v>
      </c>
      <c r="C77" s="3" t="s">
        <v>57</v>
      </c>
      <c r="D77" s="3" t="s">
        <v>147</v>
      </c>
      <c r="E77" s="10">
        <f>VLOOKUP($A77,[3]Hoja2!$A$9:$AG$81,6,0)</f>
        <v>2559</v>
      </c>
      <c r="F77" s="10">
        <f>VLOOKUP($A77,[3]Hoja2!$A$9:$AG$85,26,0)</f>
        <v>57.99</v>
      </c>
      <c r="G77" s="10">
        <f>VLOOKUP($A77,[3]Hoja2!$A$9:$AG$85,27,0)</f>
        <v>2501.0100000000002</v>
      </c>
    </row>
    <row r="78" spans="1:13" ht="9" customHeight="1" x14ac:dyDescent="0.25">
      <c r="A78" s="6" t="s">
        <v>58</v>
      </c>
      <c r="B78" s="10" t="s">
        <v>59</v>
      </c>
      <c r="C78" s="3" t="s">
        <v>60</v>
      </c>
      <c r="D78" s="3" t="s">
        <v>147</v>
      </c>
      <c r="E78" s="10">
        <f>VLOOKUP($A78,[3]Hoja2!$A$9:$AG$81,6,0)</f>
        <v>8301.4699999999993</v>
      </c>
      <c r="F78" s="10">
        <f>VLOOKUP($A78,[3]Hoja2!$A$9:$AG$85,26,0)</f>
        <v>1369.89</v>
      </c>
      <c r="G78" s="10">
        <f>VLOOKUP($A78,[3]Hoja2!$A$9:$AG$85,27,0)</f>
        <v>6931.58</v>
      </c>
    </row>
    <row r="79" spans="1:13" ht="9" customHeight="1" x14ac:dyDescent="0.25">
      <c r="A79" s="6" t="s">
        <v>62</v>
      </c>
      <c r="B79" s="10" t="s">
        <v>63</v>
      </c>
      <c r="C79" s="3" t="s">
        <v>61</v>
      </c>
      <c r="D79" s="3" t="s">
        <v>147</v>
      </c>
      <c r="E79" s="10">
        <f>VLOOKUP($A79,[3]Hoja2!$A$9:$AG$81,6,0)</f>
        <v>1848.3</v>
      </c>
      <c r="F79" s="10">
        <f>VLOOKUP($A79,[3]Hoja2!$A$9:$AG$85,26,0)</f>
        <v>-83.21</v>
      </c>
      <c r="G79" s="10">
        <f>VLOOKUP($A79,[3]Hoja2!$A$9:$AG$85,27,0)</f>
        <v>1931.51</v>
      </c>
    </row>
    <row r="81" spans="5:7" x14ac:dyDescent="0.25">
      <c r="E81">
        <f>SUM(E7:E80)</f>
        <v>383970.3499999998</v>
      </c>
      <c r="F81">
        <f t="shared" ref="F81:G81" si="0">SUM(F7:F80)</f>
        <v>67125.489999999991</v>
      </c>
      <c r="G81">
        <f t="shared" si="0"/>
        <v>316844.86000000004</v>
      </c>
    </row>
    <row r="82" spans="5:7" x14ac:dyDescent="0.25">
      <c r="E82">
        <v>383970.35</v>
      </c>
      <c r="F82">
        <v>67125.490000000005</v>
      </c>
      <c r="G82">
        <v>316844.86</v>
      </c>
    </row>
    <row r="83" spans="5:7" x14ac:dyDescent="0.25">
      <c r="E83" s="11">
        <f>+E81-E82</f>
        <v>0</v>
      </c>
      <c r="F83" s="11">
        <f t="shared" ref="F83:G83" si="1">+F81-F82</f>
        <v>0</v>
      </c>
      <c r="G83" s="11">
        <f t="shared" si="1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2020-02-28T18:06:43Z</dcterms:modified>
</cp:coreProperties>
</file>