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NOV" sheetId="1" r:id="rId1"/>
    <sheet name="2da nov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G83" i="2" l="1"/>
  <c r="F83" i="2"/>
  <c r="E83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5" i="2"/>
  <c r="F35" i="2"/>
  <c r="G35" i="2"/>
  <c r="E34" i="2"/>
  <c r="F34" i="2"/>
  <c r="G34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G7" i="2"/>
  <c r="F7" i="2"/>
  <c r="E7" i="2" l="1"/>
  <c r="B78" i="2"/>
  <c r="B73" i="2"/>
  <c r="E34" i="1" l="1"/>
  <c r="F34" i="1"/>
  <c r="G34" i="1"/>
  <c r="E77" i="1"/>
  <c r="F77" i="1"/>
  <c r="G77" i="1"/>
  <c r="B78" i="1"/>
  <c r="E78" i="1"/>
  <c r="F78" i="1"/>
  <c r="G78" i="1"/>
  <c r="E30" i="1"/>
  <c r="F30" i="1"/>
  <c r="G30" i="1"/>
  <c r="E62" i="1"/>
  <c r="F62" i="1"/>
  <c r="G62" i="1"/>
  <c r="E45" i="1"/>
  <c r="F45" i="1"/>
  <c r="G45" i="1"/>
  <c r="E47" i="1"/>
  <c r="F47" i="1"/>
  <c r="G47" i="1"/>
  <c r="G35" i="1"/>
  <c r="F35" i="1"/>
  <c r="E35" i="1"/>
  <c r="E33" i="1"/>
  <c r="F33" i="1"/>
  <c r="G33" i="1"/>
  <c r="G42" i="1"/>
  <c r="F42" i="1"/>
  <c r="E42" i="1"/>
  <c r="G58" i="1"/>
  <c r="F58" i="1"/>
  <c r="E58" i="1"/>
  <c r="G20" i="1"/>
  <c r="F20" i="1"/>
  <c r="E20" i="1"/>
  <c r="E21" i="1"/>
  <c r="F21" i="1"/>
  <c r="G21" i="1"/>
  <c r="G18" i="1"/>
  <c r="F18" i="1"/>
  <c r="E18" i="1"/>
  <c r="E16" i="1"/>
  <c r="F16" i="1"/>
  <c r="G16" i="1"/>
  <c r="G80" i="1"/>
  <c r="F80" i="1"/>
  <c r="E80" i="1"/>
  <c r="G79" i="1"/>
  <c r="F79" i="1"/>
  <c r="E79" i="1"/>
  <c r="G76" i="1"/>
  <c r="F76" i="1"/>
  <c r="E76" i="1"/>
  <c r="G75" i="1"/>
  <c r="F75" i="1"/>
  <c r="E75" i="1"/>
  <c r="G74" i="1"/>
  <c r="F74" i="1"/>
  <c r="E74" i="1"/>
  <c r="G73" i="1"/>
  <c r="F73" i="1"/>
  <c r="E73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1" i="1"/>
  <c r="F61" i="1"/>
  <c r="E61" i="1"/>
  <c r="G60" i="1"/>
  <c r="F60" i="1"/>
  <c r="E60" i="1"/>
  <c r="G59" i="1"/>
  <c r="F59" i="1"/>
  <c r="E59" i="1"/>
  <c r="G57" i="1"/>
  <c r="F57" i="1"/>
  <c r="E57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6" i="1"/>
  <c r="F46" i="1"/>
  <c r="E46" i="1"/>
  <c r="G44" i="1"/>
  <c r="F44" i="1"/>
  <c r="E44" i="1"/>
  <c r="G43" i="1"/>
  <c r="F43" i="1"/>
  <c r="E43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2" i="1"/>
  <c r="F32" i="1"/>
  <c r="E32" i="1"/>
  <c r="G31" i="1"/>
  <c r="F31" i="1"/>
  <c r="E31" i="1"/>
  <c r="G29" i="1"/>
  <c r="F29" i="1"/>
  <c r="E29" i="1"/>
  <c r="G28" i="1"/>
  <c r="F28" i="1"/>
  <c r="E28" i="1"/>
  <c r="G25" i="1"/>
  <c r="F25" i="1"/>
  <c r="E25" i="1"/>
  <c r="G24" i="1"/>
  <c r="F24" i="1"/>
  <c r="E24" i="1"/>
  <c r="G23" i="1"/>
  <c r="F23" i="1"/>
  <c r="E23" i="1"/>
  <c r="G22" i="1"/>
  <c r="F22" i="1"/>
  <c r="E22" i="1"/>
  <c r="G19" i="1"/>
  <c r="F19" i="1"/>
  <c r="E19" i="1"/>
  <c r="G17" i="1"/>
  <c r="F17" i="1"/>
  <c r="E17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83" i="1"/>
  <c r="F83" i="1"/>
  <c r="E83" i="1"/>
  <c r="B71" i="2" l="1"/>
  <c r="B70" i="2"/>
  <c r="B68" i="2"/>
  <c r="B66" i="2"/>
  <c r="B65" i="2"/>
  <c r="B61" i="2"/>
  <c r="B60" i="2"/>
  <c r="B54" i="2"/>
  <c r="B53" i="2"/>
  <c r="B52" i="2"/>
  <c r="B50" i="2"/>
  <c r="B49" i="2"/>
  <c r="B48" i="2"/>
  <c r="B44" i="2"/>
  <c r="B40" i="2"/>
  <c r="B39" i="2"/>
  <c r="B38" i="2"/>
  <c r="B36" i="2"/>
  <c r="B32" i="2"/>
  <c r="B31" i="2"/>
  <c r="B29" i="2"/>
  <c r="B23" i="2"/>
  <c r="B22" i="2"/>
  <c r="B19" i="2"/>
  <c r="B15" i="2"/>
  <c r="B14" i="2"/>
  <c r="B13" i="2"/>
  <c r="B10" i="2"/>
  <c r="B9" i="2"/>
  <c r="B8" i="2"/>
  <c r="B7" i="2"/>
  <c r="E82" i="2" l="1"/>
  <c r="E84" i="2" s="1"/>
  <c r="G82" i="2"/>
  <c r="G84" i="2" s="1"/>
  <c r="F82" i="2"/>
  <c r="F84" i="2" s="1"/>
  <c r="B73" i="1"/>
  <c r="B71" i="1" l="1"/>
  <c r="B70" i="1"/>
  <c r="B68" i="1"/>
  <c r="B66" i="1"/>
  <c r="B65" i="1"/>
  <c r="B61" i="1"/>
  <c r="B60" i="1"/>
  <c r="B54" i="1"/>
  <c r="B53" i="1"/>
  <c r="B52" i="1"/>
  <c r="B50" i="1"/>
  <c r="B49" i="1"/>
  <c r="B48" i="1"/>
  <c r="B44" i="1"/>
  <c r="B40" i="1"/>
  <c r="B39" i="1"/>
  <c r="B38" i="1"/>
  <c r="B36" i="1"/>
  <c r="B32" i="1"/>
  <c r="B31" i="1"/>
  <c r="B29" i="1"/>
  <c r="B23" i="1"/>
  <c r="B22" i="1"/>
  <c r="B19" i="1"/>
  <c r="B15" i="1"/>
  <c r="B14" i="1"/>
  <c r="B13" i="1"/>
  <c r="B10" i="1"/>
  <c r="B9" i="1"/>
  <c r="B8" i="1"/>
  <c r="B7" i="1"/>
  <c r="F82" i="1" l="1"/>
  <c r="F84" i="1" s="1"/>
  <c r="G82" i="1"/>
  <c r="G84" i="1" s="1"/>
  <c r="E82" i="1"/>
  <c r="E84" i="1" s="1"/>
</calcChain>
</file>

<file path=xl/sharedStrings.xml><?xml version="1.0" encoding="utf-8"?>
<sst xmlns="http://schemas.openxmlformats.org/spreadsheetml/2006/main" count="550" uniqueCount="150">
  <si>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</si>
  <si>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</si>
  <si>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</si>
  <si>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</si>
  <si>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</si>
  <si>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</si>
  <si>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</si>
  <si>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</si>
  <si>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</si>
  <si>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</si>
  <si>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</si>
  <si>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</si>
  <si>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</si>
  <si>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</si>
  <si>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</si>
  <si>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</si>
  <si>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</si>
  <si>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</si>
  <si>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</si>
  <si>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</si>
  <si>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</si>
  <si>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</si>
  <si>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</si>
  <si>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</si>
  <si>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</si>
  <si>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</si>
  <si>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</si>
  <si>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</si>
  <si>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</si>
  <si>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</si>
  <si>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</si>
  <si>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</si>
  <si>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</si>
  <si>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</si>
  <si>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</si>
  <si>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</si>
  <si>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</si>
  <si>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</si>
  <si>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</si>
  <si>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</si>
  <si>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</si>
  <si>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</si>
  <si>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</si>
  <si>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</si>
  <si>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</si>
  <si>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</si>
  <si>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</si>
  <si>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</si>
  <si>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</si>
  <si>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</si>
  <si>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</si>
  <si>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</si>
  <si>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</si>
  <si>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</si>
  <si>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</si>
  <si>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</si>
  <si>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</si>
  <si>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</si>
  <si>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</si>
  <si>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</si>
  <si>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</si>
  <si>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</si>
  <si>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</si>
  <si>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</si>
  <si>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00854</t>
  </si>
  <si>
    <t>00067</t>
  </si>
  <si>
    <t>Flores Diaz Maria De La Luz</t>
  </si>
  <si>
    <t>TERCERA EDAD</t>
  </si>
  <si>
    <t>MOVIMIENTO TERRITORIAL</t>
  </si>
  <si>
    <t>00851</t>
  </si>
  <si>
    <t>Orozco  Sanchez Aldana Jose Luis</t>
  </si>
  <si>
    <t>00061</t>
  </si>
  <si>
    <t>Arreola Castañeda Alberto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</si>
  <si>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</si>
  <si>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</si>
  <si>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</si>
  <si>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</si>
  <si>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</si>
  <si>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</si>
  <si>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</si>
  <si>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</si>
  <si>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00841</t>
  </si>
  <si>
    <t>Figueroa Lopez Saúl Joaquín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</si>
  <si>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</si>
  <si>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</si>
  <si>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</si>
  <si>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</si>
  <si>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</si>
  <si>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</si>
  <si>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</si>
  <si>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</si>
  <si>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</si>
  <si>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</si>
  <si>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</si>
  <si>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</si>
  <si>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</si>
  <si>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</si>
  <si>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</si>
  <si>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</si>
  <si>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</si>
  <si>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</si>
  <si>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00852</t>
  </si>
  <si>
    <t>Ruiz Esparza Hermosillo Hugo Rene</t>
  </si>
  <si>
    <t>00845</t>
  </si>
  <si>
    <t>Santillan Gonzalez Maria De La Paz</t>
  </si>
  <si>
    <t>00858</t>
  </si>
  <si>
    <t>Chavez Mora Jesus Armando</t>
  </si>
  <si>
    <t>SECT FRENTE JUVENIL REVOLUCIONARIO</t>
  </si>
  <si>
    <t>00859</t>
  </si>
  <si>
    <t>Cisneros Gabriel Juan Fernando</t>
  </si>
  <si>
    <t>00860</t>
  </si>
  <si>
    <t>De La Torre Gonzalez Juan Carlos</t>
  </si>
  <si>
    <t>CDE SECRETARIA DE GESTION SOCIAL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</si>
  <si>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</si>
  <si>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</si>
  <si>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</si>
  <si>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</si>
  <si>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</si>
  <si>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</si>
  <si>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</si>
  <si>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</si>
  <si>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</si>
  <si>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</si>
  <si>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</si>
  <si>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</si>
  <si>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</si>
  <si>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00867</t>
  </si>
  <si>
    <t>Martinez Espinoza Maria Veronica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</si>
  <si>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</si>
  <si>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</si>
  <si>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</si>
  <si>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</si>
  <si>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</si>
  <si>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</si>
  <si>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</si>
  <si>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</si>
  <si>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</si>
  <si>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</si>
  <si>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</si>
  <si>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</si>
  <si>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NOMINA DEL 1 AL 15 Diciembre 2019</t>
  </si>
  <si>
    <t>01 al 15 de Diciembre del 2019</t>
  </si>
  <si>
    <t>Camiruaga Lopez Monica Del Carmen</t>
  </si>
  <si>
    <t>00875</t>
  </si>
  <si>
    <t>Sanchez Padilla Daniel Trinidad</t>
  </si>
  <si>
    <t>00876</t>
  </si>
  <si>
    <t>Perez Palacios Jorge Antonio</t>
  </si>
  <si>
    <t>NOMINA DEL 16 AL 31 DICIEMBRE 2019</t>
  </si>
  <si>
    <t>16 al 31 de Diciembre del 2019</t>
  </si>
  <si>
    <t>Negrete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</si>
</sst>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43" fontId="4" fillId="0" borderId="0" xfId="2" applyFon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0</xdr:row>
      <xdr:rowOff>0</xdr:rowOff>
    </xdr:from>
    <xdr:ext cx="685799" cy="68809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Dic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da%20Dic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 t="str">
            <v>SUELDOS</v>
          </cell>
          <cell r="D9">
            <v>3922.5</v>
          </cell>
          <cell r="E9">
            <v>1961.25</v>
          </cell>
          <cell r="F9">
            <v>0</v>
          </cell>
          <cell r="G9">
            <v>0</v>
          </cell>
          <cell r="H9">
            <v>5883.75</v>
          </cell>
          <cell r="I9">
            <v>0</v>
          </cell>
          <cell r="J9">
            <v>921.94</v>
          </cell>
          <cell r="K9">
            <v>0</v>
          </cell>
          <cell r="L9">
            <v>0</v>
          </cell>
          <cell r="M9">
            <v>0</v>
          </cell>
          <cell r="N9">
            <v>620</v>
          </cell>
          <cell r="O9">
            <v>175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1716.94</v>
          </cell>
          <cell r="V9">
            <v>4166.8100000000004</v>
          </cell>
          <cell r="W9">
            <v>119.95</v>
          </cell>
          <cell r="X9">
            <v>215.9</v>
          </cell>
          <cell r="Y9">
            <v>412.06</v>
          </cell>
          <cell r="Z9">
            <v>137.08000000000001</v>
          </cell>
          <cell r="AA9">
            <v>117.67</v>
          </cell>
          <cell r="AB9">
            <v>5326.32</v>
          </cell>
          <cell r="AC9">
            <v>747.91</v>
          </cell>
          <cell r="AD9">
            <v>342.71</v>
          </cell>
          <cell r="AE9">
            <v>68.540000000000006</v>
          </cell>
          <cell r="AF9">
            <v>0</v>
          </cell>
        </row>
        <row r="10">
          <cell r="A10" t="str">
            <v>00003</v>
          </cell>
          <cell r="B10" t="str">
            <v>Carbajal Ruvalcaba Ma.  De Jesús</v>
          </cell>
          <cell r="C10" t="str">
            <v>SUELDOS</v>
          </cell>
          <cell r="D10">
            <v>2593.5</v>
          </cell>
          <cell r="E10">
            <v>0</v>
          </cell>
          <cell r="F10">
            <v>0</v>
          </cell>
          <cell r="G10">
            <v>0</v>
          </cell>
          <cell r="H10">
            <v>2593.5</v>
          </cell>
          <cell r="I10">
            <v>0</v>
          </cell>
          <cell r="J10">
            <v>0</v>
          </cell>
          <cell r="K10">
            <v>0</v>
          </cell>
          <cell r="L10">
            <v>-160.30000000000001</v>
          </cell>
          <cell r="M10">
            <v>0</v>
          </cell>
          <cell r="N10">
            <v>0.54</v>
          </cell>
          <cell r="O10">
            <v>71.209999999999994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71.75</v>
          </cell>
          <cell r="V10">
            <v>2521.75</v>
          </cell>
          <cell r="W10">
            <v>52.48</v>
          </cell>
          <cell r="X10">
            <v>94.46</v>
          </cell>
          <cell r="Y10">
            <v>311.02</v>
          </cell>
          <cell r="Z10">
            <v>59.97</v>
          </cell>
          <cell r="AA10">
            <v>51.87</v>
          </cell>
          <cell r="AB10">
            <v>2330.25</v>
          </cell>
          <cell r="AC10">
            <v>457.96</v>
          </cell>
          <cell r="AD10">
            <v>149.93</v>
          </cell>
          <cell r="AE10">
            <v>29.99</v>
          </cell>
          <cell r="AF10">
            <v>0</v>
          </cell>
        </row>
        <row r="11">
          <cell r="A11" t="str">
            <v>00005</v>
          </cell>
          <cell r="B11" t="str">
            <v>Contreras García Lucila</v>
          </cell>
          <cell r="C11" t="str">
            <v>SUELDOS</v>
          </cell>
          <cell r="D11">
            <v>7204.5</v>
          </cell>
          <cell r="E11">
            <v>0</v>
          </cell>
          <cell r="F11">
            <v>0</v>
          </cell>
          <cell r="G11">
            <v>0</v>
          </cell>
          <cell r="H11">
            <v>7204.5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900.66</v>
          </cell>
          <cell r="O11">
            <v>215.94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1116.5999999999999</v>
          </cell>
          <cell r="V11">
            <v>6087.9</v>
          </cell>
          <cell r="W11">
            <v>145.77000000000001</v>
          </cell>
          <cell r="X11">
            <v>262.39</v>
          </cell>
          <cell r="Y11">
            <v>454.12</v>
          </cell>
          <cell r="Z11">
            <v>166.6</v>
          </cell>
          <cell r="AA11">
            <v>144.09</v>
          </cell>
          <cell r="AB11">
            <v>6473.09</v>
          </cell>
          <cell r="AC11">
            <v>862.28</v>
          </cell>
          <cell r="AD11">
            <v>416.49</v>
          </cell>
          <cell r="AE11">
            <v>83.3</v>
          </cell>
          <cell r="AF11">
            <v>0</v>
          </cell>
        </row>
        <row r="12">
          <cell r="A12" t="str">
            <v>00007</v>
          </cell>
          <cell r="B12" t="str">
            <v>De León Corona Jane Vanessa</v>
          </cell>
          <cell r="C12" t="str">
            <v>SUELDOS</v>
          </cell>
          <cell r="D12">
            <v>5883.75</v>
          </cell>
          <cell r="E12">
            <v>0</v>
          </cell>
          <cell r="F12">
            <v>0</v>
          </cell>
          <cell r="G12">
            <v>0</v>
          </cell>
          <cell r="H12">
            <v>5883.75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620</v>
          </cell>
          <cell r="O12">
            <v>177.66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797.66</v>
          </cell>
          <cell r="V12">
            <v>5086.09</v>
          </cell>
          <cell r="W12">
            <v>121.63</v>
          </cell>
          <cell r="X12">
            <v>218.94</v>
          </cell>
          <cell r="Y12">
            <v>414.8</v>
          </cell>
          <cell r="Z12">
            <v>139.01</v>
          </cell>
          <cell r="AA12">
            <v>117.67</v>
          </cell>
          <cell r="AB12">
            <v>5401.27</v>
          </cell>
          <cell r="AC12">
            <v>755.37</v>
          </cell>
          <cell r="AD12">
            <v>347.53</v>
          </cell>
          <cell r="AE12">
            <v>69.510000000000005</v>
          </cell>
          <cell r="AF12">
            <v>0</v>
          </cell>
        </row>
        <row r="13">
          <cell r="A13" t="str">
            <v>00015</v>
          </cell>
          <cell r="B13" t="str">
            <v>López Hueso Tayde Lucina</v>
          </cell>
          <cell r="C13" t="str">
            <v>SUELDOS</v>
          </cell>
          <cell r="D13">
            <v>7204.5</v>
          </cell>
          <cell r="E13">
            <v>0</v>
          </cell>
          <cell r="F13">
            <v>0</v>
          </cell>
          <cell r="G13">
            <v>0</v>
          </cell>
          <cell r="H13">
            <v>7204.5</v>
          </cell>
          <cell r="I13">
            <v>0</v>
          </cell>
          <cell r="J13">
            <v>1841.43</v>
          </cell>
          <cell r="K13">
            <v>0</v>
          </cell>
          <cell r="L13">
            <v>0</v>
          </cell>
          <cell r="M13">
            <v>0</v>
          </cell>
          <cell r="N13">
            <v>900.66</v>
          </cell>
          <cell r="O13">
            <v>215.94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2958.03</v>
          </cell>
          <cell r="V13">
            <v>4246.47</v>
          </cell>
          <cell r="W13">
            <v>145.77000000000001</v>
          </cell>
          <cell r="X13">
            <v>262.38</v>
          </cell>
          <cell r="Y13">
            <v>454.11</v>
          </cell>
          <cell r="Z13">
            <v>166.59</v>
          </cell>
          <cell r="AA13">
            <v>144.09</v>
          </cell>
          <cell r="AB13">
            <v>6472.97</v>
          </cell>
          <cell r="AC13">
            <v>862.26</v>
          </cell>
          <cell r="AD13">
            <v>416.48</v>
          </cell>
          <cell r="AE13">
            <v>83.3</v>
          </cell>
          <cell r="AF13">
            <v>0</v>
          </cell>
        </row>
        <row r="14">
          <cell r="A14" t="str">
            <v>00021</v>
          </cell>
          <cell r="B14" t="str">
            <v>Rojas Lopez Miguel Angel</v>
          </cell>
          <cell r="C14" t="str">
            <v>SUELDOS</v>
          </cell>
          <cell r="D14">
            <v>3959.1</v>
          </cell>
          <cell r="E14">
            <v>0</v>
          </cell>
          <cell r="F14">
            <v>0</v>
          </cell>
          <cell r="G14">
            <v>0</v>
          </cell>
          <cell r="H14">
            <v>3959.1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309.42</v>
          </cell>
          <cell r="O14">
            <v>136.96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446.38</v>
          </cell>
          <cell r="V14">
            <v>3512.72</v>
          </cell>
          <cell r="W14">
            <v>95.96</v>
          </cell>
          <cell r="X14">
            <v>172.74</v>
          </cell>
          <cell r="Y14">
            <v>373.01</v>
          </cell>
          <cell r="Z14">
            <v>109.67</v>
          </cell>
          <cell r="AA14">
            <v>79.180000000000007</v>
          </cell>
          <cell r="AB14">
            <v>4261.38</v>
          </cell>
          <cell r="AC14">
            <v>641.71</v>
          </cell>
          <cell r="AD14">
            <v>274.19</v>
          </cell>
          <cell r="AE14">
            <v>54.84</v>
          </cell>
          <cell r="AF14">
            <v>0</v>
          </cell>
        </row>
        <row r="15">
          <cell r="A15" t="str">
            <v>00023</v>
          </cell>
          <cell r="B15" t="str">
            <v>Santoyo Ramos María Guadalupe</v>
          </cell>
          <cell r="C15" t="str">
            <v>SUELDOS</v>
          </cell>
          <cell r="D15">
            <v>3525.75</v>
          </cell>
          <cell r="E15">
            <v>0</v>
          </cell>
          <cell r="F15">
            <v>0</v>
          </cell>
          <cell r="G15">
            <v>0</v>
          </cell>
          <cell r="H15">
            <v>3525.75</v>
          </cell>
          <cell r="I15">
            <v>0</v>
          </cell>
          <cell r="J15">
            <v>0</v>
          </cell>
          <cell r="K15">
            <v>0</v>
          </cell>
          <cell r="L15">
            <v>-107.37</v>
          </cell>
          <cell r="M15">
            <v>0</v>
          </cell>
          <cell r="N15">
            <v>154.9</v>
          </cell>
          <cell r="O15">
            <v>102.72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257.62</v>
          </cell>
          <cell r="V15">
            <v>3268.13</v>
          </cell>
          <cell r="W15">
            <v>74.37</v>
          </cell>
          <cell r="X15">
            <v>133.87</v>
          </cell>
          <cell r="Y15">
            <v>337.84</v>
          </cell>
          <cell r="Z15">
            <v>85</v>
          </cell>
          <cell r="AA15">
            <v>70.52</v>
          </cell>
          <cell r="AB15">
            <v>3302.52</v>
          </cell>
          <cell r="AC15">
            <v>546.08000000000004</v>
          </cell>
          <cell r="AD15">
            <v>212.49</v>
          </cell>
          <cell r="AE15">
            <v>42.5</v>
          </cell>
          <cell r="AF15">
            <v>0</v>
          </cell>
        </row>
        <row r="16">
          <cell r="A16" t="str">
            <v>00042</v>
          </cell>
          <cell r="B16" t="str">
            <v>Muciño Velazquez Erika Viviana</v>
          </cell>
          <cell r="C16" t="str">
            <v>SUELDOS</v>
          </cell>
          <cell r="D16">
            <v>4900.3500000000004</v>
          </cell>
          <cell r="E16">
            <v>0</v>
          </cell>
          <cell r="F16">
            <v>0</v>
          </cell>
          <cell r="G16">
            <v>0</v>
          </cell>
          <cell r="H16">
            <v>4900.3500000000004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444.72</v>
          </cell>
          <cell r="O16">
            <v>177.35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622.07000000000005</v>
          </cell>
          <cell r="V16">
            <v>4278.28</v>
          </cell>
          <cell r="W16">
            <v>121.42</v>
          </cell>
          <cell r="X16">
            <v>218.56</v>
          </cell>
          <cell r="Y16">
            <v>414.46</v>
          </cell>
          <cell r="Z16">
            <v>138.77000000000001</v>
          </cell>
          <cell r="AA16">
            <v>98.01</v>
          </cell>
          <cell r="AB16">
            <v>5391.95</v>
          </cell>
          <cell r="AC16">
            <v>754.44</v>
          </cell>
          <cell r="AD16">
            <v>346.93</v>
          </cell>
          <cell r="AE16">
            <v>69.39</v>
          </cell>
          <cell r="AF16">
            <v>0</v>
          </cell>
        </row>
        <row r="17">
          <cell r="A17" t="str">
            <v>00061</v>
          </cell>
          <cell r="B17" t="str">
            <v>Arreola Castañeda Alberto</v>
          </cell>
          <cell r="C17" t="str">
            <v>HONORARIOS</v>
          </cell>
          <cell r="D17">
            <v>4999.95</v>
          </cell>
          <cell r="E17">
            <v>0</v>
          </cell>
          <cell r="F17">
            <v>1807.36</v>
          </cell>
          <cell r="G17">
            <v>0</v>
          </cell>
          <cell r="H17">
            <v>6807.31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815.82</v>
          </cell>
          <cell r="O17">
            <v>145.22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961.04</v>
          </cell>
          <cell r="V17">
            <v>5846.27</v>
          </cell>
          <cell r="W17">
            <v>101.17</v>
          </cell>
          <cell r="X17">
            <v>182.1</v>
          </cell>
          <cell r="Y17">
            <v>381.48</v>
          </cell>
          <cell r="Z17">
            <v>115.62</v>
          </cell>
          <cell r="AA17">
            <v>136.15</v>
          </cell>
          <cell r="AB17">
            <v>4492.37</v>
          </cell>
          <cell r="AC17">
            <v>664.75</v>
          </cell>
          <cell r="AD17">
            <v>289.05</v>
          </cell>
          <cell r="AE17">
            <v>57.81</v>
          </cell>
          <cell r="AF17">
            <v>0</v>
          </cell>
        </row>
        <row r="18">
          <cell r="A18" t="str">
            <v>00067</v>
          </cell>
          <cell r="B18" t="str">
            <v>Flores Diaz Maria De La Luz</v>
          </cell>
          <cell r="C18" t="str">
            <v>HONORARIOS</v>
          </cell>
          <cell r="D18">
            <v>1981.42</v>
          </cell>
          <cell r="E18">
            <v>0</v>
          </cell>
          <cell r="F18">
            <v>0</v>
          </cell>
          <cell r="G18">
            <v>0</v>
          </cell>
          <cell r="H18">
            <v>1981.42</v>
          </cell>
          <cell r="I18">
            <v>0</v>
          </cell>
          <cell r="J18">
            <v>0</v>
          </cell>
          <cell r="K18">
            <v>0</v>
          </cell>
          <cell r="L18">
            <v>-188.71</v>
          </cell>
          <cell r="M18">
            <v>-74.69</v>
          </cell>
          <cell r="N18">
            <v>0</v>
          </cell>
          <cell r="O18">
            <v>55.43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-19.260000000000002</v>
          </cell>
          <cell r="V18">
            <v>2000.68</v>
          </cell>
          <cell r="W18">
            <v>40.090000000000003</v>
          </cell>
          <cell r="X18">
            <v>72.16</v>
          </cell>
          <cell r="Y18">
            <v>301.49</v>
          </cell>
          <cell r="Z18">
            <v>45.82</v>
          </cell>
          <cell r="AA18">
            <v>39.630000000000003</v>
          </cell>
          <cell r="AB18">
            <v>1780.27</v>
          </cell>
          <cell r="AC18">
            <v>413.74</v>
          </cell>
          <cell r="AD18">
            <v>114.55</v>
          </cell>
          <cell r="AE18">
            <v>22.91</v>
          </cell>
          <cell r="AF18">
            <v>0</v>
          </cell>
        </row>
        <row r="19">
          <cell r="A19" t="str">
            <v>00071</v>
          </cell>
          <cell r="B19" t="str">
            <v>Huerta Gomez Elizabeth</v>
          </cell>
          <cell r="C19" t="str">
            <v>SUELDOS</v>
          </cell>
          <cell r="D19">
            <v>6543.75</v>
          </cell>
          <cell r="E19">
            <v>0</v>
          </cell>
          <cell r="F19">
            <v>0</v>
          </cell>
          <cell r="G19">
            <v>0</v>
          </cell>
          <cell r="H19">
            <v>6543.75</v>
          </cell>
          <cell r="I19">
            <v>0</v>
          </cell>
          <cell r="J19">
            <v>0</v>
          </cell>
          <cell r="K19">
            <v>1867.73</v>
          </cell>
          <cell r="L19">
            <v>0</v>
          </cell>
          <cell r="M19">
            <v>0</v>
          </cell>
          <cell r="N19">
            <v>759.53</v>
          </cell>
          <cell r="O19">
            <v>194.75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2822.01</v>
          </cell>
          <cell r="V19">
            <v>3721.74</v>
          </cell>
          <cell r="W19">
            <v>132.4</v>
          </cell>
          <cell r="X19">
            <v>238.32</v>
          </cell>
          <cell r="Y19">
            <v>432.34</v>
          </cell>
          <cell r="Z19">
            <v>151.32</v>
          </cell>
          <cell r="AA19">
            <v>130.88</v>
          </cell>
          <cell r="AB19">
            <v>5879.42</v>
          </cell>
          <cell r="AC19">
            <v>803.06</v>
          </cell>
          <cell r="AD19">
            <v>378.29</v>
          </cell>
          <cell r="AE19">
            <v>75.66</v>
          </cell>
          <cell r="AF19">
            <v>0</v>
          </cell>
        </row>
        <row r="20">
          <cell r="A20" t="str">
            <v>00080</v>
          </cell>
          <cell r="B20" t="str">
            <v>Romero Romero Ingrid</v>
          </cell>
          <cell r="C20" t="str">
            <v>SUELDOS</v>
          </cell>
          <cell r="D20">
            <v>7752</v>
          </cell>
          <cell r="E20">
            <v>0</v>
          </cell>
          <cell r="F20">
            <v>0</v>
          </cell>
          <cell r="G20">
            <v>0</v>
          </cell>
          <cell r="H20">
            <v>7752</v>
          </cell>
          <cell r="I20">
            <v>0</v>
          </cell>
          <cell r="J20">
            <v>1664.41</v>
          </cell>
          <cell r="K20">
            <v>0</v>
          </cell>
          <cell r="L20">
            <v>0</v>
          </cell>
          <cell r="M20">
            <v>0</v>
          </cell>
          <cell r="N20">
            <v>1017.61</v>
          </cell>
          <cell r="O20">
            <v>233.51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2915.53</v>
          </cell>
          <cell r="V20">
            <v>4836.47</v>
          </cell>
          <cell r="W20">
            <v>156.85</v>
          </cell>
          <cell r="X20">
            <v>282.33</v>
          </cell>
          <cell r="Y20">
            <v>472.16</v>
          </cell>
          <cell r="Z20">
            <v>179.26</v>
          </cell>
          <cell r="AA20">
            <v>155.04</v>
          </cell>
          <cell r="AB20">
            <v>6964.99</v>
          </cell>
          <cell r="AC20">
            <v>911.34</v>
          </cell>
          <cell r="AD20">
            <v>448.14</v>
          </cell>
          <cell r="AE20">
            <v>89.63</v>
          </cell>
          <cell r="AF20">
            <v>0</v>
          </cell>
        </row>
        <row r="21">
          <cell r="A21" t="str">
            <v>00091</v>
          </cell>
          <cell r="B21" t="str">
            <v>Gonzalez Hernandez Javier</v>
          </cell>
          <cell r="C21" t="str">
            <v>SUELDOS</v>
          </cell>
          <cell r="D21">
            <v>1540.2</v>
          </cell>
          <cell r="E21">
            <v>0</v>
          </cell>
          <cell r="F21">
            <v>0</v>
          </cell>
          <cell r="G21">
            <v>0</v>
          </cell>
          <cell r="H21">
            <v>1540.2</v>
          </cell>
          <cell r="I21">
            <v>0</v>
          </cell>
          <cell r="J21">
            <v>0</v>
          </cell>
          <cell r="K21">
            <v>0</v>
          </cell>
          <cell r="L21">
            <v>-200.63</v>
          </cell>
          <cell r="M21">
            <v>-114.85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-114.85</v>
          </cell>
          <cell r="V21">
            <v>1655.05</v>
          </cell>
          <cell r="W21">
            <v>42.29</v>
          </cell>
          <cell r="X21">
            <v>76.13</v>
          </cell>
          <cell r="Y21">
            <v>300.83999999999997</v>
          </cell>
          <cell r="Z21">
            <v>35.619999999999997</v>
          </cell>
          <cell r="AA21">
            <v>30.8</v>
          </cell>
          <cell r="AB21">
            <v>1383.86</v>
          </cell>
          <cell r="AC21">
            <v>419.26</v>
          </cell>
          <cell r="AD21">
            <v>89.04</v>
          </cell>
          <cell r="AE21">
            <v>17.809999999999999</v>
          </cell>
          <cell r="AF21">
            <v>0</v>
          </cell>
        </row>
        <row r="22">
          <cell r="A22" t="str">
            <v>00093</v>
          </cell>
          <cell r="B22" t="str">
            <v>Hernandez Virgen Veronica</v>
          </cell>
          <cell r="C22" t="str">
            <v>SUELDOS</v>
          </cell>
          <cell r="D22">
            <v>4584</v>
          </cell>
          <cell r="E22">
            <v>0</v>
          </cell>
          <cell r="F22">
            <v>0</v>
          </cell>
          <cell r="G22">
            <v>0</v>
          </cell>
          <cell r="H22">
            <v>4584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394.11</v>
          </cell>
          <cell r="O22">
            <v>131.85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525.96</v>
          </cell>
          <cell r="V22">
            <v>4058.04</v>
          </cell>
          <cell r="W22">
            <v>92.75</v>
          </cell>
          <cell r="X22">
            <v>166.95</v>
          </cell>
          <cell r="Y22">
            <v>367.77</v>
          </cell>
          <cell r="Z22">
            <v>106</v>
          </cell>
          <cell r="AA22">
            <v>91.68</v>
          </cell>
          <cell r="AB22">
            <v>4118.59</v>
          </cell>
          <cell r="AC22">
            <v>627.47</v>
          </cell>
          <cell r="AD22">
            <v>265</v>
          </cell>
          <cell r="AE22">
            <v>53</v>
          </cell>
          <cell r="AF22">
            <v>0</v>
          </cell>
        </row>
        <row r="23">
          <cell r="A23" t="str">
            <v>00096</v>
          </cell>
          <cell r="B23" t="str">
            <v>Sanchez Sanchez Micaela</v>
          </cell>
          <cell r="C23" t="str">
            <v>SUELDOS</v>
          </cell>
          <cell r="D23">
            <v>1753.95</v>
          </cell>
          <cell r="E23">
            <v>0</v>
          </cell>
          <cell r="F23">
            <v>0</v>
          </cell>
          <cell r="G23">
            <v>0</v>
          </cell>
          <cell r="H23">
            <v>1753.95</v>
          </cell>
          <cell r="I23">
            <v>0</v>
          </cell>
          <cell r="J23">
            <v>0</v>
          </cell>
          <cell r="K23">
            <v>0</v>
          </cell>
          <cell r="L23">
            <v>-188.71</v>
          </cell>
          <cell r="M23">
            <v>-89.25</v>
          </cell>
          <cell r="N23">
            <v>0</v>
          </cell>
          <cell r="O23">
            <v>48.2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-41.05</v>
          </cell>
          <cell r="V23">
            <v>1795</v>
          </cell>
          <cell r="W23">
            <v>35.520000000000003</v>
          </cell>
          <cell r="X23">
            <v>63.94</v>
          </cell>
          <cell r="Y23">
            <v>294.06</v>
          </cell>
          <cell r="Z23">
            <v>40.590000000000003</v>
          </cell>
          <cell r="AA23">
            <v>35.08</v>
          </cell>
          <cell r="AB23">
            <v>1577.27</v>
          </cell>
          <cell r="AC23">
            <v>393.52</v>
          </cell>
          <cell r="AD23">
            <v>101.48</v>
          </cell>
          <cell r="AE23">
            <v>20.3</v>
          </cell>
          <cell r="AF23">
            <v>0</v>
          </cell>
        </row>
        <row r="24">
          <cell r="A24" t="str">
            <v>00113</v>
          </cell>
          <cell r="B24" t="str">
            <v>Hernandez Murillo Jose Adrian</v>
          </cell>
          <cell r="C24" t="str">
            <v>SUELDOS</v>
          </cell>
          <cell r="D24">
            <v>5883.75</v>
          </cell>
          <cell r="E24">
            <v>0</v>
          </cell>
          <cell r="F24">
            <v>520</v>
          </cell>
          <cell r="G24">
            <v>0</v>
          </cell>
          <cell r="H24">
            <v>6403.75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729.62</v>
          </cell>
          <cell r="O24">
            <v>187.77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917.39</v>
          </cell>
          <cell r="V24">
            <v>5486.36</v>
          </cell>
          <cell r="W24">
            <v>128</v>
          </cell>
          <cell r="X24">
            <v>230.4</v>
          </cell>
          <cell r="Y24">
            <v>425.17</v>
          </cell>
          <cell r="Z24">
            <v>146.29</v>
          </cell>
          <cell r="AA24">
            <v>128.07</v>
          </cell>
          <cell r="AB24">
            <v>5683.94</v>
          </cell>
          <cell r="AC24">
            <v>783.57</v>
          </cell>
          <cell r="AD24">
            <v>365.72</v>
          </cell>
          <cell r="AE24">
            <v>73.14</v>
          </cell>
          <cell r="AF24">
            <v>0</v>
          </cell>
        </row>
        <row r="25">
          <cell r="A25" t="str">
            <v>00118</v>
          </cell>
          <cell r="B25" t="str">
            <v>Ramirez Gallegos Lorena</v>
          </cell>
          <cell r="C25" t="str">
            <v>SUELDOS</v>
          </cell>
          <cell r="D25">
            <v>4275</v>
          </cell>
          <cell r="E25">
            <v>0</v>
          </cell>
          <cell r="F25">
            <v>0</v>
          </cell>
          <cell r="G25">
            <v>0</v>
          </cell>
          <cell r="H25">
            <v>4275</v>
          </cell>
          <cell r="I25">
            <v>0</v>
          </cell>
          <cell r="J25">
            <v>0</v>
          </cell>
          <cell r="K25">
            <v>1189.2</v>
          </cell>
          <cell r="L25">
            <v>0</v>
          </cell>
          <cell r="M25">
            <v>0</v>
          </cell>
          <cell r="N25">
            <v>344.67</v>
          </cell>
          <cell r="O25">
            <v>123.38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1657.25</v>
          </cell>
          <cell r="V25">
            <v>2617.75</v>
          </cell>
          <cell r="W25">
            <v>87.4</v>
          </cell>
          <cell r="X25">
            <v>157.31</v>
          </cell>
          <cell r="Y25">
            <v>359.05</v>
          </cell>
          <cell r="Z25">
            <v>99.88</v>
          </cell>
          <cell r="AA25">
            <v>85.5</v>
          </cell>
          <cell r="AB25">
            <v>3880.92</v>
          </cell>
          <cell r="AC25">
            <v>603.76</v>
          </cell>
          <cell r="AD25">
            <v>249.71</v>
          </cell>
          <cell r="AE25">
            <v>49.94</v>
          </cell>
          <cell r="AF25">
            <v>0</v>
          </cell>
        </row>
        <row r="26">
          <cell r="A26" t="str">
            <v>00156</v>
          </cell>
          <cell r="B26" t="str">
            <v>Carrillo Carrillo Sandra Luz</v>
          </cell>
          <cell r="C26" t="str">
            <v>SUELDOS</v>
          </cell>
          <cell r="D26">
            <v>3959.1</v>
          </cell>
          <cell r="E26">
            <v>0</v>
          </cell>
          <cell r="F26">
            <v>0</v>
          </cell>
          <cell r="G26">
            <v>0</v>
          </cell>
          <cell r="H26">
            <v>3959.1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309.42</v>
          </cell>
          <cell r="O26">
            <v>111.78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421.2</v>
          </cell>
          <cell r="V26">
            <v>3537.9</v>
          </cell>
          <cell r="W26">
            <v>80.08</v>
          </cell>
          <cell r="X26">
            <v>144.13999999999999</v>
          </cell>
          <cell r="Y26">
            <v>347.13</v>
          </cell>
          <cell r="Z26">
            <v>91.52</v>
          </cell>
          <cell r="AA26">
            <v>79.180000000000007</v>
          </cell>
          <cell r="AB26">
            <v>3555.99</v>
          </cell>
          <cell r="AC26">
            <v>571.35</v>
          </cell>
          <cell r="AD26">
            <v>228.8</v>
          </cell>
          <cell r="AE26">
            <v>45.76</v>
          </cell>
          <cell r="AF26">
            <v>0</v>
          </cell>
        </row>
        <row r="27">
          <cell r="A27" t="str">
            <v>00158</v>
          </cell>
          <cell r="B27" t="str">
            <v>Melendez Quezada Owen Mario</v>
          </cell>
          <cell r="C27" t="str">
            <v>SUELDOS</v>
          </cell>
          <cell r="D27">
            <v>4584</v>
          </cell>
          <cell r="E27">
            <v>0</v>
          </cell>
          <cell r="F27">
            <v>0</v>
          </cell>
          <cell r="G27">
            <v>0</v>
          </cell>
          <cell r="H27">
            <v>4584</v>
          </cell>
          <cell r="I27">
            <v>0</v>
          </cell>
          <cell r="J27">
            <v>463.43</v>
          </cell>
          <cell r="K27">
            <v>0</v>
          </cell>
          <cell r="L27">
            <v>0</v>
          </cell>
          <cell r="M27">
            <v>0</v>
          </cell>
          <cell r="N27">
            <v>394.11</v>
          </cell>
          <cell r="O27">
            <v>131.88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989.42</v>
          </cell>
          <cell r="V27">
            <v>3594.58</v>
          </cell>
          <cell r="W27">
            <v>92.75</v>
          </cell>
          <cell r="X27">
            <v>166.95</v>
          </cell>
          <cell r="Y27">
            <v>367.77</v>
          </cell>
          <cell r="Z27">
            <v>106</v>
          </cell>
          <cell r="AA27">
            <v>91.68</v>
          </cell>
          <cell r="AB27">
            <v>4118.6499999999996</v>
          </cell>
          <cell r="AC27">
            <v>627.47</v>
          </cell>
          <cell r="AD27">
            <v>265</v>
          </cell>
          <cell r="AE27">
            <v>53</v>
          </cell>
          <cell r="AF27">
            <v>0</v>
          </cell>
        </row>
        <row r="28">
          <cell r="A28" t="str">
            <v>00164</v>
          </cell>
          <cell r="B28" t="str">
            <v>Rodriguez Rodriguez Jose Luis</v>
          </cell>
          <cell r="C28" t="str">
            <v>SUELDOS</v>
          </cell>
          <cell r="D28">
            <v>2361.75</v>
          </cell>
          <cell r="E28">
            <v>0</v>
          </cell>
          <cell r="F28">
            <v>0</v>
          </cell>
          <cell r="G28">
            <v>0</v>
          </cell>
          <cell r="H28">
            <v>2361.75</v>
          </cell>
          <cell r="I28">
            <v>0</v>
          </cell>
          <cell r="J28">
            <v>0</v>
          </cell>
          <cell r="K28">
            <v>0</v>
          </cell>
          <cell r="L28">
            <v>-160.30000000000001</v>
          </cell>
          <cell r="M28">
            <v>-21.93</v>
          </cell>
          <cell r="N28">
            <v>0</v>
          </cell>
          <cell r="O28">
            <v>64.849999999999994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42.92</v>
          </cell>
          <cell r="V28">
            <v>2318.83</v>
          </cell>
          <cell r="W28">
            <v>47.78</v>
          </cell>
          <cell r="X28">
            <v>86</v>
          </cell>
          <cell r="Y28">
            <v>306.32</v>
          </cell>
          <cell r="Z28">
            <v>54.61</v>
          </cell>
          <cell r="AA28">
            <v>47.23</v>
          </cell>
          <cell r="AB28">
            <v>2121.71</v>
          </cell>
          <cell r="AC28">
            <v>440.1</v>
          </cell>
          <cell r="AD28">
            <v>136.51</v>
          </cell>
          <cell r="AE28">
            <v>27.3</v>
          </cell>
          <cell r="AF28">
            <v>0</v>
          </cell>
        </row>
        <row r="29">
          <cell r="A29" t="str">
            <v>00165</v>
          </cell>
          <cell r="B29" t="str">
            <v>Gomez Dueñas Roselia</v>
          </cell>
          <cell r="C29" t="str">
            <v>SUELDOS</v>
          </cell>
          <cell r="D29">
            <v>2593.5</v>
          </cell>
          <cell r="E29">
            <v>0</v>
          </cell>
          <cell r="F29">
            <v>0</v>
          </cell>
          <cell r="G29">
            <v>0</v>
          </cell>
          <cell r="H29">
            <v>2593.5</v>
          </cell>
          <cell r="I29">
            <v>0</v>
          </cell>
          <cell r="J29">
            <v>0</v>
          </cell>
          <cell r="K29">
            <v>896.28</v>
          </cell>
          <cell r="L29">
            <v>-160.30000000000001</v>
          </cell>
          <cell r="M29">
            <v>0</v>
          </cell>
          <cell r="N29">
            <v>0.54</v>
          </cell>
          <cell r="O29">
            <v>71.209999999999994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968.03</v>
          </cell>
          <cell r="V29">
            <v>1625.47</v>
          </cell>
          <cell r="W29">
            <v>52.48</v>
          </cell>
          <cell r="X29">
            <v>94.46</v>
          </cell>
          <cell r="Y29">
            <v>311.02</v>
          </cell>
          <cell r="Z29">
            <v>59.97</v>
          </cell>
          <cell r="AA29">
            <v>51.87</v>
          </cell>
          <cell r="AB29">
            <v>2330.25</v>
          </cell>
          <cell r="AC29">
            <v>457.96</v>
          </cell>
          <cell r="AD29">
            <v>149.93</v>
          </cell>
          <cell r="AE29">
            <v>29.99</v>
          </cell>
          <cell r="AF29">
            <v>0</v>
          </cell>
        </row>
        <row r="30">
          <cell r="A30" t="str">
            <v>00169</v>
          </cell>
          <cell r="B30" t="str">
            <v>Tovar Lopez Rogelio</v>
          </cell>
          <cell r="C30" t="str">
            <v>SUELDOS</v>
          </cell>
          <cell r="D30">
            <v>7875</v>
          </cell>
          <cell r="E30">
            <v>0</v>
          </cell>
          <cell r="F30">
            <v>0</v>
          </cell>
          <cell r="G30">
            <v>0</v>
          </cell>
          <cell r="H30">
            <v>7875</v>
          </cell>
          <cell r="I30">
            <v>0</v>
          </cell>
          <cell r="J30">
            <v>848.19</v>
          </cell>
          <cell r="K30">
            <v>0</v>
          </cell>
          <cell r="L30">
            <v>0</v>
          </cell>
          <cell r="M30">
            <v>0</v>
          </cell>
          <cell r="N30">
            <v>1043.8800000000001</v>
          </cell>
          <cell r="O30">
            <v>237.45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2129.52</v>
          </cell>
          <cell r="V30">
            <v>5745.48</v>
          </cell>
          <cell r="W30">
            <v>159.34</v>
          </cell>
          <cell r="X30">
            <v>286.82</v>
          </cell>
          <cell r="Y30">
            <v>476.23</v>
          </cell>
          <cell r="Z30">
            <v>182.11</v>
          </cell>
          <cell r="AA30">
            <v>157.5</v>
          </cell>
          <cell r="AB30">
            <v>7075.71</v>
          </cell>
          <cell r="AC30">
            <v>922.39</v>
          </cell>
          <cell r="AD30">
            <v>455.26</v>
          </cell>
          <cell r="AE30">
            <v>91.05</v>
          </cell>
          <cell r="AF30">
            <v>0</v>
          </cell>
        </row>
        <row r="31">
          <cell r="A31" t="str">
            <v>00187</v>
          </cell>
          <cell r="B31" t="str">
            <v>Gallegos Negrete Rosa Elena</v>
          </cell>
          <cell r="C31" t="str">
            <v>SUELDOS</v>
          </cell>
          <cell r="D31">
            <v>3330</v>
          </cell>
          <cell r="E31">
            <v>0</v>
          </cell>
          <cell r="F31">
            <v>0</v>
          </cell>
          <cell r="G31">
            <v>0</v>
          </cell>
          <cell r="H31">
            <v>3330</v>
          </cell>
          <cell r="I31">
            <v>0</v>
          </cell>
          <cell r="J31">
            <v>0</v>
          </cell>
          <cell r="K31">
            <v>0</v>
          </cell>
          <cell r="L31">
            <v>-125.1</v>
          </cell>
          <cell r="M31">
            <v>0</v>
          </cell>
          <cell r="N31">
            <v>115.87</v>
          </cell>
          <cell r="O31">
            <v>91.62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207.49</v>
          </cell>
          <cell r="V31">
            <v>3122.51</v>
          </cell>
          <cell r="W31">
            <v>67.37</v>
          </cell>
          <cell r="X31">
            <v>121.27</v>
          </cell>
          <cell r="Y31">
            <v>326.44</v>
          </cell>
          <cell r="Z31">
            <v>77</v>
          </cell>
          <cell r="AA31">
            <v>66.599999999999994</v>
          </cell>
          <cell r="AB31">
            <v>2991.74</v>
          </cell>
          <cell r="AC31">
            <v>515.08000000000004</v>
          </cell>
          <cell r="AD31">
            <v>192.49</v>
          </cell>
          <cell r="AE31">
            <v>38.5</v>
          </cell>
          <cell r="AF31">
            <v>0</v>
          </cell>
        </row>
        <row r="32">
          <cell r="A32" t="str">
            <v>00195</v>
          </cell>
          <cell r="B32" t="str">
            <v>Murguia Escobedo Sandra Buenaventura</v>
          </cell>
          <cell r="C32" t="str">
            <v>SUELDOS</v>
          </cell>
          <cell r="D32">
            <v>3959.1</v>
          </cell>
          <cell r="E32">
            <v>0</v>
          </cell>
          <cell r="F32">
            <v>0</v>
          </cell>
          <cell r="G32">
            <v>0</v>
          </cell>
          <cell r="H32">
            <v>3959.1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309.42</v>
          </cell>
          <cell r="O32">
            <v>111.8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421.22</v>
          </cell>
          <cell r="V32">
            <v>3537.88</v>
          </cell>
          <cell r="W32">
            <v>80.099999999999994</v>
          </cell>
          <cell r="X32">
            <v>144.18</v>
          </cell>
          <cell r="Y32">
            <v>347.17</v>
          </cell>
          <cell r="Z32">
            <v>91.54</v>
          </cell>
          <cell r="AA32">
            <v>79.180000000000007</v>
          </cell>
          <cell r="AB32">
            <v>3556.87</v>
          </cell>
          <cell r="AC32">
            <v>571.45000000000005</v>
          </cell>
          <cell r="AD32">
            <v>228.86</v>
          </cell>
          <cell r="AE32">
            <v>45.77</v>
          </cell>
          <cell r="AF32">
            <v>0</v>
          </cell>
        </row>
        <row r="33">
          <cell r="A33" t="str">
            <v>00199</v>
          </cell>
          <cell r="B33" t="str">
            <v>Meza Arana Mayra Gisela</v>
          </cell>
          <cell r="C33" t="str">
            <v>SUELDOS</v>
          </cell>
          <cell r="D33">
            <v>5223</v>
          </cell>
          <cell r="E33">
            <v>0</v>
          </cell>
          <cell r="F33">
            <v>0</v>
          </cell>
          <cell r="G33">
            <v>0</v>
          </cell>
          <cell r="H33">
            <v>5223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501.6</v>
          </cell>
          <cell r="O33">
            <v>160.84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662.44</v>
          </cell>
          <cell r="V33">
            <v>4560.5600000000004</v>
          </cell>
          <cell r="W33">
            <v>111.01</v>
          </cell>
          <cell r="X33">
            <v>199.83</v>
          </cell>
          <cell r="Y33">
            <v>397.52</v>
          </cell>
          <cell r="Z33">
            <v>126.87</v>
          </cell>
          <cell r="AA33">
            <v>104.46</v>
          </cell>
          <cell r="AB33">
            <v>4929.6499999999996</v>
          </cell>
          <cell r="AC33">
            <v>708.36</v>
          </cell>
          <cell r="AD33">
            <v>317.18</v>
          </cell>
          <cell r="AE33">
            <v>63.44</v>
          </cell>
          <cell r="AF33">
            <v>0</v>
          </cell>
        </row>
        <row r="34">
          <cell r="A34" t="str">
            <v>00202</v>
          </cell>
          <cell r="B34" t="str">
            <v>Arciniega Oropeza Alejandra Paola</v>
          </cell>
          <cell r="C34" t="str">
            <v>SUELDOS</v>
          </cell>
          <cell r="D34">
            <v>4584</v>
          </cell>
          <cell r="E34">
            <v>0</v>
          </cell>
          <cell r="F34">
            <v>0</v>
          </cell>
          <cell r="G34">
            <v>0</v>
          </cell>
          <cell r="H34">
            <v>4584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394.11</v>
          </cell>
          <cell r="O34">
            <v>131.85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525.96</v>
          </cell>
          <cell r="V34">
            <v>4058.04</v>
          </cell>
          <cell r="W34">
            <v>92.75</v>
          </cell>
          <cell r="X34">
            <v>166.95</v>
          </cell>
          <cell r="Y34">
            <v>367.77</v>
          </cell>
          <cell r="Z34">
            <v>106</v>
          </cell>
          <cell r="AA34">
            <v>91.68</v>
          </cell>
          <cell r="AB34">
            <v>4118.59</v>
          </cell>
          <cell r="AC34">
            <v>627.47</v>
          </cell>
          <cell r="AD34">
            <v>265</v>
          </cell>
          <cell r="AE34">
            <v>53</v>
          </cell>
          <cell r="AF34">
            <v>0</v>
          </cell>
        </row>
        <row r="35">
          <cell r="A35" t="str">
            <v>00216</v>
          </cell>
          <cell r="B35" t="str">
            <v>Decena Hernandez Lizette</v>
          </cell>
          <cell r="C35" t="str">
            <v>SUELDOS</v>
          </cell>
          <cell r="D35">
            <v>5223</v>
          </cell>
          <cell r="E35">
            <v>0</v>
          </cell>
          <cell r="F35">
            <v>0</v>
          </cell>
          <cell r="G35">
            <v>0</v>
          </cell>
          <cell r="H35">
            <v>5223</v>
          </cell>
          <cell r="I35">
            <v>0</v>
          </cell>
          <cell r="J35">
            <v>0</v>
          </cell>
          <cell r="K35">
            <v>1809.77</v>
          </cell>
          <cell r="L35">
            <v>0</v>
          </cell>
          <cell r="M35">
            <v>0</v>
          </cell>
          <cell r="N35">
            <v>501.6</v>
          </cell>
          <cell r="O35">
            <v>152.36000000000001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2463.73</v>
          </cell>
          <cell r="V35">
            <v>2759.27</v>
          </cell>
          <cell r="W35">
            <v>105.68</v>
          </cell>
          <cell r="X35">
            <v>190.22</v>
          </cell>
          <cell r="Y35">
            <v>388.82</v>
          </cell>
          <cell r="Z35">
            <v>120.77</v>
          </cell>
          <cell r="AA35">
            <v>104.46</v>
          </cell>
          <cell r="AB35">
            <v>4692.62</v>
          </cell>
          <cell r="AC35">
            <v>684.72</v>
          </cell>
          <cell r="AD35">
            <v>301.93</v>
          </cell>
          <cell r="AE35">
            <v>60.39</v>
          </cell>
          <cell r="AF35">
            <v>0</v>
          </cell>
        </row>
        <row r="36">
          <cell r="A36" t="str">
            <v>00276</v>
          </cell>
          <cell r="B36" t="str">
            <v>Mata Avila Jesus</v>
          </cell>
          <cell r="C36" t="str">
            <v>SUELDOS</v>
          </cell>
          <cell r="D36">
            <v>5137.5</v>
          </cell>
          <cell r="E36">
            <v>0</v>
          </cell>
          <cell r="F36">
            <v>0</v>
          </cell>
          <cell r="G36">
            <v>0</v>
          </cell>
          <cell r="H36">
            <v>5137.5</v>
          </cell>
          <cell r="I36">
            <v>0</v>
          </cell>
          <cell r="J36">
            <v>601.11</v>
          </cell>
          <cell r="K36">
            <v>0</v>
          </cell>
          <cell r="L36">
            <v>0</v>
          </cell>
          <cell r="M36">
            <v>0</v>
          </cell>
          <cell r="N36">
            <v>486.28</v>
          </cell>
          <cell r="O36">
            <v>158.08000000000001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1245.47</v>
          </cell>
          <cell r="V36">
            <v>3892.03</v>
          </cell>
          <cell r="W36">
            <v>109.27</v>
          </cell>
          <cell r="X36">
            <v>196.69</v>
          </cell>
          <cell r="Y36">
            <v>394.67</v>
          </cell>
          <cell r="Z36">
            <v>124.88</v>
          </cell>
          <cell r="AA36">
            <v>102.75</v>
          </cell>
          <cell r="AB36">
            <v>4852.37</v>
          </cell>
          <cell r="AC36">
            <v>700.63</v>
          </cell>
          <cell r="AD36">
            <v>312.20999999999998</v>
          </cell>
          <cell r="AE36">
            <v>62.44</v>
          </cell>
          <cell r="AF36">
            <v>0</v>
          </cell>
        </row>
        <row r="37">
          <cell r="A37" t="str">
            <v>00279</v>
          </cell>
          <cell r="B37" t="str">
            <v>Bravo Garcia Andrea Nallely</v>
          </cell>
          <cell r="C37" t="str">
            <v>SUELDOS</v>
          </cell>
          <cell r="D37">
            <v>2229</v>
          </cell>
          <cell r="E37">
            <v>0</v>
          </cell>
          <cell r="F37">
            <v>0</v>
          </cell>
          <cell r="G37">
            <v>0</v>
          </cell>
          <cell r="H37">
            <v>2229</v>
          </cell>
          <cell r="I37">
            <v>0</v>
          </cell>
          <cell r="J37">
            <v>0</v>
          </cell>
          <cell r="K37">
            <v>0</v>
          </cell>
          <cell r="L37">
            <v>-174.78</v>
          </cell>
          <cell r="M37">
            <v>-44.92</v>
          </cell>
          <cell r="N37">
            <v>0</v>
          </cell>
          <cell r="O37">
            <v>61.2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16.28</v>
          </cell>
          <cell r="V37">
            <v>2212.7199999999998</v>
          </cell>
          <cell r="W37">
            <v>45.1</v>
          </cell>
          <cell r="X37">
            <v>81.180000000000007</v>
          </cell>
          <cell r="Y37">
            <v>303.64</v>
          </cell>
          <cell r="Z37">
            <v>51.54</v>
          </cell>
          <cell r="AA37">
            <v>44.58</v>
          </cell>
          <cell r="AB37">
            <v>2002.7</v>
          </cell>
          <cell r="AC37">
            <v>429.92</v>
          </cell>
          <cell r="AD37">
            <v>128.86000000000001</v>
          </cell>
          <cell r="AE37">
            <v>25.77</v>
          </cell>
          <cell r="AF37">
            <v>0</v>
          </cell>
        </row>
        <row r="38">
          <cell r="A38" t="str">
            <v>00451</v>
          </cell>
          <cell r="B38" t="str">
            <v>Partida Ceja Francisco Javier</v>
          </cell>
          <cell r="C38" t="str">
            <v>SUELDOS</v>
          </cell>
          <cell r="D38">
            <v>4584</v>
          </cell>
          <cell r="E38">
            <v>0</v>
          </cell>
          <cell r="F38">
            <v>0</v>
          </cell>
          <cell r="G38">
            <v>0</v>
          </cell>
          <cell r="H38">
            <v>4584</v>
          </cell>
          <cell r="I38">
            <v>0</v>
          </cell>
          <cell r="J38">
            <v>0</v>
          </cell>
          <cell r="K38">
            <v>710.1</v>
          </cell>
          <cell r="L38">
            <v>0</v>
          </cell>
          <cell r="M38">
            <v>0</v>
          </cell>
          <cell r="N38">
            <v>394.11</v>
          </cell>
          <cell r="O38">
            <v>138.11000000000001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1242.32</v>
          </cell>
          <cell r="V38">
            <v>3341.68</v>
          </cell>
          <cell r="W38">
            <v>96.69</v>
          </cell>
          <cell r="X38">
            <v>174.05</v>
          </cell>
          <cell r="Y38">
            <v>374.2</v>
          </cell>
          <cell r="Z38">
            <v>110.51</v>
          </cell>
          <cell r="AA38">
            <v>91.68</v>
          </cell>
          <cell r="AB38">
            <v>4293.79</v>
          </cell>
          <cell r="AC38">
            <v>644.94000000000005</v>
          </cell>
          <cell r="AD38">
            <v>276.27</v>
          </cell>
          <cell r="AE38">
            <v>55.25</v>
          </cell>
          <cell r="AF38">
            <v>0</v>
          </cell>
        </row>
        <row r="39">
          <cell r="A39" t="str">
            <v>00461</v>
          </cell>
          <cell r="B39" t="str">
            <v>Borrayo De La Cruz Ericka Guillermina</v>
          </cell>
          <cell r="C39" t="str">
            <v>SUELDOS</v>
          </cell>
          <cell r="D39">
            <v>2593.5</v>
          </cell>
          <cell r="E39">
            <v>0</v>
          </cell>
          <cell r="F39">
            <v>0</v>
          </cell>
          <cell r="G39">
            <v>0</v>
          </cell>
          <cell r="H39">
            <v>2593.5</v>
          </cell>
          <cell r="I39">
            <v>0</v>
          </cell>
          <cell r="J39">
            <v>0</v>
          </cell>
          <cell r="K39">
            <v>0</v>
          </cell>
          <cell r="L39">
            <v>-160.30000000000001</v>
          </cell>
          <cell r="M39">
            <v>0</v>
          </cell>
          <cell r="N39">
            <v>0.54</v>
          </cell>
          <cell r="O39">
            <v>61.73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62.27</v>
          </cell>
          <cell r="V39">
            <v>2531.23</v>
          </cell>
          <cell r="W39">
            <v>45.48</v>
          </cell>
          <cell r="X39">
            <v>81.86</v>
          </cell>
          <cell r="Y39">
            <v>304.02</v>
          </cell>
          <cell r="Z39">
            <v>51.98</v>
          </cell>
          <cell r="AA39">
            <v>51.87</v>
          </cell>
          <cell r="AB39">
            <v>2019.57</v>
          </cell>
          <cell r="AC39">
            <v>431.36</v>
          </cell>
          <cell r="AD39">
            <v>129.94</v>
          </cell>
          <cell r="AE39">
            <v>25.99</v>
          </cell>
          <cell r="AF39">
            <v>0</v>
          </cell>
        </row>
        <row r="40">
          <cell r="A40" t="str">
            <v>00517</v>
          </cell>
          <cell r="B40" t="str">
            <v>Alvarado Rojas Mayra Alejandra</v>
          </cell>
          <cell r="C40" t="str">
            <v>SUELDOS</v>
          </cell>
          <cell r="D40">
            <v>3215.25</v>
          </cell>
          <cell r="E40">
            <v>0</v>
          </cell>
          <cell r="F40">
            <v>0</v>
          </cell>
          <cell r="G40">
            <v>0</v>
          </cell>
          <cell r="H40">
            <v>3215.25</v>
          </cell>
          <cell r="I40">
            <v>0</v>
          </cell>
          <cell r="J40">
            <v>0</v>
          </cell>
          <cell r="K40">
            <v>1221.7</v>
          </cell>
          <cell r="L40">
            <v>-125.1</v>
          </cell>
          <cell r="M40">
            <v>0</v>
          </cell>
          <cell r="N40">
            <v>103.39</v>
          </cell>
          <cell r="O40">
            <v>88.31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1413.4</v>
          </cell>
          <cell r="V40">
            <v>1801.85</v>
          </cell>
          <cell r="W40">
            <v>65.069999999999993</v>
          </cell>
          <cell r="X40">
            <v>117.12</v>
          </cell>
          <cell r="Y40">
            <v>323.61</v>
          </cell>
          <cell r="Z40">
            <v>74.36</v>
          </cell>
          <cell r="AA40">
            <v>64.31</v>
          </cell>
          <cell r="AB40">
            <v>2889.3</v>
          </cell>
          <cell r="AC40">
            <v>505.8</v>
          </cell>
          <cell r="AD40">
            <v>185.9</v>
          </cell>
          <cell r="AE40">
            <v>37.18</v>
          </cell>
          <cell r="AF40">
            <v>0</v>
          </cell>
        </row>
        <row r="41">
          <cell r="A41" t="str">
            <v>00743</v>
          </cell>
          <cell r="B41" t="str">
            <v>Martinez Macias  Norma Irene</v>
          </cell>
          <cell r="C41" t="str">
            <v>SUELDOS</v>
          </cell>
          <cell r="D41">
            <v>5772</v>
          </cell>
          <cell r="E41">
            <v>0</v>
          </cell>
          <cell r="F41">
            <v>0</v>
          </cell>
          <cell r="G41">
            <v>0</v>
          </cell>
          <cell r="H41">
            <v>5772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599.98</v>
          </cell>
          <cell r="O41">
            <v>169.99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769.97</v>
          </cell>
          <cell r="V41">
            <v>5002.03</v>
          </cell>
          <cell r="W41">
            <v>116.79</v>
          </cell>
          <cell r="X41">
            <v>210.22</v>
          </cell>
          <cell r="Y41">
            <v>406.92</v>
          </cell>
          <cell r="Z41">
            <v>133.47</v>
          </cell>
          <cell r="AA41">
            <v>115.44</v>
          </cell>
          <cell r="AB41">
            <v>5186.09</v>
          </cell>
          <cell r="AC41">
            <v>733.93</v>
          </cell>
          <cell r="AD41">
            <v>333.68</v>
          </cell>
          <cell r="AE41">
            <v>66.739999999999995</v>
          </cell>
          <cell r="AF41">
            <v>0</v>
          </cell>
        </row>
        <row r="42">
          <cell r="A42" t="str">
            <v>00781</v>
          </cell>
          <cell r="B42" t="str">
            <v>Hernandez Diaz Genesis</v>
          </cell>
          <cell r="C42" t="str">
            <v>SUELDOS</v>
          </cell>
          <cell r="D42">
            <v>3192</v>
          </cell>
          <cell r="E42">
            <v>0</v>
          </cell>
          <cell r="F42">
            <v>0</v>
          </cell>
          <cell r="G42">
            <v>0</v>
          </cell>
          <cell r="H42">
            <v>3192</v>
          </cell>
          <cell r="I42">
            <v>0</v>
          </cell>
          <cell r="J42">
            <v>0</v>
          </cell>
          <cell r="K42">
            <v>0</v>
          </cell>
          <cell r="L42">
            <v>-125.1</v>
          </cell>
          <cell r="M42">
            <v>0</v>
          </cell>
          <cell r="N42">
            <v>100.86</v>
          </cell>
          <cell r="O42">
            <v>87.66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188.52</v>
          </cell>
          <cell r="V42">
            <v>3003.48</v>
          </cell>
          <cell r="W42">
            <v>64.58</v>
          </cell>
          <cell r="X42">
            <v>116.25</v>
          </cell>
          <cell r="Y42">
            <v>323.12</v>
          </cell>
          <cell r="Z42">
            <v>73.81</v>
          </cell>
          <cell r="AA42">
            <v>63.84</v>
          </cell>
          <cell r="AB42">
            <v>2867.85</v>
          </cell>
          <cell r="AC42">
            <v>503.95</v>
          </cell>
          <cell r="AD42">
            <v>184.52</v>
          </cell>
          <cell r="AE42">
            <v>36.9</v>
          </cell>
          <cell r="AF42">
            <v>0</v>
          </cell>
        </row>
        <row r="43">
          <cell r="A43" t="str">
            <v>00836</v>
          </cell>
          <cell r="B43" t="str">
            <v>Arredondo Zuñiga Victor Manuel</v>
          </cell>
          <cell r="C43" t="str">
            <v>SUELDOS</v>
          </cell>
          <cell r="D43">
            <v>3192</v>
          </cell>
          <cell r="E43">
            <v>0</v>
          </cell>
          <cell r="F43">
            <v>0</v>
          </cell>
          <cell r="G43">
            <v>0</v>
          </cell>
          <cell r="H43">
            <v>3192</v>
          </cell>
          <cell r="I43">
            <v>0</v>
          </cell>
          <cell r="J43">
            <v>0</v>
          </cell>
          <cell r="K43">
            <v>0</v>
          </cell>
          <cell r="L43">
            <v>-125.1</v>
          </cell>
          <cell r="M43">
            <v>0</v>
          </cell>
          <cell r="N43">
            <v>100.86</v>
          </cell>
          <cell r="O43">
            <v>87.66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188.52</v>
          </cell>
          <cell r="V43">
            <v>3003.48</v>
          </cell>
          <cell r="W43">
            <v>64.59</v>
          </cell>
          <cell r="X43">
            <v>116.25</v>
          </cell>
          <cell r="Y43">
            <v>323.12</v>
          </cell>
          <cell r="Z43">
            <v>73.81</v>
          </cell>
          <cell r="AA43">
            <v>63.84</v>
          </cell>
          <cell r="AB43">
            <v>2867.96</v>
          </cell>
          <cell r="AC43">
            <v>503.96</v>
          </cell>
          <cell r="AD43">
            <v>184.53</v>
          </cell>
          <cell r="AE43">
            <v>36.909999999999997</v>
          </cell>
          <cell r="AF43">
            <v>0</v>
          </cell>
        </row>
        <row r="44">
          <cell r="A44" t="str">
            <v>00837</v>
          </cell>
          <cell r="B44" t="str">
            <v>Ortiz Mora Jose Alberto</v>
          </cell>
          <cell r="C44" t="str">
            <v>HONORARIOS</v>
          </cell>
          <cell r="D44">
            <v>4999.95</v>
          </cell>
          <cell r="E44">
            <v>0</v>
          </cell>
          <cell r="F44">
            <v>1807.36</v>
          </cell>
          <cell r="G44">
            <v>0</v>
          </cell>
          <cell r="H44">
            <v>6807.31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815.82</v>
          </cell>
          <cell r="O44">
            <v>145.22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961.04</v>
          </cell>
          <cell r="V44">
            <v>5846.27</v>
          </cell>
          <cell r="W44">
            <v>101.17</v>
          </cell>
          <cell r="X44">
            <v>182.1</v>
          </cell>
          <cell r="Y44">
            <v>381.48</v>
          </cell>
          <cell r="Z44">
            <v>115.62</v>
          </cell>
          <cell r="AA44">
            <v>136.15</v>
          </cell>
          <cell r="AB44">
            <v>4492.37</v>
          </cell>
          <cell r="AC44">
            <v>664.75</v>
          </cell>
          <cell r="AD44">
            <v>289.05</v>
          </cell>
          <cell r="AE44">
            <v>57.81</v>
          </cell>
          <cell r="AF44">
            <v>0</v>
          </cell>
        </row>
        <row r="45">
          <cell r="A45" t="str">
            <v>00838</v>
          </cell>
          <cell r="B45" t="str">
            <v>Hernandez García Ramiro</v>
          </cell>
          <cell r="C45" t="str">
            <v>HONORARIOS</v>
          </cell>
          <cell r="D45">
            <v>4999.95</v>
          </cell>
          <cell r="E45">
            <v>0</v>
          </cell>
          <cell r="F45">
            <v>6893.83</v>
          </cell>
          <cell r="G45">
            <v>0</v>
          </cell>
          <cell r="H45">
            <v>11893.78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1902.29</v>
          </cell>
          <cell r="O45">
            <v>145.22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2047.51</v>
          </cell>
          <cell r="V45">
            <v>9846.27</v>
          </cell>
          <cell r="W45">
            <v>101.17</v>
          </cell>
          <cell r="X45">
            <v>182.1</v>
          </cell>
          <cell r="Y45">
            <v>381.48</v>
          </cell>
          <cell r="Z45">
            <v>115.62</v>
          </cell>
          <cell r="AA45">
            <v>237.88</v>
          </cell>
          <cell r="AB45">
            <v>4492.37</v>
          </cell>
          <cell r="AC45">
            <v>664.75</v>
          </cell>
          <cell r="AD45">
            <v>289.05</v>
          </cell>
          <cell r="AE45">
            <v>57.81</v>
          </cell>
          <cell r="AF45">
            <v>0</v>
          </cell>
        </row>
        <row r="46">
          <cell r="A46" t="str">
            <v>00839</v>
          </cell>
          <cell r="B46" t="str">
            <v>Reyes Granada Araceli Janeth</v>
          </cell>
          <cell r="C46" t="str">
            <v>HONORARIOS</v>
          </cell>
          <cell r="D46">
            <v>3750</v>
          </cell>
          <cell r="E46">
            <v>0</v>
          </cell>
          <cell r="F46">
            <v>1197.79</v>
          </cell>
          <cell r="G46">
            <v>0</v>
          </cell>
          <cell r="H46">
            <v>4947.79</v>
          </cell>
          <cell r="I46">
            <v>0</v>
          </cell>
          <cell r="J46">
            <v>1031.3499999999999</v>
          </cell>
          <cell r="K46">
            <v>0</v>
          </cell>
          <cell r="L46">
            <v>0</v>
          </cell>
          <cell r="M46">
            <v>0</v>
          </cell>
          <cell r="N46">
            <v>452.31</v>
          </cell>
          <cell r="O46">
            <v>105.11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1588.77</v>
          </cell>
          <cell r="V46">
            <v>3359.02</v>
          </cell>
          <cell r="W46">
            <v>75.88</v>
          </cell>
          <cell r="X46">
            <v>136.58000000000001</v>
          </cell>
          <cell r="Y46">
            <v>340.29</v>
          </cell>
          <cell r="Z46">
            <v>86.72</v>
          </cell>
          <cell r="AA46">
            <v>98.96</v>
          </cell>
          <cell r="AB46">
            <v>3369.31</v>
          </cell>
          <cell r="AC46">
            <v>552.75</v>
          </cell>
          <cell r="AD46">
            <v>216.79</v>
          </cell>
          <cell r="AE46">
            <v>43.36</v>
          </cell>
          <cell r="AF46">
            <v>0</v>
          </cell>
        </row>
        <row r="47">
          <cell r="A47" t="str">
            <v>00840</v>
          </cell>
          <cell r="B47" t="str">
            <v>Navarro Villa Lorena</v>
          </cell>
          <cell r="C47" t="str">
            <v>HONORARIOS</v>
          </cell>
          <cell r="D47">
            <v>3750</v>
          </cell>
          <cell r="E47">
            <v>0</v>
          </cell>
          <cell r="F47">
            <v>1197.79</v>
          </cell>
          <cell r="G47">
            <v>0</v>
          </cell>
          <cell r="H47">
            <v>4947.79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452.31</v>
          </cell>
          <cell r="O47">
            <v>105.11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557.41999999999996</v>
          </cell>
          <cell r="V47">
            <v>4390.37</v>
          </cell>
          <cell r="W47">
            <v>75.88</v>
          </cell>
          <cell r="X47">
            <v>136.58000000000001</v>
          </cell>
          <cell r="Y47">
            <v>340.29</v>
          </cell>
          <cell r="Z47">
            <v>86.72</v>
          </cell>
          <cell r="AA47">
            <v>98.96</v>
          </cell>
          <cell r="AB47">
            <v>3369.31</v>
          </cell>
          <cell r="AC47">
            <v>552.75</v>
          </cell>
          <cell r="AD47">
            <v>216.79</v>
          </cell>
          <cell r="AE47">
            <v>43.36</v>
          </cell>
          <cell r="AF47">
            <v>0</v>
          </cell>
        </row>
        <row r="48">
          <cell r="A48" t="str">
            <v>00841</v>
          </cell>
          <cell r="B48" t="str">
            <v>Figueroa Lopez Saúl Joaquín</v>
          </cell>
          <cell r="C48" t="str">
            <v>HONORARIOS</v>
          </cell>
          <cell r="D48">
            <v>4999.95</v>
          </cell>
          <cell r="E48">
            <v>0</v>
          </cell>
          <cell r="F48">
            <v>3714.79</v>
          </cell>
          <cell r="G48">
            <v>0</v>
          </cell>
          <cell r="H48">
            <v>8714.74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1223.25</v>
          </cell>
          <cell r="O48">
            <v>145.22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1368.47</v>
          </cell>
          <cell r="V48">
            <v>7346.27</v>
          </cell>
          <cell r="W48">
            <v>101.17</v>
          </cell>
          <cell r="X48">
            <v>182.1</v>
          </cell>
          <cell r="Y48">
            <v>381.48</v>
          </cell>
          <cell r="Z48">
            <v>115.62</v>
          </cell>
          <cell r="AA48">
            <v>174.29</v>
          </cell>
          <cell r="AB48">
            <v>4492.37</v>
          </cell>
          <cell r="AC48">
            <v>664.75</v>
          </cell>
          <cell r="AD48">
            <v>289.05</v>
          </cell>
          <cell r="AE48">
            <v>57.81</v>
          </cell>
          <cell r="AF48">
            <v>0</v>
          </cell>
        </row>
        <row r="49">
          <cell r="A49" t="str">
            <v>00842</v>
          </cell>
          <cell r="B49" t="str">
            <v>Mendez Salcedo Jorge Alberto</v>
          </cell>
          <cell r="C49" t="str">
            <v>HONORARIOS</v>
          </cell>
          <cell r="D49">
            <v>4999.95</v>
          </cell>
          <cell r="E49">
            <v>0</v>
          </cell>
          <cell r="F49">
            <v>3714.79</v>
          </cell>
          <cell r="G49">
            <v>0</v>
          </cell>
          <cell r="H49">
            <v>8714.74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1223.25</v>
          </cell>
          <cell r="O49">
            <v>145.22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1368.47</v>
          </cell>
          <cell r="V49">
            <v>7346.27</v>
          </cell>
          <cell r="W49">
            <v>101.17</v>
          </cell>
          <cell r="X49">
            <v>182.1</v>
          </cell>
          <cell r="Y49">
            <v>381.48</v>
          </cell>
          <cell r="Z49">
            <v>115.62</v>
          </cell>
          <cell r="AA49">
            <v>174.29</v>
          </cell>
          <cell r="AB49">
            <v>4492.37</v>
          </cell>
          <cell r="AC49">
            <v>664.75</v>
          </cell>
          <cell r="AD49">
            <v>289.05</v>
          </cell>
          <cell r="AE49">
            <v>57.81</v>
          </cell>
          <cell r="AF49">
            <v>0</v>
          </cell>
        </row>
        <row r="50">
          <cell r="A50" t="str">
            <v>00843</v>
          </cell>
          <cell r="B50" t="str">
            <v>Dominguez Vazquez Fernando</v>
          </cell>
          <cell r="C50" t="str">
            <v>HONORARIOS</v>
          </cell>
          <cell r="D50">
            <v>3000</v>
          </cell>
          <cell r="E50">
            <v>0</v>
          </cell>
          <cell r="F50">
            <v>1352.55</v>
          </cell>
          <cell r="G50">
            <v>0</v>
          </cell>
          <cell r="H50">
            <v>4352.55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357.08</v>
          </cell>
          <cell r="O50">
            <v>82.38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439.46</v>
          </cell>
          <cell r="V50">
            <v>3913.09</v>
          </cell>
          <cell r="W50">
            <v>60.7</v>
          </cell>
          <cell r="X50">
            <v>109.26</v>
          </cell>
          <cell r="Y50">
            <v>319.24</v>
          </cell>
          <cell r="Z50">
            <v>69.37</v>
          </cell>
          <cell r="AA50">
            <v>87.05</v>
          </cell>
          <cell r="AB50">
            <v>2695.45</v>
          </cell>
          <cell r="AC50">
            <v>489.2</v>
          </cell>
          <cell r="AD50">
            <v>173.43</v>
          </cell>
          <cell r="AE50">
            <v>34.69</v>
          </cell>
          <cell r="AF50">
            <v>0</v>
          </cell>
        </row>
        <row r="51">
          <cell r="A51" t="str">
            <v>00844</v>
          </cell>
          <cell r="B51" t="str">
            <v>Leon Guzman Maribel</v>
          </cell>
          <cell r="C51" t="str">
            <v>HONORARIOS</v>
          </cell>
          <cell r="D51">
            <v>4999.95</v>
          </cell>
          <cell r="E51">
            <v>0</v>
          </cell>
          <cell r="F51">
            <v>3714.79</v>
          </cell>
          <cell r="G51">
            <v>0</v>
          </cell>
          <cell r="H51">
            <v>8714.74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1223.25</v>
          </cell>
          <cell r="O51">
            <v>145.22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1368.47</v>
          </cell>
          <cell r="V51">
            <v>7346.27</v>
          </cell>
          <cell r="W51">
            <v>101.17</v>
          </cell>
          <cell r="X51">
            <v>182.1</v>
          </cell>
          <cell r="Y51">
            <v>381.48</v>
          </cell>
          <cell r="Z51">
            <v>115.62</v>
          </cell>
          <cell r="AA51">
            <v>174.29</v>
          </cell>
          <cell r="AB51">
            <v>4492.37</v>
          </cell>
          <cell r="AC51">
            <v>664.75</v>
          </cell>
          <cell r="AD51">
            <v>289.05</v>
          </cell>
          <cell r="AE51">
            <v>57.81</v>
          </cell>
          <cell r="AF51">
            <v>0</v>
          </cell>
        </row>
        <row r="52">
          <cell r="A52" t="str">
            <v>00845</v>
          </cell>
          <cell r="B52" t="str">
            <v>Santillan Gonzalez Maria De La Paz</v>
          </cell>
          <cell r="C52" t="str">
            <v>HONORARIOS</v>
          </cell>
          <cell r="D52">
            <v>1482.74</v>
          </cell>
          <cell r="E52">
            <v>0</v>
          </cell>
          <cell r="F52">
            <v>0</v>
          </cell>
          <cell r="G52">
            <v>0</v>
          </cell>
          <cell r="H52">
            <v>1482.74</v>
          </cell>
          <cell r="I52">
            <v>0</v>
          </cell>
          <cell r="J52">
            <v>0</v>
          </cell>
          <cell r="K52">
            <v>0</v>
          </cell>
          <cell r="L52">
            <v>-200.63</v>
          </cell>
          <cell r="M52">
            <v>-118.53</v>
          </cell>
          <cell r="N52">
            <v>0</v>
          </cell>
          <cell r="O52">
            <v>41.48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-77.05</v>
          </cell>
          <cell r="V52">
            <v>1559.79</v>
          </cell>
          <cell r="W52">
            <v>30</v>
          </cell>
          <cell r="X52">
            <v>54</v>
          </cell>
          <cell r="Y52">
            <v>290.69</v>
          </cell>
          <cell r="Z52">
            <v>34.29</v>
          </cell>
          <cell r="AA52">
            <v>29.65</v>
          </cell>
          <cell r="AB52">
            <v>1332.22</v>
          </cell>
          <cell r="AC52">
            <v>374.69</v>
          </cell>
          <cell r="AD52">
            <v>85.72</v>
          </cell>
          <cell r="AE52">
            <v>17.14</v>
          </cell>
          <cell r="AF52">
            <v>0</v>
          </cell>
        </row>
        <row r="53">
          <cell r="A53" t="str">
            <v>00846</v>
          </cell>
          <cell r="B53" t="str">
            <v>Rodriguez Ramirez Magdaleno</v>
          </cell>
          <cell r="C53" t="str">
            <v>HONORARIOS</v>
          </cell>
          <cell r="D53">
            <v>1334.84</v>
          </cell>
          <cell r="E53">
            <v>0</v>
          </cell>
          <cell r="F53">
            <v>0</v>
          </cell>
          <cell r="G53">
            <v>0</v>
          </cell>
          <cell r="H53">
            <v>1334.84</v>
          </cell>
          <cell r="I53">
            <v>0</v>
          </cell>
          <cell r="J53">
            <v>0</v>
          </cell>
          <cell r="K53">
            <v>0</v>
          </cell>
          <cell r="L53">
            <v>-200.63</v>
          </cell>
          <cell r="M53">
            <v>-127.99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-127.99</v>
          </cell>
          <cell r="V53">
            <v>1462.83</v>
          </cell>
          <cell r="W53">
            <v>36.65</v>
          </cell>
          <cell r="X53">
            <v>65.98</v>
          </cell>
          <cell r="Y53">
            <v>300.83999999999997</v>
          </cell>
          <cell r="Z53">
            <v>30.87</v>
          </cell>
          <cell r="AA53">
            <v>26.7</v>
          </cell>
          <cell r="AB53">
            <v>1199.33</v>
          </cell>
          <cell r="AC53">
            <v>403.47</v>
          </cell>
          <cell r="AD53">
            <v>77.17</v>
          </cell>
          <cell r="AE53">
            <v>15.43</v>
          </cell>
          <cell r="AF53">
            <v>0</v>
          </cell>
        </row>
        <row r="54">
          <cell r="A54" t="str">
            <v>00848</v>
          </cell>
          <cell r="B54" t="str">
            <v>Rivas Padilla Margarita</v>
          </cell>
          <cell r="C54" t="str">
            <v>HONORARIOS</v>
          </cell>
          <cell r="D54">
            <v>4999.95</v>
          </cell>
          <cell r="E54">
            <v>0</v>
          </cell>
          <cell r="F54">
            <v>3301.52</v>
          </cell>
          <cell r="G54">
            <v>0</v>
          </cell>
          <cell r="H54">
            <v>8301.4699999999993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1134.98</v>
          </cell>
          <cell r="O54">
            <v>145.22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1280.2</v>
          </cell>
          <cell r="V54">
            <v>7021.27</v>
          </cell>
          <cell r="W54">
            <v>101.17</v>
          </cell>
          <cell r="X54">
            <v>182.1</v>
          </cell>
          <cell r="Y54">
            <v>381.48</v>
          </cell>
          <cell r="Z54">
            <v>115.62</v>
          </cell>
          <cell r="AA54">
            <v>166.03</v>
          </cell>
          <cell r="AB54">
            <v>4492.37</v>
          </cell>
          <cell r="AC54">
            <v>664.75</v>
          </cell>
          <cell r="AD54">
            <v>289.05</v>
          </cell>
          <cell r="AE54">
            <v>57.81</v>
          </cell>
          <cell r="AF54">
            <v>0</v>
          </cell>
        </row>
        <row r="55">
          <cell r="A55" t="str">
            <v>00849</v>
          </cell>
          <cell r="B55" t="str">
            <v>Chavira Vargas Jose Trinidad</v>
          </cell>
          <cell r="C55" t="str">
            <v>HONORARIOS</v>
          </cell>
          <cell r="D55">
            <v>3300</v>
          </cell>
          <cell r="E55">
            <v>0</v>
          </cell>
          <cell r="F55">
            <v>3552.55</v>
          </cell>
          <cell r="G55">
            <v>0</v>
          </cell>
          <cell r="H55">
            <v>6852.55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825.49</v>
          </cell>
          <cell r="O55">
            <v>90.67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916.16</v>
          </cell>
          <cell r="V55">
            <v>5936.39</v>
          </cell>
          <cell r="W55">
            <v>66.77</v>
          </cell>
          <cell r="X55">
            <v>120.19</v>
          </cell>
          <cell r="Y55">
            <v>325.45999999999998</v>
          </cell>
          <cell r="Z55">
            <v>76.31</v>
          </cell>
          <cell r="AA55">
            <v>137.05000000000001</v>
          </cell>
          <cell r="AB55">
            <v>2964.99</v>
          </cell>
          <cell r="AC55">
            <v>512.41999999999996</v>
          </cell>
          <cell r="AD55">
            <v>190.77</v>
          </cell>
          <cell r="AE55">
            <v>38.15</v>
          </cell>
          <cell r="AF55">
            <v>0</v>
          </cell>
        </row>
        <row r="56">
          <cell r="A56" t="str">
            <v>00850</v>
          </cell>
          <cell r="B56" t="str">
            <v>Becerra Iñiguez Julio Ricardo</v>
          </cell>
          <cell r="C56" t="str">
            <v>HONORARIOS</v>
          </cell>
          <cell r="D56">
            <v>1271.1600000000001</v>
          </cell>
          <cell r="E56">
            <v>0</v>
          </cell>
          <cell r="F56">
            <v>0</v>
          </cell>
          <cell r="G56">
            <v>0</v>
          </cell>
          <cell r="H56">
            <v>1271.1600000000001</v>
          </cell>
          <cell r="I56">
            <v>0</v>
          </cell>
          <cell r="J56">
            <v>0</v>
          </cell>
          <cell r="K56">
            <v>0</v>
          </cell>
          <cell r="L56">
            <v>-200.74</v>
          </cell>
          <cell r="M56">
            <v>-132.16999999999999</v>
          </cell>
          <cell r="N56">
            <v>0</v>
          </cell>
          <cell r="O56">
            <v>43.63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-88.54</v>
          </cell>
          <cell r="V56">
            <v>1359.7</v>
          </cell>
          <cell r="W56">
            <v>32.15</v>
          </cell>
          <cell r="X56">
            <v>57.87</v>
          </cell>
          <cell r="Y56">
            <v>290.69</v>
          </cell>
          <cell r="Z56">
            <v>36.74</v>
          </cell>
          <cell r="AA56">
            <v>25.42</v>
          </cell>
          <cell r="AB56">
            <v>1427.64</v>
          </cell>
          <cell r="AC56">
            <v>380.71</v>
          </cell>
          <cell r="AD56">
            <v>91.86</v>
          </cell>
          <cell r="AE56">
            <v>18.37</v>
          </cell>
          <cell r="AF56">
            <v>0</v>
          </cell>
        </row>
        <row r="57">
          <cell r="A57" t="str">
            <v>00851</v>
          </cell>
          <cell r="B57" t="str">
            <v>Orozco  Sanchez Aldana Jose Luis</v>
          </cell>
          <cell r="C57" t="str">
            <v>HONORARIOS</v>
          </cell>
          <cell r="D57">
            <v>4999.95</v>
          </cell>
          <cell r="E57">
            <v>0</v>
          </cell>
          <cell r="F57">
            <v>5000.05</v>
          </cell>
          <cell r="G57">
            <v>0</v>
          </cell>
          <cell r="H57">
            <v>10000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1497.78</v>
          </cell>
          <cell r="O57">
            <v>145.22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1643</v>
          </cell>
          <cell r="V57">
            <v>8357</v>
          </cell>
          <cell r="W57">
            <v>101.17</v>
          </cell>
          <cell r="X57">
            <v>182.1</v>
          </cell>
          <cell r="Y57">
            <v>381.48</v>
          </cell>
          <cell r="Z57">
            <v>115.62</v>
          </cell>
          <cell r="AA57">
            <v>200</v>
          </cell>
          <cell r="AB57">
            <v>4492.37</v>
          </cell>
          <cell r="AC57">
            <v>664.75</v>
          </cell>
          <cell r="AD57">
            <v>289.05</v>
          </cell>
          <cell r="AE57">
            <v>57.81</v>
          </cell>
          <cell r="AF57">
            <v>0</v>
          </cell>
        </row>
        <row r="58">
          <cell r="A58" t="str">
            <v>00852</v>
          </cell>
          <cell r="B58" t="str">
            <v>Ruiz Esparza Hermosillo Hugo Rene</v>
          </cell>
          <cell r="C58" t="str">
            <v>HONORARIOS</v>
          </cell>
          <cell r="D58">
            <v>4999.95</v>
          </cell>
          <cell r="E58">
            <v>0</v>
          </cell>
          <cell r="F58">
            <v>3714.79</v>
          </cell>
          <cell r="G58">
            <v>0</v>
          </cell>
          <cell r="H58">
            <v>8714.74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1223.25</v>
          </cell>
          <cell r="O58">
            <v>145.22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1368.47</v>
          </cell>
          <cell r="V58">
            <v>7346.27</v>
          </cell>
          <cell r="W58">
            <v>101.17</v>
          </cell>
          <cell r="X58">
            <v>182.1</v>
          </cell>
          <cell r="Y58">
            <v>381.48</v>
          </cell>
          <cell r="Z58">
            <v>115.62</v>
          </cell>
          <cell r="AA58">
            <v>174.29</v>
          </cell>
          <cell r="AB58">
            <v>4492.37</v>
          </cell>
          <cell r="AC58">
            <v>664.75</v>
          </cell>
          <cell r="AD58">
            <v>289.05</v>
          </cell>
          <cell r="AE58">
            <v>57.81</v>
          </cell>
          <cell r="AF58">
            <v>0</v>
          </cell>
        </row>
        <row r="59">
          <cell r="A59" t="str">
            <v>00853</v>
          </cell>
          <cell r="B59" t="str">
            <v>Ayala Rodriguez Eliazer</v>
          </cell>
          <cell r="C59" t="str">
            <v>HONORARIOS</v>
          </cell>
          <cell r="D59">
            <v>4999.95</v>
          </cell>
          <cell r="E59">
            <v>0</v>
          </cell>
          <cell r="F59">
            <v>5000.05</v>
          </cell>
          <cell r="G59">
            <v>0</v>
          </cell>
          <cell r="H59">
            <v>10000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1497.78</v>
          </cell>
          <cell r="O59">
            <v>145.22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1643</v>
          </cell>
          <cell r="V59">
            <v>8357</v>
          </cell>
          <cell r="W59">
            <v>101.17</v>
          </cell>
          <cell r="X59">
            <v>182.1</v>
          </cell>
          <cell r="Y59">
            <v>381.48</v>
          </cell>
          <cell r="Z59">
            <v>115.62</v>
          </cell>
          <cell r="AA59">
            <v>200</v>
          </cell>
          <cell r="AB59">
            <v>4492.37</v>
          </cell>
          <cell r="AC59">
            <v>664.75</v>
          </cell>
          <cell r="AD59">
            <v>289.05</v>
          </cell>
          <cell r="AE59">
            <v>57.81</v>
          </cell>
          <cell r="AF59">
            <v>0</v>
          </cell>
        </row>
        <row r="60">
          <cell r="A60" t="str">
            <v>00854</v>
          </cell>
          <cell r="B60" t="str">
            <v>Reyes Granada Maribel Elizabeth</v>
          </cell>
          <cell r="C60" t="str">
            <v>HONORARIOS</v>
          </cell>
          <cell r="D60">
            <v>3300</v>
          </cell>
          <cell r="E60">
            <v>0</v>
          </cell>
          <cell r="F60">
            <v>1647.79</v>
          </cell>
          <cell r="G60">
            <v>0</v>
          </cell>
          <cell r="H60">
            <v>4947.79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452.31</v>
          </cell>
          <cell r="O60">
            <v>90.67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542.98</v>
          </cell>
          <cell r="V60">
            <v>4404.8100000000004</v>
          </cell>
          <cell r="W60">
            <v>66.77</v>
          </cell>
          <cell r="X60">
            <v>120.19</v>
          </cell>
          <cell r="Y60">
            <v>325.45999999999998</v>
          </cell>
          <cell r="Z60">
            <v>76.31</v>
          </cell>
          <cell r="AA60">
            <v>98.96</v>
          </cell>
          <cell r="AB60">
            <v>2964.99</v>
          </cell>
          <cell r="AC60">
            <v>512.41999999999996</v>
          </cell>
          <cell r="AD60">
            <v>190.77</v>
          </cell>
          <cell r="AE60">
            <v>38.15</v>
          </cell>
          <cell r="AF60">
            <v>0</v>
          </cell>
        </row>
        <row r="61">
          <cell r="A61" t="str">
            <v>00855</v>
          </cell>
          <cell r="B61" t="str">
            <v>Luna Medrano Cesar Alejandro</v>
          </cell>
          <cell r="C61" t="str">
            <v>HONORARIOS</v>
          </cell>
          <cell r="D61">
            <v>3750</v>
          </cell>
          <cell r="E61">
            <v>0</v>
          </cell>
          <cell r="F61">
            <v>1197.79</v>
          </cell>
          <cell r="G61">
            <v>0</v>
          </cell>
          <cell r="H61">
            <v>4947.79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452.31</v>
          </cell>
          <cell r="O61">
            <v>105.11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557.41999999999996</v>
          </cell>
          <cell r="V61">
            <v>4390.37</v>
          </cell>
          <cell r="W61">
            <v>75.88</v>
          </cell>
          <cell r="X61">
            <v>136.58000000000001</v>
          </cell>
          <cell r="Y61">
            <v>340.29</v>
          </cell>
          <cell r="Z61">
            <v>86.72</v>
          </cell>
          <cell r="AA61">
            <v>98.96</v>
          </cell>
          <cell r="AB61">
            <v>3369.31</v>
          </cell>
          <cell r="AC61">
            <v>552.75</v>
          </cell>
          <cell r="AD61">
            <v>216.79</v>
          </cell>
          <cell r="AE61">
            <v>43.36</v>
          </cell>
          <cell r="AF61">
            <v>0</v>
          </cell>
        </row>
        <row r="62">
          <cell r="A62" t="str">
            <v>00856</v>
          </cell>
          <cell r="B62" t="str">
            <v>Iñiguez Ibarra Gustavo</v>
          </cell>
          <cell r="C62" t="str">
            <v>HONORARIOS</v>
          </cell>
          <cell r="D62">
            <v>4995</v>
          </cell>
          <cell r="E62">
            <v>0</v>
          </cell>
          <cell r="F62">
            <v>560.37</v>
          </cell>
          <cell r="G62">
            <v>0</v>
          </cell>
          <cell r="H62">
            <v>5555.37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561.16</v>
          </cell>
          <cell r="O62">
            <v>145.06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706.22</v>
          </cell>
          <cell r="V62">
            <v>4849.1499999999996</v>
          </cell>
          <cell r="W62">
            <v>101.07</v>
          </cell>
          <cell r="X62">
            <v>181.92</v>
          </cell>
          <cell r="Y62">
            <v>381.31</v>
          </cell>
          <cell r="Z62">
            <v>115.5</v>
          </cell>
          <cell r="AA62">
            <v>111.11</v>
          </cell>
          <cell r="AB62">
            <v>4487.92</v>
          </cell>
          <cell r="AC62">
            <v>664.3</v>
          </cell>
          <cell r="AD62">
            <v>288.76</v>
          </cell>
          <cell r="AE62">
            <v>57.75</v>
          </cell>
          <cell r="AF62">
            <v>0</v>
          </cell>
        </row>
        <row r="63">
          <cell r="A63" t="str">
            <v>00857</v>
          </cell>
          <cell r="B63" t="str">
            <v>Delgado Valenzuela Roberto</v>
          </cell>
          <cell r="C63" t="str">
            <v>HONORARIOS</v>
          </cell>
          <cell r="D63">
            <v>2667.3</v>
          </cell>
          <cell r="E63">
            <v>0</v>
          </cell>
          <cell r="F63">
            <v>0</v>
          </cell>
          <cell r="G63">
            <v>0</v>
          </cell>
          <cell r="H63">
            <v>2667.3</v>
          </cell>
          <cell r="I63">
            <v>0</v>
          </cell>
          <cell r="J63">
            <v>0</v>
          </cell>
          <cell r="K63">
            <v>0</v>
          </cell>
          <cell r="L63">
            <v>-145.38</v>
          </cell>
          <cell r="M63">
            <v>0</v>
          </cell>
          <cell r="N63">
            <v>23.49</v>
          </cell>
          <cell r="O63">
            <v>73.23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96.72</v>
          </cell>
          <cell r="V63">
            <v>2570.58</v>
          </cell>
          <cell r="W63">
            <v>53.97</v>
          </cell>
          <cell r="X63">
            <v>97.14</v>
          </cell>
          <cell r="Y63">
            <v>312.51</v>
          </cell>
          <cell r="Z63">
            <v>61.68</v>
          </cell>
          <cell r="AA63">
            <v>53.35</v>
          </cell>
          <cell r="AB63">
            <v>2396.52</v>
          </cell>
          <cell r="AC63">
            <v>463.62</v>
          </cell>
          <cell r="AD63">
            <v>154.19999999999999</v>
          </cell>
          <cell r="AE63">
            <v>30.84</v>
          </cell>
          <cell r="AF63">
            <v>0</v>
          </cell>
        </row>
        <row r="64">
          <cell r="A64" t="str">
            <v>00858</v>
          </cell>
          <cell r="B64" t="str">
            <v>Chavez Mora Jesus Armando</v>
          </cell>
          <cell r="C64" t="str">
            <v>HONORARIOS</v>
          </cell>
          <cell r="D64">
            <v>3000</v>
          </cell>
          <cell r="E64">
            <v>0</v>
          </cell>
          <cell r="F64">
            <v>1069.8499999999999</v>
          </cell>
          <cell r="G64">
            <v>0</v>
          </cell>
          <cell r="H64">
            <v>4069.85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321.47000000000003</v>
          </cell>
          <cell r="O64">
            <v>82.38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403.85</v>
          </cell>
          <cell r="V64">
            <v>3666</v>
          </cell>
          <cell r="W64">
            <v>60.7</v>
          </cell>
          <cell r="X64">
            <v>109.26</v>
          </cell>
          <cell r="Y64">
            <v>319.24</v>
          </cell>
          <cell r="Z64">
            <v>69.37</v>
          </cell>
          <cell r="AA64">
            <v>81.400000000000006</v>
          </cell>
          <cell r="AB64">
            <v>2695.45</v>
          </cell>
          <cell r="AC64">
            <v>489.2</v>
          </cell>
          <cell r="AD64">
            <v>173.43</v>
          </cell>
          <cell r="AE64">
            <v>34.69</v>
          </cell>
          <cell r="AF64">
            <v>0</v>
          </cell>
        </row>
        <row r="65">
          <cell r="A65" t="str">
            <v>00859</v>
          </cell>
          <cell r="B65" t="str">
            <v>Cisneros Gabriel Juan Fernando</v>
          </cell>
          <cell r="C65" t="str">
            <v>HONORARIOS</v>
          </cell>
          <cell r="D65">
            <v>3000</v>
          </cell>
          <cell r="E65">
            <v>0</v>
          </cell>
          <cell r="F65">
            <v>1069.8499999999999</v>
          </cell>
          <cell r="G65">
            <v>0</v>
          </cell>
          <cell r="H65">
            <v>4069.85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321.47000000000003</v>
          </cell>
          <cell r="O65">
            <v>82.38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403.85</v>
          </cell>
          <cell r="V65">
            <v>3666</v>
          </cell>
          <cell r="W65">
            <v>60.7</v>
          </cell>
          <cell r="X65">
            <v>109.26</v>
          </cell>
          <cell r="Y65">
            <v>319.24</v>
          </cell>
          <cell r="Z65">
            <v>69.37</v>
          </cell>
          <cell r="AA65">
            <v>81.400000000000006</v>
          </cell>
          <cell r="AB65">
            <v>2695.45</v>
          </cell>
          <cell r="AC65">
            <v>489.2</v>
          </cell>
          <cell r="AD65">
            <v>173.43</v>
          </cell>
          <cell r="AE65">
            <v>34.69</v>
          </cell>
          <cell r="AF65">
            <v>0</v>
          </cell>
        </row>
        <row r="66">
          <cell r="A66" t="str">
            <v>00860</v>
          </cell>
          <cell r="B66" t="str">
            <v>De La Torre Gonzalez Juan Carlos</v>
          </cell>
          <cell r="C66" t="str">
            <v>HONORARIOS</v>
          </cell>
          <cell r="D66">
            <v>4999.95</v>
          </cell>
          <cell r="E66">
            <v>0</v>
          </cell>
          <cell r="F66">
            <v>3714.79</v>
          </cell>
          <cell r="G66">
            <v>0</v>
          </cell>
          <cell r="H66">
            <v>8714.74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1223.25</v>
          </cell>
          <cell r="O66">
            <v>145.22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1368.47</v>
          </cell>
          <cell r="V66">
            <v>7346.27</v>
          </cell>
          <cell r="W66">
            <v>101.17</v>
          </cell>
          <cell r="X66">
            <v>182.1</v>
          </cell>
          <cell r="Y66">
            <v>381.48</v>
          </cell>
          <cell r="Z66">
            <v>115.62</v>
          </cell>
          <cell r="AA66">
            <v>174.29</v>
          </cell>
          <cell r="AB66">
            <v>4492.37</v>
          </cell>
          <cell r="AC66">
            <v>664.75</v>
          </cell>
          <cell r="AD66">
            <v>289.05</v>
          </cell>
          <cell r="AE66">
            <v>57.81</v>
          </cell>
          <cell r="AF66">
            <v>0</v>
          </cell>
        </row>
        <row r="67">
          <cell r="A67" t="str">
            <v>00861</v>
          </cell>
          <cell r="B67" t="str">
            <v>Cuellar Hernandez Rocio Elizabeth</v>
          </cell>
          <cell r="C67" t="str">
            <v>HONORARIOS</v>
          </cell>
          <cell r="D67">
            <v>1437.52</v>
          </cell>
          <cell r="E67">
            <v>0</v>
          </cell>
          <cell r="F67">
            <v>0</v>
          </cell>
          <cell r="G67">
            <v>0</v>
          </cell>
          <cell r="H67">
            <v>1437.52</v>
          </cell>
          <cell r="I67">
            <v>0</v>
          </cell>
          <cell r="J67">
            <v>0</v>
          </cell>
          <cell r="K67">
            <v>0</v>
          </cell>
          <cell r="L67">
            <v>-200.63</v>
          </cell>
          <cell r="M67">
            <v>-121.42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-121.42</v>
          </cell>
          <cell r="V67">
            <v>1558.94</v>
          </cell>
          <cell r="W67">
            <v>39.47</v>
          </cell>
          <cell r="X67">
            <v>71.05</v>
          </cell>
          <cell r="Y67">
            <v>300.83999999999997</v>
          </cell>
          <cell r="Z67">
            <v>33.24</v>
          </cell>
          <cell r="AA67">
            <v>28.75</v>
          </cell>
          <cell r="AB67">
            <v>1291.5899999999999</v>
          </cell>
          <cell r="AC67">
            <v>411.36</v>
          </cell>
          <cell r="AD67">
            <v>83.1</v>
          </cell>
          <cell r="AE67">
            <v>16.62</v>
          </cell>
          <cell r="AF67">
            <v>0</v>
          </cell>
        </row>
        <row r="68">
          <cell r="A68" t="str">
            <v>00862</v>
          </cell>
          <cell r="B68" t="str">
            <v>Ortiz Gallardo Yuri Ernestina</v>
          </cell>
          <cell r="C68" t="str">
            <v>HONORARIOS</v>
          </cell>
          <cell r="D68">
            <v>1437.52</v>
          </cell>
          <cell r="E68">
            <v>0</v>
          </cell>
          <cell r="F68">
            <v>0</v>
          </cell>
          <cell r="G68">
            <v>0</v>
          </cell>
          <cell r="H68">
            <v>1437.52</v>
          </cell>
          <cell r="I68">
            <v>0</v>
          </cell>
          <cell r="J68">
            <v>0</v>
          </cell>
          <cell r="K68">
            <v>0</v>
          </cell>
          <cell r="L68">
            <v>-200.63</v>
          </cell>
          <cell r="M68">
            <v>-121.42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-121.42</v>
          </cell>
          <cell r="V68">
            <v>1558.94</v>
          </cell>
          <cell r="W68">
            <v>39.47</v>
          </cell>
          <cell r="X68">
            <v>71.05</v>
          </cell>
          <cell r="Y68">
            <v>300.83999999999997</v>
          </cell>
          <cell r="Z68">
            <v>33.24</v>
          </cell>
          <cell r="AA68">
            <v>28.75</v>
          </cell>
          <cell r="AB68">
            <v>1291.5899999999999</v>
          </cell>
          <cell r="AC68">
            <v>411.36</v>
          </cell>
          <cell r="AD68">
            <v>83.1</v>
          </cell>
          <cell r="AE68">
            <v>16.62</v>
          </cell>
          <cell r="AF68">
            <v>0</v>
          </cell>
        </row>
        <row r="69">
          <cell r="A69" t="str">
            <v>00863</v>
          </cell>
          <cell r="B69" t="str">
            <v>Larios Calvario Manuel</v>
          </cell>
          <cell r="C69" t="str">
            <v>HONORARIOS</v>
          </cell>
          <cell r="D69">
            <v>3499.95</v>
          </cell>
          <cell r="E69">
            <v>0</v>
          </cell>
          <cell r="F69">
            <v>738.21</v>
          </cell>
          <cell r="G69">
            <v>0</v>
          </cell>
          <cell r="H69">
            <v>4238.16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339.78</v>
          </cell>
          <cell r="O69">
            <v>97.08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436.86</v>
          </cell>
          <cell r="V69">
            <v>3801.3</v>
          </cell>
          <cell r="W69">
            <v>70.819999999999993</v>
          </cell>
          <cell r="X69">
            <v>127.47</v>
          </cell>
          <cell r="Y69">
            <v>332.05</v>
          </cell>
          <cell r="Z69">
            <v>80.930000000000007</v>
          </cell>
          <cell r="AA69">
            <v>84.76</v>
          </cell>
          <cell r="AB69">
            <v>3144.65</v>
          </cell>
          <cell r="AC69">
            <v>530.34</v>
          </cell>
          <cell r="AD69">
            <v>202.33</v>
          </cell>
          <cell r="AE69">
            <v>40.47</v>
          </cell>
          <cell r="AF69">
            <v>0</v>
          </cell>
        </row>
        <row r="70">
          <cell r="A70" t="str">
            <v>00864</v>
          </cell>
          <cell r="B70" t="str">
            <v>Gonzalez Ramirez Miriam Noemi</v>
          </cell>
          <cell r="C70" t="str">
            <v>HONORARIOS</v>
          </cell>
          <cell r="D70">
            <v>3000</v>
          </cell>
          <cell r="E70">
            <v>0</v>
          </cell>
          <cell r="F70">
            <v>1069.8499999999999</v>
          </cell>
          <cell r="G70">
            <v>0</v>
          </cell>
          <cell r="H70">
            <v>4069.85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321.47000000000003</v>
          </cell>
          <cell r="O70">
            <v>82.38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403.85</v>
          </cell>
          <cell r="V70">
            <v>3666</v>
          </cell>
          <cell r="W70">
            <v>60.7</v>
          </cell>
          <cell r="X70">
            <v>109.26</v>
          </cell>
          <cell r="Y70">
            <v>319.24</v>
          </cell>
          <cell r="Z70">
            <v>69.37</v>
          </cell>
          <cell r="AA70">
            <v>81.400000000000006</v>
          </cell>
          <cell r="AB70">
            <v>2695.45</v>
          </cell>
          <cell r="AC70">
            <v>489.2</v>
          </cell>
          <cell r="AD70">
            <v>173.43</v>
          </cell>
          <cell r="AE70">
            <v>34.69</v>
          </cell>
          <cell r="AF70">
            <v>0</v>
          </cell>
        </row>
        <row r="71">
          <cell r="A71" t="str">
            <v>00865</v>
          </cell>
          <cell r="B71" t="str">
            <v>Guerrero Torres Edgar Emmanuel</v>
          </cell>
          <cell r="C71" t="str">
            <v>HONORARIOS</v>
          </cell>
          <cell r="D71">
            <v>4999.95</v>
          </cell>
          <cell r="E71">
            <v>0</v>
          </cell>
          <cell r="F71">
            <v>3714.79</v>
          </cell>
          <cell r="G71">
            <v>0</v>
          </cell>
          <cell r="H71">
            <v>8714.74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1223.25</v>
          </cell>
          <cell r="O71">
            <v>145.22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1368.47</v>
          </cell>
          <cell r="V71">
            <v>7346.27</v>
          </cell>
          <cell r="W71">
            <v>101.17</v>
          </cell>
          <cell r="X71">
            <v>182.1</v>
          </cell>
          <cell r="Y71">
            <v>381.48</v>
          </cell>
          <cell r="Z71">
            <v>115.62</v>
          </cell>
          <cell r="AA71">
            <v>174.29</v>
          </cell>
          <cell r="AB71">
            <v>4492.37</v>
          </cell>
          <cell r="AC71">
            <v>664.75</v>
          </cell>
          <cell r="AD71">
            <v>289.05</v>
          </cell>
          <cell r="AE71">
            <v>57.81</v>
          </cell>
          <cell r="AF71">
            <v>0</v>
          </cell>
        </row>
        <row r="72">
          <cell r="A72" t="str">
            <v>00866</v>
          </cell>
          <cell r="B72" t="str">
            <v>Enriquez Sierra Juan Pablo</v>
          </cell>
          <cell r="C72" t="str">
            <v>HONORARIOS</v>
          </cell>
          <cell r="D72">
            <v>4999.95</v>
          </cell>
          <cell r="E72">
            <v>0</v>
          </cell>
          <cell r="F72">
            <v>3714.79</v>
          </cell>
          <cell r="G72">
            <v>0</v>
          </cell>
          <cell r="H72">
            <v>8714.74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1223.25</v>
          </cell>
          <cell r="O72">
            <v>145.22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1368.47</v>
          </cell>
          <cell r="V72">
            <v>7346.27</v>
          </cell>
          <cell r="W72">
            <v>101.17</v>
          </cell>
          <cell r="X72">
            <v>182.1</v>
          </cell>
          <cell r="Y72">
            <v>381.48</v>
          </cell>
          <cell r="Z72">
            <v>115.62</v>
          </cell>
          <cell r="AA72">
            <v>174.29</v>
          </cell>
          <cell r="AB72">
            <v>4492.37</v>
          </cell>
          <cell r="AC72">
            <v>664.75</v>
          </cell>
          <cell r="AD72">
            <v>289.05</v>
          </cell>
          <cell r="AE72">
            <v>57.81</v>
          </cell>
          <cell r="AF72">
            <v>0</v>
          </cell>
        </row>
        <row r="73">
          <cell r="A73" t="str">
            <v>00867</v>
          </cell>
          <cell r="B73" t="str">
            <v>Martinez Espinoza Maria Veronica</v>
          </cell>
          <cell r="C73" t="str">
            <v>HONORARIOS</v>
          </cell>
          <cell r="D73">
            <v>4999.95</v>
          </cell>
          <cell r="E73">
            <v>0</v>
          </cell>
          <cell r="F73">
            <v>5000.05</v>
          </cell>
          <cell r="G73">
            <v>0</v>
          </cell>
          <cell r="H73">
            <v>10000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1497.78</v>
          </cell>
          <cell r="O73">
            <v>145.21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1642.99</v>
          </cell>
          <cell r="V73">
            <v>8357.01</v>
          </cell>
          <cell r="W73">
            <v>101.16</v>
          </cell>
          <cell r="X73">
            <v>182.1</v>
          </cell>
          <cell r="Y73">
            <v>381.48</v>
          </cell>
          <cell r="Z73">
            <v>115.62</v>
          </cell>
          <cell r="AA73">
            <v>200</v>
          </cell>
          <cell r="AB73">
            <v>4492.3</v>
          </cell>
          <cell r="AC73">
            <v>664.74</v>
          </cell>
          <cell r="AD73">
            <v>289.04000000000002</v>
          </cell>
          <cell r="AE73">
            <v>57.81</v>
          </cell>
          <cell r="AF73">
            <v>0</v>
          </cell>
        </row>
        <row r="74">
          <cell r="A74" t="str">
            <v>00868</v>
          </cell>
          <cell r="B74" t="str">
            <v>Lopez Samano Claudia</v>
          </cell>
          <cell r="C74" t="str">
            <v>HONORARIOS</v>
          </cell>
          <cell r="D74">
            <v>3000</v>
          </cell>
          <cell r="E74">
            <v>0</v>
          </cell>
          <cell r="F74">
            <v>1069.8499999999999</v>
          </cell>
          <cell r="G74">
            <v>0</v>
          </cell>
          <cell r="H74">
            <v>4069.85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321.47000000000003</v>
          </cell>
          <cell r="O74">
            <v>82.38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403.85</v>
          </cell>
          <cell r="V74">
            <v>3666</v>
          </cell>
          <cell r="W74">
            <v>60.7</v>
          </cell>
          <cell r="X74">
            <v>109.26</v>
          </cell>
          <cell r="Y74">
            <v>319.24</v>
          </cell>
          <cell r="Z74">
            <v>69.37</v>
          </cell>
          <cell r="AA74">
            <v>81.400000000000006</v>
          </cell>
          <cell r="AB74">
            <v>2695.45</v>
          </cell>
          <cell r="AC74">
            <v>489.2</v>
          </cell>
          <cell r="AD74">
            <v>173.43</v>
          </cell>
          <cell r="AE74">
            <v>34.69</v>
          </cell>
          <cell r="AF74">
            <v>0</v>
          </cell>
        </row>
        <row r="75">
          <cell r="A75" t="str">
            <v>00869</v>
          </cell>
          <cell r="B75" t="str">
            <v>Resendiz Mora Martha Dolores</v>
          </cell>
          <cell r="C75" t="str">
            <v>HONORARIOS</v>
          </cell>
          <cell r="D75">
            <v>4999.95</v>
          </cell>
          <cell r="E75">
            <v>0</v>
          </cell>
          <cell r="F75">
            <v>6893.83</v>
          </cell>
          <cell r="G75">
            <v>0</v>
          </cell>
          <cell r="H75">
            <v>11893.78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1902.29</v>
          </cell>
          <cell r="O75">
            <v>145.22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2047.51</v>
          </cell>
          <cell r="V75">
            <v>9846.27</v>
          </cell>
          <cell r="W75">
            <v>101.17</v>
          </cell>
          <cell r="X75">
            <v>182.1</v>
          </cell>
          <cell r="Y75">
            <v>381.48</v>
          </cell>
          <cell r="Z75">
            <v>115.62</v>
          </cell>
          <cell r="AA75">
            <v>237.88</v>
          </cell>
          <cell r="AB75">
            <v>4492.37</v>
          </cell>
          <cell r="AC75">
            <v>664.75</v>
          </cell>
          <cell r="AD75">
            <v>289.05</v>
          </cell>
          <cell r="AE75">
            <v>57.81</v>
          </cell>
          <cell r="AF75">
            <v>0</v>
          </cell>
        </row>
        <row r="76">
          <cell r="A76" t="str">
            <v>00870</v>
          </cell>
          <cell r="B76" t="str">
            <v>Gil Medina Miriam Elyada</v>
          </cell>
          <cell r="C76" t="str">
            <v>HONORARIOS</v>
          </cell>
          <cell r="D76">
            <v>4999.95</v>
          </cell>
          <cell r="E76">
            <v>0</v>
          </cell>
          <cell r="F76">
            <v>6893.83</v>
          </cell>
          <cell r="G76">
            <v>0</v>
          </cell>
          <cell r="H76">
            <v>11893.78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1902.29</v>
          </cell>
          <cell r="O76">
            <v>145.22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2047.51</v>
          </cell>
          <cell r="V76">
            <v>9846.27</v>
          </cell>
          <cell r="W76">
            <v>101.17</v>
          </cell>
          <cell r="X76">
            <v>182.1</v>
          </cell>
          <cell r="Y76">
            <v>381.48</v>
          </cell>
          <cell r="Z76">
            <v>115.62</v>
          </cell>
          <cell r="AA76">
            <v>237.88</v>
          </cell>
          <cell r="AB76">
            <v>4492.37</v>
          </cell>
          <cell r="AC76">
            <v>664.75</v>
          </cell>
          <cell r="AD76">
            <v>289.05</v>
          </cell>
          <cell r="AE76">
            <v>57.81</v>
          </cell>
          <cell r="AF76">
            <v>0</v>
          </cell>
        </row>
        <row r="77">
          <cell r="A77" t="str">
            <v>00871</v>
          </cell>
          <cell r="B77" t="str">
            <v>Gonzalez Vizcaino Maria Lucia</v>
          </cell>
          <cell r="C77" t="str">
            <v>HONORARIOS</v>
          </cell>
          <cell r="D77">
            <v>4999.95</v>
          </cell>
          <cell r="E77">
            <v>0</v>
          </cell>
          <cell r="F77">
            <v>555.41999999999996</v>
          </cell>
          <cell r="G77">
            <v>0</v>
          </cell>
          <cell r="H77">
            <v>5555.37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561.16</v>
          </cell>
          <cell r="O77">
            <v>145.22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706.38</v>
          </cell>
          <cell r="V77">
            <v>4848.99</v>
          </cell>
          <cell r="W77">
            <v>101.17</v>
          </cell>
          <cell r="X77">
            <v>182.1</v>
          </cell>
          <cell r="Y77">
            <v>381.48</v>
          </cell>
          <cell r="Z77">
            <v>115.62</v>
          </cell>
          <cell r="AA77">
            <v>111.11</v>
          </cell>
          <cell r="AB77">
            <v>4492.37</v>
          </cell>
          <cell r="AC77">
            <v>664.75</v>
          </cell>
          <cell r="AD77">
            <v>289.05</v>
          </cell>
          <cell r="AE77">
            <v>57.81</v>
          </cell>
          <cell r="AF77">
            <v>0</v>
          </cell>
        </row>
        <row r="78">
          <cell r="A78" t="str">
            <v>00873</v>
          </cell>
          <cell r="B78" t="str">
            <v>Gonzalez Real  Blanca Lucero</v>
          </cell>
          <cell r="C78" t="str">
            <v>HONORARIOS</v>
          </cell>
          <cell r="D78">
            <v>1575</v>
          </cell>
          <cell r="E78">
            <v>0</v>
          </cell>
          <cell r="F78">
            <v>148.5</v>
          </cell>
          <cell r="G78">
            <v>0</v>
          </cell>
          <cell r="H78">
            <v>1723.5</v>
          </cell>
          <cell r="I78">
            <v>0</v>
          </cell>
          <cell r="J78">
            <v>0</v>
          </cell>
          <cell r="K78">
            <v>0</v>
          </cell>
          <cell r="L78">
            <v>-193.8</v>
          </cell>
          <cell r="M78">
            <v>-96.28</v>
          </cell>
          <cell r="N78">
            <v>0</v>
          </cell>
          <cell r="O78">
            <v>43.25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-53.03</v>
          </cell>
          <cell r="V78">
            <v>1776.53</v>
          </cell>
          <cell r="W78">
            <v>31.87</v>
          </cell>
          <cell r="X78">
            <v>57.36</v>
          </cell>
          <cell r="Y78">
            <v>290.41000000000003</v>
          </cell>
          <cell r="Z78">
            <v>36.42</v>
          </cell>
          <cell r="AA78">
            <v>34.47</v>
          </cell>
          <cell r="AB78">
            <v>1415.11</v>
          </cell>
          <cell r="AC78">
            <v>379.64</v>
          </cell>
          <cell r="AD78">
            <v>91.05</v>
          </cell>
          <cell r="AE78">
            <v>18.21</v>
          </cell>
          <cell r="AF78">
            <v>0</v>
          </cell>
        </row>
        <row r="79">
          <cell r="A79" t="str">
            <v>00874</v>
          </cell>
          <cell r="B79" t="str">
            <v>Camiruaga Lopez Monica Del Carmen</v>
          </cell>
          <cell r="C79" t="str">
            <v>HONORARIOS</v>
          </cell>
          <cell r="D79">
            <v>3000</v>
          </cell>
          <cell r="E79">
            <v>0</v>
          </cell>
          <cell r="F79">
            <v>1352.55</v>
          </cell>
          <cell r="G79">
            <v>0</v>
          </cell>
          <cell r="H79">
            <v>4352.55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357.08</v>
          </cell>
          <cell r="O79">
            <v>82.38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439.46</v>
          </cell>
          <cell r="V79">
            <v>3913.09</v>
          </cell>
          <cell r="W79">
            <v>60.7</v>
          </cell>
          <cell r="X79">
            <v>109.26</v>
          </cell>
          <cell r="Y79">
            <v>319.24</v>
          </cell>
          <cell r="Z79">
            <v>69.37</v>
          </cell>
          <cell r="AA79">
            <v>87.05</v>
          </cell>
          <cell r="AB79">
            <v>2695.45</v>
          </cell>
          <cell r="AC79">
            <v>489.2</v>
          </cell>
          <cell r="AD79">
            <v>173.43</v>
          </cell>
          <cell r="AE79">
            <v>34.69</v>
          </cell>
          <cell r="AF79">
            <v>0</v>
          </cell>
        </row>
        <row r="80">
          <cell r="A80" t="str">
            <v>00875</v>
          </cell>
          <cell r="B80" t="str">
            <v>Sanchez Padilla Daniel Trinidad</v>
          </cell>
          <cell r="C80" t="str">
            <v>HONORARIOS</v>
          </cell>
          <cell r="D80">
            <v>2000</v>
          </cell>
          <cell r="E80">
            <v>0</v>
          </cell>
          <cell r="F80">
            <v>2000</v>
          </cell>
          <cell r="G80">
            <v>0</v>
          </cell>
          <cell r="H80">
            <v>4000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313.87</v>
          </cell>
          <cell r="O80">
            <v>82.38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396.25</v>
          </cell>
          <cell r="V80">
            <v>3603.75</v>
          </cell>
          <cell r="W80">
            <v>60.7</v>
          </cell>
          <cell r="X80">
            <v>109.26</v>
          </cell>
          <cell r="Y80">
            <v>319.24</v>
          </cell>
          <cell r="Z80">
            <v>69.37</v>
          </cell>
          <cell r="AA80">
            <v>80</v>
          </cell>
          <cell r="AB80">
            <v>2695.45</v>
          </cell>
          <cell r="AC80">
            <v>489.2</v>
          </cell>
          <cell r="AD80">
            <v>173.43</v>
          </cell>
          <cell r="AE80">
            <v>34.69</v>
          </cell>
          <cell r="AF80">
            <v>0</v>
          </cell>
        </row>
        <row r="81">
          <cell r="A81" t="str">
            <v>00876</v>
          </cell>
          <cell r="B81" t="str">
            <v>Perez Palacios Jorge Antonio</v>
          </cell>
          <cell r="C81" t="str">
            <v>HONORARIOS</v>
          </cell>
          <cell r="D81">
            <v>2000</v>
          </cell>
          <cell r="E81">
            <v>0</v>
          </cell>
          <cell r="F81">
            <v>2000</v>
          </cell>
          <cell r="G81">
            <v>0</v>
          </cell>
          <cell r="H81">
            <v>4000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313.87</v>
          </cell>
          <cell r="O81">
            <v>82.38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396.25</v>
          </cell>
          <cell r="V81">
            <v>3603.75</v>
          </cell>
          <cell r="W81">
            <v>60.7</v>
          </cell>
          <cell r="X81">
            <v>109.26</v>
          </cell>
          <cell r="Y81">
            <v>319.24</v>
          </cell>
          <cell r="Z81">
            <v>69.37</v>
          </cell>
          <cell r="AA81">
            <v>80</v>
          </cell>
          <cell r="AB81">
            <v>2695.45</v>
          </cell>
          <cell r="AC81">
            <v>489.2</v>
          </cell>
          <cell r="AD81">
            <v>173.43</v>
          </cell>
          <cell r="AE81">
            <v>34.69</v>
          </cell>
          <cell r="AF81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 t="str">
            <v xml:space="preserve">  =============</v>
          </cell>
          <cell r="E84" t="str">
            <v xml:space="preserve">  =============</v>
          </cell>
          <cell r="F84" t="str">
            <v xml:space="preserve">  =============</v>
          </cell>
          <cell r="G84" t="str">
            <v xml:space="preserve">  =============</v>
          </cell>
          <cell r="H84" t="str">
            <v xml:space="preserve">  =============</v>
          </cell>
          <cell r="I84" t="str">
            <v xml:space="preserve">  =============</v>
          </cell>
          <cell r="J84" t="str">
            <v xml:space="preserve">  =============</v>
          </cell>
          <cell r="K84" t="str">
            <v xml:space="preserve">  =============</v>
          </cell>
          <cell r="L84" t="str">
            <v xml:space="preserve">  =============</v>
          </cell>
          <cell r="M84" t="str">
            <v xml:space="preserve">  =============</v>
          </cell>
          <cell r="N84" t="str">
            <v xml:space="preserve">  =============</v>
          </cell>
          <cell r="O84" t="str">
            <v xml:space="preserve">  =============</v>
          </cell>
          <cell r="P84" t="str">
            <v xml:space="preserve">  =============</v>
          </cell>
          <cell r="Q84" t="str">
            <v xml:space="preserve">  =============</v>
          </cell>
          <cell r="R84" t="str">
            <v xml:space="preserve">  =============</v>
          </cell>
          <cell r="S84" t="str">
            <v xml:space="preserve">  =============</v>
          </cell>
          <cell r="T84" t="str">
            <v xml:space="preserve">  =============</v>
          </cell>
          <cell r="U84" t="str">
            <v xml:space="preserve">  =============</v>
          </cell>
          <cell r="V84" t="str">
            <v xml:space="preserve">  =============</v>
          </cell>
          <cell r="W84" t="str">
            <v xml:space="preserve">  =============</v>
          </cell>
          <cell r="X84" t="str">
            <v xml:space="preserve">  =============</v>
          </cell>
          <cell r="Y84" t="str">
            <v xml:space="preserve">  =============</v>
          </cell>
          <cell r="Z84" t="str">
            <v xml:space="preserve">  =============</v>
          </cell>
          <cell r="AA84" t="str">
            <v xml:space="preserve">  =============</v>
          </cell>
          <cell r="AB84" t="str">
            <v xml:space="preserve">  =============</v>
          </cell>
          <cell r="AC84" t="str">
            <v xml:space="preserve">  =============</v>
          </cell>
          <cell r="AD84" t="str">
            <v xml:space="preserve">  =============</v>
          </cell>
          <cell r="AE84" t="str">
            <v xml:space="preserve">  =============</v>
          </cell>
          <cell r="AF84" t="str">
            <v xml:space="preserve">  =============</v>
          </cell>
        </row>
        <row r="85">
          <cell r="A85" t="str">
            <v>Total Gral.</v>
          </cell>
          <cell r="B85" t="str">
            <v xml:space="preserve"> </v>
          </cell>
          <cell r="C85">
            <v>0</v>
          </cell>
          <cell r="D85">
            <v>291665.90000000002</v>
          </cell>
          <cell r="E85">
            <v>1961.25</v>
          </cell>
          <cell r="F85">
            <v>90902.12</v>
          </cell>
          <cell r="G85">
            <v>0</v>
          </cell>
          <cell r="H85">
            <v>384529.27</v>
          </cell>
          <cell r="I85">
            <v>0</v>
          </cell>
          <cell r="J85">
            <v>7371.86</v>
          </cell>
          <cell r="K85">
            <v>7694.78</v>
          </cell>
          <cell r="L85">
            <v>-3344.24</v>
          </cell>
          <cell r="M85">
            <v>-1063.45</v>
          </cell>
          <cell r="N85">
            <v>40830.69</v>
          </cell>
          <cell r="O85">
            <v>8434.2199999999993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63268.1</v>
          </cell>
          <cell r="V85">
            <v>321261.17</v>
          </cell>
          <cell r="W85">
            <v>6091.69</v>
          </cell>
          <cell r="X85">
            <v>10964.96</v>
          </cell>
          <cell r="Y85">
            <v>26024.84</v>
          </cell>
          <cell r="Z85">
            <v>6914.41</v>
          </cell>
          <cell r="AA85">
            <v>7690.59</v>
          </cell>
          <cell r="AB85">
            <v>268658.71999999997</v>
          </cell>
          <cell r="AC85">
            <v>43081.49</v>
          </cell>
          <cell r="AD85">
            <v>17286.03</v>
          </cell>
          <cell r="AE85">
            <v>3457.26</v>
          </cell>
          <cell r="AF85">
            <v>0</v>
          </cell>
        </row>
        <row r="87">
          <cell r="A87">
            <v>0</v>
          </cell>
          <cell r="B87">
            <v>0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  <cell r="T87" t="str">
            <v xml:space="preserve"> </v>
          </cell>
          <cell r="U87" t="str">
            <v xml:space="preserve"> </v>
          </cell>
          <cell r="V87" t="str">
            <v xml:space="preserve"> </v>
          </cell>
          <cell r="W87" t="str">
            <v xml:space="preserve"> 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 xml:space="preserve"> </v>
          </cell>
          <cell r="AC87" t="str">
            <v xml:space="preserve"> </v>
          </cell>
          <cell r="AD87" t="str">
            <v xml:space="preserve"> </v>
          </cell>
          <cell r="AE87" t="str">
            <v xml:space="preserve"> </v>
          </cell>
          <cell r="AF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2DA DIC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2745.75</v>
          </cell>
          <cell r="D9">
            <v>3138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983.41</v>
          </cell>
          <cell r="J9">
            <v>0</v>
          </cell>
          <cell r="K9">
            <v>0</v>
          </cell>
          <cell r="L9">
            <v>0</v>
          </cell>
          <cell r="M9">
            <v>559</v>
          </cell>
          <cell r="N9">
            <v>174.53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1716.94</v>
          </cell>
          <cell r="U9">
            <v>4166.8100000000004</v>
          </cell>
          <cell r="V9">
            <v>119.95</v>
          </cell>
          <cell r="W9">
            <v>215.9</v>
          </cell>
          <cell r="X9">
            <v>412.06</v>
          </cell>
          <cell r="Y9">
            <v>137.08000000000001</v>
          </cell>
          <cell r="Z9">
            <v>117.67</v>
          </cell>
          <cell r="AA9">
            <v>5326.32</v>
          </cell>
          <cell r="AB9">
            <v>747.91</v>
          </cell>
          <cell r="AC9">
            <v>342.71</v>
          </cell>
          <cell r="AD9">
            <v>68.540000000000006</v>
          </cell>
          <cell r="AE9">
            <v>0</v>
          </cell>
          <cell r="AF9">
            <v>6740.23</v>
          </cell>
        </row>
        <row r="10">
          <cell r="A10" t="str">
            <v>00003</v>
          </cell>
          <cell r="B10" t="str">
            <v>Carbajal Ruvalcaba Ma.  De Jesús</v>
          </cell>
          <cell r="C10">
            <v>1210.3</v>
          </cell>
          <cell r="D10">
            <v>1383.2</v>
          </cell>
          <cell r="E10">
            <v>0</v>
          </cell>
          <cell r="F10">
            <v>0</v>
          </cell>
          <cell r="G10">
            <v>2593.5</v>
          </cell>
          <cell r="H10">
            <v>0</v>
          </cell>
          <cell r="I10">
            <v>0</v>
          </cell>
          <cell r="J10">
            <v>0</v>
          </cell>
          <cell r="K10">
            <v>-160.30000000000001</v>
          </cell>
          <cell r="L10">
            <v>0</v>
          </cell>
          <cell r="M10">
            <v>0.54</v>
          </cell>
          <cell r="N10">
            <v>71.209999999999994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71.75</v>
          </cell>
          <cell r="U10">
            <v>2521.75</v>
          </cell>
          <cell r="V10">
            <v>48.98</v>
          </cell>
          <cell r="W10">
            <v>88.16</v>
          </cell>
          <cell r="X10">
            <v>311.02</v>
          </cell>
          <cell r="Y10">
            <v>55.97</v>
          </cell>
          <cell r="Z10">
            <v>51.87</v>
          </cell>
          <cell r="AA10">
            <v>2174.9</v>
          </cell>
          <cell r="AB10">
            <v>448.16</v>
          </cell>
          <cell r="AC10">
            <v>139.94</v>
          </cell>
          <cell r="AD10">
            <v>27.99</v>
          </cell>
          <cell r="AE10">
            <v>0</v>
          </cell>
          <cell r="AF10">
            <v>2898.83</v>
          </cell>
        </row>
        <row r="11">
          <cell r="A11" t="str">
            <v>00005</v>
          </cell>
          <cell r="B11" t="str">
            <v>Contreras García Lucila</v>
          </cell>
          <cell r="C11">
            <v>3362.1</v>
          </cell>
          <cell r="D11">
            <v>3842.4</v>
          </cell>
          <cell r="E11">
            <v>0</v>
          </cell>
          <cell r="F11">
            <v>0</v>
          </cell>
          <cell r="G11">
            <v>7204.5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900.66</v>
          </cell>
          <cell r="N11">
            <v>215.94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1116.5999999999999</v>
          </cell>
          <cell r="U11">
            <v>6087.9</v>
          </cell>
          <cell r="V11">
            <v>136.05000000000001</v>
          </cell>
          <cell r="W11">
            <v>244.9</v>
          </cell>
          <cell r="X11">
            <v>454.12</v>
          </cell>
          <cell r="Y11">
            <v>155.49</v>
          </cell>
          <cell r="Z11">
            <v>144.09</v>
          </cell>
          <cell r="AA11">
            <v>6041.55</v>
          </cell>
          <cell r="AB11">
            <v>835.07</v>
          </cell>
          <cell r="AC11">
            <v>388.72</v>
          </cell>
          <cell r="AD11">
            <v>77.739999999999995</v>
          </cell>
          <cell r="AE11">
            <v>0</v>
          </cell>
          <cell r="AF11">
            <v>7642.66</v>
          </cell>
        </row>
        <row r="12">
          <cell r="A12" t="str">
            <v>00007</v>
          </cell>
          <cell r="B12" t="str">
            <v>De León Corona Jane Vanessa</v>
          </cell>
          <cell r="C12">
            <v>2745.75</v>
          </cell>
          <cell r="D12">
            <v>3138</v>
          </cell>
          <cell r="E12">
            <v>0</v>
          </cell>
          <cell r="F12">
            <v>0</v>
          </cell>
          <cell r="G12">
            <v>5883.75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620</v>
          </cell>
          <cell r="N12">
            <v>177.66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797.66</v>
          </cell>
          <cell r="U12">
            <v>5086.09</v>
          </cell>
          <cell r="V12">
            <v>113.53</v>
          </cell>
          <cell r="W12">
            <v>204.35</v>
          </cell>
          <cell r="X12">
            <v>414.8</v>
          </cell>
          <cell r="Y12">
            <v>129.74</v>
          </cell>
          <cell r="Z12">
            <v>117.67</v>
          </cell>
          <cell r="AA12">
            <v>5041.1899999999996</v>
          </cell>
          <cell r="AB12">
            <v>732.68</v>
          </cell>
          <cell r="AC12">
            <v>324.36</v>
          </cell>
          <cell r="AD12">
            <v>64.87</v>
          </cell>
          <cell r="AE12">
            <v>0</v>
          </cell>
          <cell r="AF12">
            <v>6410.51</v>
          </cell>
        </row>
        <row r="13">
          <cell r="A13" t="str">
            <v>00015</v>
          </cell>
          <cell r="B13" t="str">
            <v>López Hueso Tayde Lucina</v>
          </cell>
          <cell r="C13">
            <v>3362.1</v>
          </cell>
          <cell r="D13">
            <v>3842.4</v>
          </cell>
          <cell r="E13">
            <v>0</v>
          </cell>
          <cell r="F13">
            <v>0</v>
          </cell>
          <cell r="G13">
            <v>7204.5</v>
          </cell>
          <cell r="H13">
            <v>0</v>
          </cell>
          <cell r="I13">
            <v>1841.43</v>
          </cell>
          <cell r="J13">
            <v>0</v>
          </cell>
          <cell r="K13">
            <v>0</v>
          </cell>
          <cell r="L13">
            <v>0</v>
          </cell>
          <cell r="M13">
            <v>900.66</v>
          </cell>
          <cell r="N13">
            <v>215.94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2958.03</v>
          </cell>
          <cell r="U13">
            <v>4246.47</v>
          </cell>
          <cell r="V13">
            <v>136.05000000000001</v>
          </cell>
          <cell r="W13">
            <v>244.89</v>
          </cell>
          <cell r="X13">
            <v>454.11</v>
          </cell>
          <cell r="Y13">
            <v>155.49</v>
          </cell>
          <cell r="Z13">
            <v>144.09</v>
          </cell>
          <cell r="AA13">
            <v>6041.44</v>
          </cell>
          <cell r="AB13">
            <v>835.05</v>
          </cell>
          <cell r="AC13">
            <v>388.72</v>
          </cell>
          <cell r="AD13">
            <v>77.739999999999995</v>
          </cell>
          <cell r="AE13">
            <v>0</v>
          </cell>
          <cell r="AF13">
            <v>7642.53</v>
          </cell>
        </row>
        <row r="14">
          <cell r="A14" t="str">
            <v>00021</v>
          </cell>
          <cell r="B14" t="str">
            <v>Rojas Lopez Miguel Angel</v>
          </cell>
          <cell r="C14">
            <v>1847.58</v>
          </cell>
          <cell r="D14">
            <v>2111.52</v>
          </cell>
          <cell r="E14">
            <v>0</v>
          </cell>
          <cell r="F14">
            <v>0</v>
          </cell>
          <cell r="G14">
            <v>3959.1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309.42</v>
          </cell>
          <cell r="N14">
            <v>136.96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446.38</v>
          </cell>
          <cell r="U14">
            <v>3512.72</v>
          </cell>
          <cell r="V14">
            <v>89.57</v>
          </cell>
          <cell r="W14">
            <v>161.22</v>
          </cell>
          <cell r="X14">
            <v>373.01</v>
          </cell>
          <cell r="Y14">
            <v>102.36</v>
          </cell>
          <cell r="Z14">
            <v>79.180000000000007</v>
          </cell>
          <cell r="AA14">
            <v>3977.29</v>
          </cell>
          <cell r="AB14">
            <v>623.79999999999995</v>
          </cell>
          <cell r="AC14">
            <v>255.91</v>
          </cell>
          <cell r="AD14">
            <v>51.18</v>
          </cell>
          <cell r="AE14">
            <v>0</v>
          </cell>
          <cell r="AF14">
            <v>5089.72</v>
          </cell>
        </row>
        <row r="15">
          <cell r="A15" t="str">
            <v>00023</v>
          </cell>
          <cell r="B15" t="str">
            <v>Santoyo Ramos María Guadalupe</v>
          </cell>
          <cell r="C15">
            <v>1645.35</v>
          </cell>
          <cell r="D15">
            <v>1880.4</v>
          </cell>
          <cell r="E15">
            <v>0</v>
          </cell>
          <cell r="F15">
            <v>0</v>
          </cell>
          <cell r="G15">
            <v>3525.75</v>
          </cell>
          <cell r="H15">
            <v>0</v>
          </cell>
          <cell r="I15">
            <v>0</v>
          </cell>
          <cell r="J15">
            <v>0</v>
          </cell>
          <cell r="K15">
            <v>-107.37</v>
          </cell>
          <cell r="L15">
            <v>0</v>
          </cell>
          <cell r="M15">
            <v>154.9</v>
          </cell>
          <cell r="N15">
            <v>102.72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257.62</v>
          </cell>
          <cell r="U15">
            <v>3268.13</v>
          </cell>
          <cell r="V15">
            <v>69.41</v>
          </cell>
          <cell r="W15">
            <v>124.94</v>
          </cell>
          <cell r="X15">
            <v>337.84</v>
          </cell>
          <cell r="Y15">
            <v>79.33</v>
          </cell>
          <cell r="Z15">
            <v>70.52</v>
          </cell>
          <cell r="AA15">
            <v>3082.35</v>
          </cell>
          <cell r="AB15">
            <v>532.19000000000005</v>
          </cell>
          <cell r="AC15">
            <v>198.32</v>
          </cell>
          <cell r="AD15">
            <v>39.659999999999997</v>
          </cell>
          <cell r="AE15">
            <v>0</v>
          </cell>
          <cell r="AF15">
            <v>4002.37</v>
          </cell>
        </row>
        <row r="16">
          <cell r="A16" t="str">
            <v>00042</v>
          </cell>
          <cell r="B16" t="str">
            <v>Muciño Velazquez Erika Viviana</v>
          </cell>
          <cell r="C16">
            <v>2286.83</v>
          </cell>
          <cell r="D16">
            <v>2613.52</v>
          </cell>
          <cell r="E16">
            <v>0</v>
          </cell>
          <cell r="F16">
            <v>0</v>
          </cell>
          <cell r="G16">
            <v>4900.3500000000004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444.72</v>
          </cell>
          <cell r="N16">
            <v>177.35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622.07000000000005</v>
          </cell>
          <cell r="U16">
            <v>4278.28</v>
          </cell>
          <cell r="V16">
            <v>113.33</v>
          </cell>
          <cell r="W16">
            <v>203.99</v>
          </cell>
          <cell r="X16">
            <v>414.46</v>
          </cell>
          <cell r="Y16">
            <v>129.52000000000001</v>
          </cell>
          <cell r="Z16">
            <v>98.01</v>
          </cell>
          <cell r="AA16">
            <v>5032.4799999999996</v>
          </cell>
          <cell r="AB16">
            <v>731.78</v>
          </cell>
          <cell r="AC16">
            <v>323.8</v>
          </cell>
          <cell r="AD16">
            <v>64.760000000000005</v>
          </cell>
          <cell r="AE16">
            <v>0</v>
          </cell>
          <cell r="AF16">
            <v>6380.35</v>
          </cell>
        </row>
        <row r="17">
          <cell r="A17" t="str">
            <v>00061</v>
          </cell>
          <cell r="B17" t="str">
            <v>Arreola Castañeda Alberto</v>
          </cell>
          <cell r="C17">
            <v>2333.31</v>
          </cell>
          <cell r="D17">
            <v>2666.64</v>
          </cell>
          <cell r="E17">
            <v>1807.36</v>
          </cell>
          <cell r="F17">
            <v>0</v>
          </cell>
          <cell r="G17">
            <v>6807.31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815.82</v>
          </cell>
          <cell r="N17">
            <v>145.22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961.04</v>
          </cell>
          <cell r="U17">
            <v>5846.27</v>
          </cell>
          <cell r="V17">
            <v>94.42</v>
          </cell>
          <cell r="W17">
            <v>169.96</v>
          </cell>
          <cell r="X17">
            <v>381.48</v>
          </cell>
          <cell r="Y17">
            <v>107.91</v>
          </cell>
          <cell r="Z17">
            <v>136.15</v>
          </cell>
          <cell r="AA17">
            <v>4192.88</v>
          </cell>
          <cell r="AB17">
            <v>645.86</v>
          </cell>
          <cell r="AC17">
            <v>269.77999999999997</v>
          </cell>
          <cell r="AD17">
            <v>53.96</v>
          </cell>
          <cell r="AE17">
            <v>0</v>
          </cell>
          <cell r="AF17">
            <v>5406.54</v>
          </cell>
        </row>
        <row r="18">
          <cell r="A18" t="str">
            <v>00067</v>
          </cell>
          <cell r="B18" t="str">
            <v>Flores Diaz Maria De La Luz</v>
          </cell>
          <cell r="C18">
            <v>849.18</v>
          </cell>
          <cell r="D18">
            <v>1132.24</v>
          </cell>
          <cell r="E18">
            <v>0</v>
          </cell>
          <cell r="F18">
            <v>0</v>
          </cell>
          <cell r="G18">
            <v>1981.42</v>
          </cell>
          <cell r="H18">
            <v>0</v>
          </cell>
          <cell r="I18">
            <v>0</v>
          </cell>
          <cell r="J18">
            <v>0</v>
          </cell>
          <cell r="K18">
            <v>-188.71</v>
          </cell>
          <cell r="L18">
            <v>-74.69</v>
          </cell>
          <cell r="M18">
            <v>0</v>
          </cell>
          <cell r="N18">
            <v>55.43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-19.260000000000002</v>
          </cell>
          <cell r="U18">
            <v>2000.68</v>
          </cell>
          <cell r="V18">
            <v>37.229999999999997</v>
          </cell>
          <cell r="W18">
            <v>67.010000000000005</v>
          </cell>
          <cell r="X18">
            <v>301.49</v>
          </cell>
          <cell r="Y18">
            <v>42.55</v>
          </cell>
          <cell r="Z18">
            <v>39.630000000000003</v>
          </cell>
          <cell r="AA18">
            <v>1653.11</v>
          </cell>
          <cell r="AB18">
            <v>405.73</v>
          </cell>
          <cell r="AC18">
            <v>106.36</v>
          </cell>
          <cell r="AD18">
            <v>21.27</v>
          </cell>
          <cell r="AE18">
            <v>0</v>
          </cell>
          <cell r="AF18">
            <v>2268.65</v>
          </cell>
        </row>
        <row r="19">
          <cell r="A19" t="str">
            <v>00071</v>
          </cell>
          <cell r="B19" t="str">
            <v>Huerta Gomez Elizabeth</v>
          </cell>
          <cell r="C19">
            <v>3053.75</v>
          </cell>
          <cell r="D19">
            <v>3490</v>
          </cell>
          <cell r="E19">
            <v>0</v>
          </cell>
          <cell r="F19">
            <v>0</v>
          </cell>
          <cell r="G19">
            <v>6543.75</v>
          </cell>
          <cell r="H19">
            <v>0</v>
          </cell>
          <cell r="I19">
            <v>0</v>
          </cell>
          <cell r="J19">
            <v>1867.73</v>
          </cell>
          <cell r="K19">
            <v>0</v>
          </cell>
          <cell r="L19">
            <v>0</v>
          </cell>
          <cell r="M19">
            <v>759.53</v>
          </cell>
          <cell r="N19">
            <v>185.91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2813.17</v>
          </cell>
          <cell r="U19">
            <v>3730.58</v>
          </cell>
          <cell r="V19">
            <v>123.58</v>
          </cell>
          <cell r="W19">
            <v>222.44</v>
          </cell>
          <cell r="X19">
            <v>432.34</v>
          </cell>
          <cell r="Y19">
            <v>141.22999999999999</v>
          </cell>
          <cell r="Z19">
            <v>130.88</v>
          </cell>
          <cell r="AA19">
            <v>5487.46</v>
          </cell>
          <cell r="AB19">
            <v>778.36</v>
          </cell>
          <cell r="AC19">
            <v>353.07</v>
          </cell>
          <cell r="AD19">
            <v>70.61</v>
          </cell>
          <cell r="AE19">
            <v>0</v>
          </cell>
          <cell r="AF19">
            <v>6961.61</v>
          </cell>
        </row>
        <row r="20">
          <cell r="A20" t="str">
            <v>00080</v>
          </cell>
          <cell r="B20" t="str">
            <v>Romero Romero Ingrid</v>
          </cell>
          <cell r="C20">
            <v>3617.6</v>
          </cell>
          <cell r="D20">
            <v>4134.3999999999996</v>
          </cell>
          <cell r="E20">
            <v>0</v>
          </cell>
          <cell r="F20">
            <v>0</v>
          </cell>
          <cell r="G20">
            <v>7752</v>
          </cell>
          <cell r="H20">
            <v>0</v>
          </cell>
          <cell r="I20">
            <v>1664.41</v>
          </cell>
          <cell r="J20">
            <v>0</v>
          </cell>
          <cell r="K20">
            <v>0</v>
          </cell>
          <cell r="L20">
            <v>0</v>
          </cell>
          <cell r="M20">
            <v>1017.61</v>
          </cell>
          <cell r="N20">
            <v>233.51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2915.53</v>
          </cell>
          <cell r="U20">
            <v>4836.47</v>
          </cell>
          <cell r="V20">
            <v>146.38999999999999</v>
          </cell>
          <cell r="W20">
            <v>263.51</v>
          </cell>
          <cell r="X20">
            <v>472.16</v>
          </cell>
          <cell r="Y20">
            <v>167.31</v>
          </cell>
          <cell r="Z20">
            <v>155.04</v>
          </cell>
          <cell r="AA20">
            <v>6500.66</v>
          </cell>
          <cell r="AB20">
            <v>882.06</v>
          </cell>
          <cell r="AC20">
            <v>418.26</v>
          </cell>
          <cell r="AD20">
            <v>83.65</v>
          </cell>
          <cell r="AE20">
            <v>0</v>
          </cell>
          <cell r="AF20">
            <v>8206.98</v>
          </cell>
        </row>
        <row r="21">
          <cell r="A21" t="str">
            <v>00091</v>
          </cell>
          <cell r="B21" t="str">
            <v>Gonzalez Hernandez Javier</v>
          </cell>
          <cell r="C21">
            <v>718.76</v>
          </cell>
          <cell r="D21">
            <v>821.44</v>
          </cell>
          <cell r="E21">
            <v>0</v>
          </cell>
          <cell r="F21">
            <v>0</v>
          </cell>
          <cell r="G21">
            <v>1540.2</v>
          </cell>
          <cell r="H21">
            <v>0</v>
          </cell>
          <cell r="I21">
            <v>0</v>
          </cell>
          <cell r="J21">
            <v>0</v>
          </cell>
          <cell r="K21">
            <v>-200.63</v>
          </cell>
          <cell r="L21">
            <v>-114.85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-114.85</v>
          </cell>
          <cell r="U21">
            <v>1655.05</v>
          </cell>
          <cell r="V21">
            <v>39.47</v>
          </cell>
          <cell r="W21">
            <v>71.05</v>
          </cell>
          <cell r="X21">
            <v>300.83999999999997</v>
          </cell>
          <cell r="Y21">
            <v>33.24</v>
          </cell>
          <cell r="Z21">
            <v>30.8</v>
          </cell>
          <cell r="AA21">
            <v>1291.5999999999999</v>
          </cell>
          <cell r="AB21">
            <v>411.36</v>
          </cell>
          <cell r="AC21">
            <v>83.1</v>
          </cell>
          <cell r="AD21">
            <v>16.62</v>
          </cell>
          <cell r="AE21">
            <v>0</v>
          </cell>
          <cell r="AF21">
            <v>1866.72</v>
          </cell>
        </row>
        <row r="22">
          <cell r="A22" t="str">
            <v>00093</v>
          </cell>
          <cell r="B22" t="str">
            <v>Hernandez Virgen Veronica</v>
          </cell>
          <cell r="C22">
            <v>2139.1999999999998</v>
          </cell>
          <cell r="D22">
            <v>2444.8000000000002</v>
          </cell>
          <cell r="E22">
            <v>0</v>
          </cell>
          <cell r="F22">
            <v>0</v>
          </cell>
          <cell r="G22">
            <v>4584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394.11</v>
          </cell>
          <cell r="N22">
            <v>131.85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525.96</v>
          </cell>
          <cell r="U22">
            <v>4058.04</v>
          </cell>
          <cell r="V22">
            <v>86.57</v>
          </cell>
          <cell r="W22">
            <v>155.82</v>
          </cell>
          <cell r="X22">
            <v>367.77</v>
          </cell>
          <cell r="Y22">
            <v>98.93</v>
          </cell>
          <cell r="Z22">
            <v>91.68</v>
          </cell>
          <cell r="AA22">
            <v>3844.02</v>
          </cell>
          <cell r="AB22">
            <v>610.16</v>
          </cell>
          <cell r="AC22">
            <v>247.33</v>
          </cell>
          <cell r="AD22">
            <v>49.47</v>
          </cell>
          <cell r="AE22">
            <v>0</v>
          </cell>
          <cell r="AF22">
            <v>4941.59</v>
          </cell>
        </row>
        <row r="23">
          <cell r="A23" t="str">
            <v>00096</v>
          </cell>
          <cell r="B23" t="str">
            <v>Sanchez Sanchez Micaela</v>
          </cell>
          <cell r="C23">
            <v>818.51</v>
          </cell>
          <cell r="D23">
            <v>935.44</v>
          </cell>
          <cell r="E23">
            <v>0</v>
          </cell>
          <cell r="F23">
            <v>0</v>
          </cell>
          <cell r="G23">
            <v>1753.95</v>
          </cell>
          <cell r="H23">
            <v>0</v>
          </cell>
          <cell r="I23">
            <v>0</v>
          </cell>
          <cell r="J23">
            <v>0</v>
          </cell>
          <cell r="K23">
            <v>-188.71</v>
          </cell>
          <cell r="L23">
            <v>-89.25</v>
          </cell>
          <cell r="M23">
            <v>0</v>
          </cell>
          <cell r="N23">
            <v>48.2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-41.05</v>
          </cell>
          <cell r="U23">
            <v>1795</v>
          </cell>
          <cell r="V23">
            <v>33.15</v>
          </cell>
          <cell r="W23">
            <v>59.67</v>
          </cell>
          <cell r="X23">
            <v>294.06</v>
          </cell>
          <cell r="Y23">
            <v>37.89</v>
          </cell>
          <cell r="Z23">
            <v>35.08</v>
          </cell>
          <cell r="AA23">
            <v>1472.12</v>
          </cell>
          <cell r="AB23">
            <v>386.88</v>
          </cell>
          <cell r="AC23">
            <v>94.72</v>
          </cell>
          <cell r="AD23">
            <v>18.940000000000001</v>
          </cell>
          <cell r="AE23">
            <v>0</v>
          </cell>
          <cell r="AF23">
            <v>2045.63</v>
          </cell>
        </row>
        <row r="24">
          <cell r="A24" t="str">
            <v>00113</v>
          </cell>
          <cell r="B24" t="str">
            <v>Hernandez Murillo Jose Adrian</v>
          </cell>
          <cell r="C24">
            <v>2745.75</v>
          </cell>
          <cell r="D24">
            <v>3138</v>
          </cell>
          <cell r="E24">
            <v>520</v>
          </cell>
          <cell r="F24">
            <v>0</v>
          </cell>
          <cell r="G24">
            <v>6403.75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729.62</v>
          </cell>
          <cell r="N24">
            <v>187.77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917.39</v>
          </cell>
          <cell r="U24">
            <v>5486.36</v>
          </cell>
          <cell r="V24">
            <v>119.47</v>
          </cell>
          <cell r="W24">
            <v>215.04</v>
          </cell>
          <cell r="X24">
            <v>425.17</v>
          </cell>
          <cell r="Y24">
            <v>136.53</v>
          </cell>
          <cell r="Z24">
            <v>128.07</v>
          </cell>
          <cell r="AA24">
            <v>5305.01</v>
          </cell>
          <cell r="AB24">
            <v>759.68</v>
          </cell>
          <cell r="AC24">
            <v>341.33</v>
          </cell>
          <cell r="AD24">
            <v>68.27</v>
          </cell>
          <cell r="AE24">
            <v>0</v>
          </cell>
          <cell r="AF24">
            <v>6738.89</v>
          </cell>
        </row>
        <row r="25">
          <cell r="A25" t="str">
            <v>00118</v>
          </cell>
          <cell r="B25" t="str">
            <v>Ramirez Gallegos Lorena</v>
          </cell>
          <cell r="C25">
            <v>1995</v>
          </cell>
          <cell r="D25">
            <v>2280</v>
          </cell>
          <cell r="E25">
            <v>0</v>
          </cell>
          <cell r="F25">
            <v>0</v>
          </cell>
          <cell r="G25">
            <v>4275</v>
          </cell>
          <cell r="H25">
            <v>0</v>
          </cell>
          <cell r="I25">
            <v>0</v>
          </cell>
          <cell r="J25">
            <v>1189.2</v>
          </cell>
          <cell r="K25">
            <v>0</v>
          </cell>
          <cell r="L25">
            <v>0</v>
          </cell>
          <cell r="M25">
            <v>344.67</v>
          </cell>
          <cell r="N25">
            <v>123.38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1657.25</v>
          </cell>
          <cell r="U25">
            <v>2617.75</v>
          </cell>
          <cell r="V25">
            <v>81.569999999999993</v>
          </cell>
          <cell r="W25">
            <v>146.83000000000001</v>
          </cell>
          <cell r="X25">
            <v>359.05</v>
          </cell>
          <cell r="Y25">
            <v>93.22</v>
          </cell>
          <cell r="Z25">
            <v>85.5</v>
          </cell>
          <cell r="AA25">
            <v>3622.19</v>
          </cell>
          <cell r="AB25">
            <v>587.45000000000005</v>
          </cell>
          <cell r="AC25">
            <v>233.06</v>
          </cell>
          <cell r="AD25">
            <v>46.61</v>
          </cell>
          <cell r="AE25">
            <v>0</v>
          </cell>
          <cell r="AF25">
            <v>4668.03</v>
          </cell>
        </row>
        <row r="26">
          <cell r="A26" t="str">
            <v>00156</v>
          </cell>
          <cell r="B26" t="str">
            <v>Carrillo Carrillo Sandra Luz</v>
          </cell>
          <cell r="C26">
            <v>1847.58</v>
          </cell>
          <cell r="D26">
            <v>2111.52</v>
          </cell>
          <cell r="E26">
            <v>0</v>
          </cell>
          <cell r="F26">
            <v>0</v>
          </cell>
          <cell r="G26">
            <v>3959.1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309.42</v>
          </cell>
          <cell r="N26">
            <v>111.78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421.2</v>
          </cell>
          <cell r="U26">
            <v>3537.9</v>
          </cell>
          <cell r="V26">
            <v>74.739999999999995</v>
          </cell>
          <cell r="W26">
            <v>134.53</v>
          </cell>
          <cell r="X26">
            <v>347.13</v>
          </cell>
          <cell r="Y26">
            <v>85.42</v>
          </cell>
          <cell r="Z26">
            <v>79.180000000000007</v>
          </cell>
          <cell r="AA26">
            <v>3318.92</v>
          </cell>
          <cell r="AB26">
            <v>556.4</v>
          </cell>
          <cell r="AC26">
            <v>213.55</v>
          </cell>
          <cell r="AD26">
            <v>42.71</v>
          </cell>
          <cell r="AE26">
            <v>0</v>
          </cell>
          <cell r="AF26">
            <v>4296.18</v>
          </cell>
        </row>
        <row r="27">
          <cell r="A27" t="str">
            <v>00158</v>
          </cell>
          <cell r="B27" t="str">
            <v>Melendez Quezada Owen Mario</v>
          </cell>
          <cell r="C27">
            <v>2139.1999999999998</v>
          </cell>
          <cell r="D27">
            <v>2444.8000000000002</v>
          </cell>
          <cell r="E27">
            <v>0</v>
          </cell>
          <cell r="F27">
            <v>0</v>
          </cell>
          <cell r="G27">
            <v>4584</v>
          </cell>
          <cell r="H27">
            <v>0</v>
          </cell>
          <cell r="I27">
            <v>463.43</v>
          </cell>
          <cell r="J27">
            <v>0</v>
          </cell>
          <cell r="K27">
            <v>0</v>
          </cell>
          <cell r="L27">
            <v>0</v>
          </cell>
          <cell r="M27">
            <v>394.11</v>
          </cell>
          <cell r="N27">
            <v>131.88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989.42</v>
          </cell>
          <cell r="U27">
            <v>3594.58</v>
          </cell>
          <cell r="V27">
            <v>86.57</v>
          </cell>
          <cell r="W27">
            <v>155.82</v>
          </cell>
          <cell r="X27">
            <v>367.77</v>
          </cell>
          <cell r="Y27">
            <v>98.93</v>
          </cell>
          <cell r="Z27">
            <v>91.68</v>
          </cell>
          <cell r="AA27">
            <v>3844.07</v>
          </cell>
          <cell r="AB27">
            <v>610.16</v>
          </cell>
          <cell r="AC27">
            <v>247.33</v>
          </cell>
          <cell r="AD27">
            <v>49.47</v>
          </cell>
          <cell r="AE27">
            <v>0</v>
          </cell>
          <cell r="AF27">
            <v>4941.6400000000003</v>
          </cell>
        </row>
        <row r="28">
          <cell r="A28" t="str">
            <v>00164</v>
          </cell>
          <cell r="B28" t="str">
            <v>Rodriguez Rodriguez Jose Luis</v>
          </cell>
          <cell r="C28">
            <v>1102.1500000000001</v>
          </cell>
          <cell r="D28">
            <v>1259.5999999999999</v>
          </cell>
          <cell r="E28">
            <v>0</v>
          </cell>
          <cell r="F28">
            <v>0</v>
          </cell>
          <cell r="G28">
            <v>2361.75</v>
          </cell>
          <cell r="H28">
            <v>0</v>
          </cell>
          <cell r="I28">
            <v>0</v>
          </cell>
          <cell r="J28">
            <v>0</v>
          </cell>
          <cell r="K28">
            <v>-160.30000000000001</v>
          </cell>
          <cell r="L28">
            <v>-21.93</v>
          </cell>
          <cell r="M28">
            <v>0</v>
          </cell>
          <cell r="N28">
            <v>64.849999999999994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42.92</v>
          </cell>
          <cell r="U28">
            <v>2318.83</v>
          </cell>
          <cell r="V28">
            <v>44.59</v>
          </cell>
          <cell r="W28">
            <v>80.27</v>
          </cell>
          <cell r="X28">
            <v>306.32</v>
          </cell>
          <cell r="Y28">
            <v>50.97</v>
          </cell>
          <cell r="Z28">
            <v>47.23</v>
          </cell>
          <cell r="AA28">
            <v>1980.26</v>
          </cell>
          <cell r="AB28">
            <v>431.18</v>
          </cell>
          <cell r="AC28">
            <v>127.41</v>
          </cell>
          <cell r="AD28">
            <v>25.48</v>
          </cell>
          <cell r="AE28">
            <v>0</v>
          </cell>
          <cell r="AF28">
            <v>2662.53</v>
          </cell>
        </row>
        <row r="29">
          <cell r="A29" t="str">
            <v>00165</v>
          </cell>
          <cell r="B29" t="str">
            <v>Gomez Dueñas Roselia</v>
          </cell>
          <cell r="C29">
            <v>1210.3</v>
          </cell>
          <cell r="D29">
            <v>1383.2</v>
          </cell>
          <cell r="E29">
            <v>0</v>
          </cell>
          <cell r="F29">
            <v>0</v>
          </cell>
          <cell r="G29">
            <v>2593.5</v>
          </cell>
          <cell r="H29">
            <v>0</v>
          </cell>
          <cell r="I29">
            <v>0</v>
          </cell>
          <cell r="J29">
            <v>896.28</v>
          </cell>
          <cell r="K29">
            <v>-160.30000000000001</v>
          </cell>
          <cell r="L29">
            <v>0</v>
          </cell>
          <cell r="M29">
            <v>0.54</v>
          </cell>
          <cell r="N29">
            <v>71.209999999999994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968.03</v>
          </cell>
          <cell r="U29">
            <v>1625.47</v>
          </cell>
          <cell r="V29">
            <v>48.98</v>
          </cell>
          <cell r="W29">
            <v>88.16</v>
          </cell>
          <cell r="X29">
            <v>311.02</v>
          </cell>
          <cell r="Y29">
            <v>55.97</v>
          </cell>
          <cell r="Z29">
            <v>51.87</v>
          </cell>
          <cell r="AA29">
            <v>2174.9</v>
          </cell>
          <cell r="AB29">
            <v>448.16</v>
          </cell>
          <cell r="AC29">
            <v>139.94</v>
          </cell>
          <cell r="AD29">
            <v>27.99</v>
          </cell>
          <cell r="AE29">
            <v>0</v>
          </cell>
          <cell r="AF29">
            <v>2898.83</v>
          </cell>
        </row>
        <row r="30">
          <cell r="A30" t="str">
            <v>00169</v>
          </cell>
          <cell r="B30" t="str">
            <v>Tovar Lopez Rogelio</v>
          </cell>
          <cell r="C30">
            <v>3675</v>
          </cell>
          <cell r="D30">
            <v>4200</v>
          </cell>
          <cell r="E30">
            <v>0</v>
          </cell>
          <cell r="F30">
            <v>0</v>
          </cell>
          <cell r="G30">
            <v>7875</v>
          </cell>
          <cell r="H30">
            <v>0</v>
          </cell>
          <cell r="I30">
            <v>848.19</v>
          </cell>
          <cell r="J30">
            <v>0</v>
          </cell>
          <cell r="K30">
            <v>0</v>
          </cell>
          <cell r="L30">
            <v>0</v>
          </cell>
          <cell r="M30">
            <v>1043.8800000000001</v>
          </cell>
          <cell r="N30">
            <v>226.83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2118.9</v>
          </cell>
          <cell r="U30">
            <v>5756.1</v>
          </cell>
          <cell r="V30">
            <v>148.72</v>
          </cell>
          <cell r="W30">
            <v>267.7</v>
          </cell>
          <cell r="X30">
            <v>476.23</v>
          </cell>
          <cell r="Y30">
            <v>169.97</v>
          </cell>
          <cell r="Z30">
            <v>157.5</v>
          </cell>
          <cell r="AA30">
            <v>6604</v>
          </cell>
          <cell r="AB30">
            <v>892.65</v>
          </cell>
          <cell r="AC30">
            <v>424.91</v>
          </cell>
          <cell r="AD30">
            <v>84.98</v>
          </cell>
          <cell r="AE30">
            <v>0</v>
          </cell>
          <cell r="AF30">
            <v>8334.01</v>
          </cell>
        </row>
        <row r="31">
          <cell r="A31" t="str">
            <v>00187</v>
          </cell>
          <cell r="B31" t="str">
            <v>Gallegos Negrete Rosa Elena</v>
          </cell>
          <cell r="C31">
            <v>1554</v>
          </cell>
          <cell r="D31">
            <v>1776</v>
          </cell>
          <cell r="E31">
            <v>0</v>
          </cell>
          <cell r="F31">
            <v>0</v>
          </cell>
          <cell r="G31">
            <v>3330</v>
          </cell>
          <cell r="H31">
            <v>0</v>
          </cell>
          <cell r="I31">
            <v>0</v>
          </cell>
          <cell r="J31">
            <v>0</v>
          </cell>
          <cell r="K31">
            <v>-125.1</v>
          </cell>
          <cell r="L31">
            <v>0</v>
          </cell>
          <cell r="M31">
            <v>115.87</v>
          </cell>
          <cell r="N31">
            <v>91.62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207.49</v>
          </cell>
          <cell r="U31">
            <v>3122.51</v>
          </cell>
          <cell r="V31">
            <v>62.88</v>
          </cell>
          <cell r="W31">
            <v>113.19</v>
          </cell>
          <cell r="X31">
            <v>326.44</v>
          </cell>
          <cell r="Y31">
            <v>71.86</v>
          </cell>
          <cell r="Z31">
            <v>66.599999999999994</v>
          </cell>
          <cell r="AA31">
            <v>2792.29</v>
          </cell>
          <cell r="AB31">
            <v>502.51</v>
          </cell>
          <cell r="AC31">
            <v>179.66</v>
          </cell>
          <cell r="AD31">
            <v>35.93</v>
          </cell>
          <cell r="AE31">
            <v>0</v>
          </cell>
          <cell r="AF31">
            <v>3648.85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1847.58</v>
          </cell>
          <cell r="D32">
            <v>2111.52</v>
          </cell>
          <cell r="E32">
            <v>0</v>
          </cell>
          <cell r="F32">
            <v>0</v>
          </cell>
          <cell r="G32">
            <v>3959.1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309.42</v>
          </cell>
          <cell r="N32">
            <v>111.8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421.22</v>
          </cell>
          <cell r="U32">
            <v>3537.88</v>
          </cell>
          <cell r="V32">
            <v>74.760000000000005</v>
          </cell>
          <cell r="W32">
            <v>134.57</v>
          </cell>
          <cell r="X32">
            <v>347.17</v>
          </cell>
          <cell r="Y32">
            <v>85.44</v>
          </cell>
          <cell r="Z32">
            <v>79.180000000000007</v>
          </cell>
          <cell r="AA32">
            <v>3319.75</v>
          </cell>
          <cell r="AB32">
            <v>556.5</v>
          </cell>
          <cell r="AC32">
            <v>213.6</v>
          </cell>
          <cell r="AD32">
            <v>42.72</v>
          </cell>
          <cell r="AE32">
            <v>0</v>
          </cell>
          <cell r="AF32">
            <v>4297.1899999999996</v>
          </cell>
        </row>
        <row r="33">
          <cell r="A33" t="str">
            <v>00199</v>
          </cell>
          <cell r="B33" t="str">
            <v>Meza Arana Mayra Gisela</v>
          </cell>
          <cell r="C33">
            <v>2437.4</v>
          </cell>
          <cell r="D33">
            <v>2785.6</v>
          </cell>
          <cell r="E33">
            <v>0</v>
          </cell>
          <cell r="F33">
            <v>0</v>
          </cell>
          <cell r="G33">
            <v>5223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501.6</v>
          </cell>
          <cell r="N33">
            <v>160.84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662.44</v>
          </cell>
          <cell r="U33">
            <v>4560.5600000000004</v>
          </cell>
          <cell r="V33">
            <v>103.61</v>
          </cell>
          <cell r="W33">
            <v>186.5</v>
          </cell>
          <cell r="X33">
            <v>397.52</v>
          </cell>
          <cell r="Y33">
            <v>118.41</v>
          </cell>
          <cell r="Z33">
            <v>104.46</v>
          </cell>
          <cell r="AA33">
            <v>4601.01</v>
          </cell>
          <cell r="AB33">
            <v>687.63</v>
          </cell>
          <cell r="AC33">
            <v>296.04000000000002</v>
          </cell>
          <cell r="AD33">
            <v>59.21</v>
          </cell>
          <cell r="AE33">
            <v>0</v>
          </cell>
          <cell r="AF33">
            <v>5866.76</v>
          </cell>
        </row>
        <row r="34">
          <cell r="A34" t="str">
            <v>00202</v>
          </cell>
          <cell r="B34" t="str">
            <v>Arciniega Oropeza Alejandra Paola</v>
          </cell>
          <cell r="C34">
            <v>2139.1999999999998</v>
          </cell>
          <cell r="D34">
            <v>2444.8000000000002</v>
          </cell>
          <cell r="E34">
            <v>0</v>
          </cell>
          <cell r="F34">
            <v>0</v>
          </cell>
          <cell r="G34">
            <v>4584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394.11</v>
          </cell>
          <cell r="N34">
            <v>125.68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519.79</v>
          </cell>
          <cell r="U34">
            <v>4064.21</v>
          </cell>
          <cell r="V34">
            <v>86.57</v>
          </cell>
          <cell r="W34">
            <v>155.82</v>
          </cell>
          <cell r="X34">
            <v>367.77</v>
          </cell>
          <cell r="Y34">
            <v>98.93</v>
          </cell>
          <cell r="Z34">
            <v>91.68</v>
          </cell>
          <cell r="AA34">
            <v>3844.02</v>
          </cell>
          <cell r="AB34">
            <v>610.16</v>
          </cell>
          <cell r="AC34">
            <v>247.33</v>
          </cell>
          <cell r="AD34">
            <v>49.47</v>
          </cell>
          <cell r="AE34">
            <v>0</v>
          </cell>
          <cell r="AF34">
            <v>4941.59</v>
          </cell>
        </row>
        <row r="35">
          <cell r="A35" t="str">
            <v>00216</v>
          </cell>
          <cell r="B35" t="str">
            <v>Decena Hernandez Lizette</v>
          </cell>
          <cell r="C35">
            <v>2437.4</v>
          </cell>
          <cell r="D35">
            <v>2785.6</v>
          </cell>
          <cell r="E35">
            <v>0</v>
          </cell>
          <cell r="F35">
            <v>0</v>
          </cell>
          <cell r="G35">
            <v>5223</v>
          </cell>
          <cell r="H35">
            <v>0</v>
          </cell>
          <cell r="I35">
            <v>0</v>
          </cell>
          <cell r="J35">
            <v>1809.77</v>
          </cell>
          <cell r="K35">
            <v>0</v>
          </cell>
          <cell r="L35">
            <v>0</v>
          </cell>
          <cell r="M35">
            <v>501.6</v>
          </cell>
          <cell r="N35">
            <v>152.36000000000001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2463.73</v>
          </cell>
          <cell r="U35">
            <v>2759.27</v>
          </cell>
          <cell r="V35">
            <v>98.63</v>
          </cell>
          <cell r="W35">
            <v>177.54</v>
          </cell>
          <cell r="X35">
            <v>388.82</v>
          </cell>
          <cell r="Y35">
            <v>112.72</v>
          </cell>
          <cell r="Z35">
            <v>104.46</v>
          </cell>
          <cell r="AA35">
            <v>4379.78</v>
          </cell>
          <cell r="AB35">
            <v>664.99</v>
          </cell>
          <cell r="AC35">
            <v>281.8</v>
          </cell>
          <cell r="AD35">
            <v>56.36</v>
          </cell>
          <cell r="AE35">
            <v>0</v>
          </cell>
          <cell r="AF35">
            <v>5600.11</v>
          </cell>
        </row>
        <row r="36">
          <cell r="A36" t="str">
            <v>00276</v>
          </cell>
          <cell r="B36" t="str">
            <v>Mata Avila Jesus</v>
          </cell>
          <cell r="C36">
            <v>2397.5</v>
          </cell>
          <cell r="D36">
            <v>2740</v>
          </cell>
          <cell r="E36">
            <v>0</v>
          </cell>
          <cell r="F36">
            <v>0</v>
          </cell>
          <cell r="G36">
            <v>5137.5</v>
          </cell>
          <cell r="H36">
            <v>0</v>
          </cell>
          <cell r="I36">
            <v>601.11</v>
          </cell>
          <cell r="J36">
            <v>0</v>
          </cell>
          <cell r="K36">
            <v>0</v>
          </cell>
          <cell r="L36">
            <v>0</v>
          </cell>
          <cell r="M36">
            <v>486.28</v>
          </cell>
          <cell r="N36">
            <v>158.08000000000001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1245.47</v>
          </cell>
          <cell r="U36">
            <v>3892.03</v>
          </cell>
          <cell r="V36">
            <v>101.99</v>
          </cell>
          <cell r="W36">
            <v>183.58</v>
          </cell>
          <cell r="X36">
            <v>394.67</v>
          </cell>
          <cell r="Y36">
            <v>116.56</v>
          </cell>
          <cell r="Z36">
            <v>102.75</v>
          </cell>
          <cell r="AA36">
            <v>4528.88</v>
          </cell>
          <cell r="AB36">
            <v>680.24</v>
          </cell>
          <cell r="AC36">
            <v>291.39999999999998</v>
          </cell>
          <cell r="AD36">
            <v>58.28</v>
          </cell>
          <cell r="AE36">
            <v>0</v>
          </cell>
          <cell r="AF36">
            <v>5778.11</v>
          </cell>
        </row>
        <row r="37">
          <cell r="A37" t="str">
            <v>00279</v>
          </cell>
          <cell r="B37" t="str">
            <v>Bravo Garcia Andrea Nallely</v>
          </cell>
          <cell r="C37">
            <v>1040.2</v>
          </cell>
          <cell r="D37">
            <v>1188.8</v>
          </cell>
          <cell r="E37">
            <v>0</v>
          </cell>
          <cell r="F37">
            <v>0</v>
          </cell>
          <cell r="G37">
            <v>2229</v>
          </cell>
          <cell r="H37">
            <v>0</v>
          </cell>
          <cell r="I37">
            <v>0</v>
          </cell>
          <cell r="J37">
            <v>0</v>
          </cell>
          <cell r="K37">
            <v>-174.78</v>
          </cell>
          <cell r="L37">
            <v>-44.92</v>
          </cell>
          <cell r="M37">
            <v>0</v>
          </cell>
          <cell r="N37">
            <v>61.2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16.28</v>
          </cell>
          <cell r="U37">
            <v>2212.7199999999998</v>
          </cell>
          <cell r="V37">
            <v>42.09</v>
          </cell>
          <cell r="W37">
            <v>75.77</v>
          </cell>
          <cell r="X37">
            <v>303.64</v>
          </cell>
          <cell r="Y37">
            <v>48.11</v>
          </cell>
          <cell r="Z37">
            <v>44.58</v>
          </cell>
          <cell r="AA37">
            <v>1869.19</v>
          </cell>
          <cell r="AB37">
            <v>421.5</v>
          </cell>
          <cell r="AC37">
            <v>120.27</v>
          </cell>
          <cell r="AD37">
            <v>24.05</v>
          </cell>
          <cell r="AE37">
            <v>0</v>
          </cell>
          <cell r="AF37">
            <v>2527.6999999999998</v>
          </cell>
        </row>
        <row r="38">
          <cell r="A38" t="str">
            <v>00451</v>
          </cell>
          <cell r="B38" t="str">
            <v>Partida Ceja Francisco Javier</v>
          </cell>
          <cell r="C38">
            <v>2139.1999999999998</v>
          </cell>
          <cell r="D38">
            <v>2444.8000000000002</v>
          </cell>
          <cell r="E38">
            <v>0</v>
          </cell>
          <cell r="F38">
            <v>0</v>
          </cell>
          <cell r="G38">
            <v>4584</v>
          </cell>
          <cell r="H38">
            <v>0</v>
          </cell>
          <cell r="I38">
            <v>0</v>
          </cell>
          <cell r="J38">
            <v>710.1</v>
          </cell>
          <cell r="K38">
            <v>0</v>
          </cell>
          <cell r="L38">
            <v>0</v>
          </cell>
          <cell r="M38">
            <v>394.11</v>
          </cell>
          <cell r="N38">
            <v>138.11000000000001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1242.32</v>
          </cell>
          <cell r="U38">
            <v>3341.68</v>
          </cell>
          <cell r="V38">
            <v>90.25</v>
          </cell>
          <cell r="W38">
            <v>162.44999999999999</v>
          </cell>
          <cell r="X38">
            <v>374.2</v>
          </cell>
          <cell r="Y38">
            <v>103.14</v>
          </cell>
          <cell r="Z38">
            <v>91.68</v>
          </cell>
          <cell r="AA38">
            <v>4007.54</v>
          </cell>
          <cell r="AB38">
            <v>626.9</v>
          </cell>
          <cell r="AC38">
            <v>257.85000000000002</v>
          </cell>
          <cell r="AD38">
            <v>51.57</v>
          </cell>
          <cell r="AE38">
            <v>0</v>
          </cell>
          <cell r="AF38">
            <v>5138.68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1210.3</v>
          </cell>
          <cell r="D39">
            <v>1383.2</v>
          </cell>
          <cell r="E39">
            <v>0</v>
          </cell>
          <cell r="F39">
            <v>0</v>
          </cell>
          <cell r="G39">
            <v>2593.5</v>
          </cell>
          <cell r="H39">
            <v>0</v>
          </cell>
          <cell r="I39">
            <v>0</v>
          </cell>
          <cell r="J39">
            <v>0</v>
          </cell>
          <cell r="K39">
            <v>-160.30000000000001</v>
          </cell>
          <cell r="L39">
            <v>0</v>
          </cell>
          <cell r="M39">
            <v>0.54</v>
          </cell>
          <cell r="N39">
            <v>61.73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62.27</v>
          </cell>
          <cell r="U39">
            <v>2531.23</v>
          </cell>
          <cell r="V39">
            <v>42.45</v>
          </cell>
          <cell r="W39">
            <v>76.41</v>
          </cell>
          <cell r="X39">
            <v>304.02</v>
          </cell>
          <cell r="Y39">
            <v>48.51</v>
          </cell>
          <cell r="Z39">
            <v>51.87</v>
          </cell>
          <cell r="AA39">
            <v>1884.93</v>
          </cell>
          <cell r="AB39">
            <v>422.88</v>
          </cell>
          <cell r="AC39">
            <v>121.28</v>
          </cell>
          <cell r="AD39">
            <v>24.26</v>
          </cell>
          <cell r="AE39">
            <v>0</v>
          </cell>
          <cell r="AF39">
            <v>2553.73</v>
          </cell>
        </row>
        <row r="40">
          <cell r="A40" t="str">
            <v>00517</v>
          </cell>
          <cell r="B40" t="str">
            <v>Alvarado Rojas Mayra Alejandra</v>
          </cell>
          <cell r="C40">
            <v>1500.45</v>
          </cell>
          <cell r="D40">
            <v>1714.8</v>
          </cell>
          <cell r="E40">
            <v>0</v>
          </cell>
          <cell r="F40">
            <v>0</v>
          </cell>
          <cell r="G40">
            <v>3215.25</v>
          </cell>
          <cell r="H40">
            <v>0</v>
          </cell>
          <cell r="I40">
            <v>0</v>
          </cell>
          <cell r="J40">
            <v>1221.7</v>
          </cell>
          <cell r="K40">
            <v>-125.1</v>
          </cell>
          <cell r="L40">
            <v>0</v>
          </cell>
          <cell r="M40">
            <v>103.39</v>
          </cell>
          <cell r="N40">
            <v>88.31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1413.4</v>
          </cell>
          <cell r="U40">
            <v>1801.85</v>
          </cell>
          <cell r="V40">
            <v>60.73</v>
          </cell>
          <cell r="W40">
            <v>109.31</v>
          </cell>
          <cell r="X40">
            <v>323.61</v>
          </cell>
          <cell r="Y40">
            <v>69.400000000000006</v>
          </cell>
          <cell r="Z40">
            <v>64.31</v>
          </cell>
          <cell r="AA40">
            <v>2696.68</v>
          </cell>
          <cell r="AB40">
            <v>493.65</v>
          </cell>
          <cell r="AC40">
            <v>173.51</v>
          </cell>
          <cell r="AD40">
            <v>34.700000000000003</v>
          </cell>
          <cell r="AE40">
            <v>0</v>
          </cell>
          <cell r="AF40">
            <v>3532.25</v>
          </cell>
        </row>
        <row r="41">
          <cell r="A41" t="str">
            <v>00743</v>
          </cell>
          <cell r="B41" t="str">
            <v>Martinez Macias  Norma Irene</v>
          </cell>
          <cell r="C41">
            <v>2693.6</v>
          </cell>
          <cell r="D41">
            <v>3078.4</v>
          </cell>
          <cell r="E41">
            <v>0</v>
          </cell>
          <cell r="F41">
            <v>0</v>
          </cell>
          <cell r="G41">
            <v>5772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599.98</v>
          </cell>
          <cell r="N41">
            <v>169.99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769.97</v>
          </cell>
          <cell r="U41">
            <v>5002.03</v>
          </cell>
          <cell r="V41">
            <v>109</v>
          </cell>
          <cell r="W41">
            <v>196.21</v>
          </cell>
          <cell r="X41">
            <v>406.92</v>
          </cell>
          <cell r="Y41">
            <v>124.57</v>
          </cell>
          <cell r="Z41">
            <v>115.44</v>
          </cell>
          <cell r="AA41">
            <v>4840.3500000000004</v>
          </cell>
          <cell r="AB41">
            <v>712.13</v>
          </cell>
          <cell r="AC41">
            <v>311.44</v>
          </cell>
          <cell r="AD41">
            <v>62.29</v>
          </cell>
          <cell r="AE41">
            <v>0</v>
          </cell>
          <cell r="AF41">
            <v>6166.22</v>
          </cell>
        </row>
        <row r="42">
          <cell r="A42" t="str">
            <v>00781</v>
          </cell>
          <cell r="B42" t="str">
            <v>Hernandez Diaz Genesis</v>
          </cell>
          <cell r="C42">
            <v>1489.6</v>
          </cell>
          <cell r="D42">
            <v>1702.4</v>
          </cell>
          <cell r="E42">
            <v>0</v>
          </cell>
          <cell r="F42">
            <v>0</v>
          </cell>
          <cell r="G42">
            <v>3192</v>
          </cell>
          <cell r="H42">
            <v>0</v>
          </cell>
          <cell r="I42">
            <v>0</v>
          </cell>
          <cell r="J42">
            <v>0</v>
          </cell>
          <cell r="K42">
            <v>-125.1</v>
          </cell>
          <cell r="L42">
            <v>0</v>
          </cell>
          <cell r="M42">
            <v>100.86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188.52</v>
          </cell>
          <cell r="U42">
            <v>3003.48</v>
          </cell>
          <cell r="V42">
            <v>60.28</v>
          </cell>
          <cell r="W42">
            <v>108.5</v>
          </cell>
          <cell r="X42">
            <v>323.12</v>
          </cell>
          <cell r="Y42">
            <v>68.89</v>
          </cell>
          <cell r="Z42">
            <v>63.84</v>
          </cell>
          <cell r="AA42">
            <v>2676.66</v>
          </cell>
          <cell r="AB42">
            <v>491.9</v>
          </cell>
          <cell r="AC42">
            <v>172.22</v>
          </cell>
          <cell r="AD42">
            <v>34.44</v>
          </cell>
          <cell r="AE42">
            <v>0</v>
          </cell>
          <cell r="AF42">
            <v>3507.95</v>
          </cell>
        </row>
        <row r="43">
          <cell r="A43" t="str">
            <v>00836</v>
          </cell>
          <cell r="B43" t="str">
            <v>Arredondo Zuñiga Victor Manuel</v>
          </cell>
          <cell r="C43">
            <v>1489.6</v>
          </cell>
          <cell r="D43">
            <v>1702.4</v>
          </cell>
          <cell r="E43">
            <v>0</v>
          </cell>
          <cell r="F43">
            <v>0</v>
          </cell>
          <cell r="G43">
            <v>3192</v>
          </cell>
          <cell r="H43">
            <v>0</v>
          </cell>
          <cell r="I43">
            <v>0</v>
          </cell>
          <cell r="J43">
            <v>0</v>
          </cell>
          <cell r="K43">
            <v>-125.1</v>
          </cell>
          <cell r="L43">
            <v>0</v>
          </cell>
          <cell r="M43">
            <v>100.86</v>
          </cell>
          <cell r="N43">
            <v>87.66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188.52</v>
          </cell>
          <cell r="U43">
            <v>3003.48</v>
          </cell>
          <cell r="V43">
            <v>60.28</v>
          </cell>
          <cell r="W43">
            <v>108.5</v>
          </cell>
          <cell r="X43">
            <v>323.12</v>
          </cell>
          <cell r="Y43">
            <v>68.89</v>
          </cell>
          <cell r="Z43">
            <v>63.84</v>
          </cell>
          <cell r="AA43">
            <v>2676.76</v>
          </cell>
          <cell r="AB43">
            <v>491.9</v>
          </cell>
          <cell r="AC43">
            <v>172.23</v>
          </cell>
          <cell r="AD43">
            <v>34.450000000000003</v>
          </cell>
          <cell r="AE43">
            <v>0</v>
          </cell>
          <cell r="AF43">
            <v>3508.07</v>
          </cell>
        </row>
        <row r="44">
          <cell r="A44" t="str">
            <v>00837</v>
          </cell>
          <cell r="B44" t="str">
            <v>Ortiz Mora Jose Alberto</v>
          </cell>
          <cell r="C44">
            <v>2333.31</v>
          </cell>
          <cell r="D44">
            <v>2666.64</v>
          </cell>
          <cell r="E44">
            <v>1807.36</v>
          </cell>
          <cell r="F44">
            <v>0</v>
          </cell>
          <cell r="G44">
            <v>6807.31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815.82</v>
          </cell>
          <cell r="N44">
            <v>145.22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961.04</v>
          </cell>
          <cell r="U44">
            <v>5846.27</v>
          </cell>
          <cell r="V44">
            <v>94.42</v>
          </cell>
          <cell r="W44">
            <v>169.96</v>
          </cell>
          <cell r="X44">
            <v>381.48</v>
          </cell>
          <cell r="Y44">
            <v>107.91</v>
          </cell>
          <cell r="Z44">
            <v>136.15</v>
          </cell>
          <cell r="AA44">
            <v>4192.88</v>
          </cell>
          <cell r="AB44">
            <v>645.86</v>
          </cell>
          <cell r="AC44">
            <v>269.77999999999997</v>
          </cell>
          <cell r="AD44">
            <v>53.96</v>
          </cell>
          <cell r="AE44">
            <v>0</v>
          </cell>
          <cell r="AF44">
            <v>5406.54</v>
          </cell>
        </row>
        <row r="45">
          <cell r="A45" t="str">
            <v>00838</v>
          </cell>
          <cell r="B45" t="str">
            <v>Hernandez García Ramiro</v>
          </cell>
          <cell r="C45">
            <v>2333.31</v>
          </cell>
          <cell r="D45">
            <v>2666.64</v>
          </cell>
          <cell r="E45">
            <v>6893.83</v>
          </cell>
          <cell r="F45">
            <v>0</v>
          </cell>
          <cell r="G45">
            <v>11893.78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1902.29</v>
          </cell>
          <cell r="N45">
            <v>145.22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2047.51</v>
          </cell>
          <cell r="U45">
            <v>9846.27</v>
          </cell>
          <cell r="V45">
            <v>94.42</v>
          </cell>
          <cell r="W45">
            <v>169.96</v>
          </cell>
          <cell r="X45">
            <v>381.48</v>
          </cell>
          <cell r="Y45">
            <v>107.91</v>
          </cell>
          <cell r="Z45">
            <v>237.88</v>
          </cell>
          <cell r="AA45">
            <v>4192.88</v>
          </cell>
          <cell r="AB45">
            <v>645.86</v>
          </cell>
          <cell r="AC45">
            <v>269.77999999999997</v>
          </cell>
          <cell r="AD45">
            <v>53.96</v>
          </cell>
          <cell r="AE45">
            <v>0</v>
          </cell>
          <cell r="AF45">
            <v>5508.27</v>
          </cell>
        </row>
        <row r="46">
          <cell r="A46" t="str">
            <v>00839</v>
          </cell>
          <cell r="B46" t="str">
            <v>Reyes Granada Araceli Janeth</v>
          </cell>
          <cell r="C46">
            <v>1750</v>
          </cell>
          <cell r="D46">
            <v>2000</v>
          </cell>
          <cell r="E46">
            <v>1197.79</v>
          </cell>
          <cell r="F46">
            <v>0</v>
          </cell>
          <cell r="G46">
            <v>4947.79</v>
          </cell>
          <cell r="H46">
            <v>0</v>
          </cell>
          <cell r="I46">
            <v>1031.3499999999999</v>
          </cell>
          <cell r="J46">
            <v>0</v>
          </cell>
          <cell r="K46">
            <v>0</v>
          </cell>
          <cell r="L46">
            <v>0</v>
          </cell>
          <cell r="M46">
            <v>452.31</v>
          </cell>
          <cell r="N46">
            <v>100.05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1583.71</v>
          </cell>
          <cell r="U46">
            <v>3364.08</v>
          </cell>
          <cell r="V46">
            <v>70.819999999999993</v>
          </cell>
          <cell r="W46">
            <v>127.47</v>
          </cell>
          <cell r="X46">
            <v>340.29</v>
          </cell>
          <cell r="Y46">
            <v>80.930000000000007</v>
          </cell>
          <cell r="Z46">
            <v>98.96</v>
          </cell>
          <cell r="AA46">
            <v>3144.69</v>
          </cell>
          <cell r="AB46">
            <v>538.58000000000004</v>
          </cell>
          <cell r="AC46">
            <v>202.34</v>
          </cell>
          <cell r="AD46">
            <v>40.47</v>
          </cell>
          <cell r="AE46">
            <v>0</v>
          </cell>
          <cell r="AF46">
            <v>4105.97</v>
          </cell>
        </row>
        <row r="47">
          <cell r="A47" t="str">
            <v>00840</v>
          </cell>
          <cell r="B47" t="str">
            <v>Navarro Villa Lorena</v>
          </cell>
          <cell r="C47">
            <v>1750</v>
          </cell>
          <cell r="D47">
            <v>2000</v>
          </cell>
          <cell r="E47">
            <v>1197.79</v>
          </cell>
          <cell r="F47">
            <v>0</v>
          </cell>
          <cell r="G47">
            <v>4947.79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452.31</v>
          </cell>
          <cell r="N47">
            <v>100.05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552.36</v>
          </cell>
          <cell r="U47">
            <v>4395.43</v>
          </cell>
          <cell r="V47">
            <v>70.819999999999993</v>
          </cell>
          <cell r="W47">
            <v>127.47</v>
          </cell>
          <cell r="X47">
            <v>340.29</v>
          </cell>
          <cell r="Y47">
            <v>80.930000000000007</v>
          </cell>
          <cell r="Z47">
            <v>98.96</v>
          </cell>
          <cell r="AA47">
            <v>3144.69</v>
          </cell>
          <cell r="AB47">
            <v>538.58000000000004</v>
          </cell>
          <cell r="AC47">
            <v>202.34</v>
          </cell>
          <cell r="AD47">
            <v>40.47</v>
          </cell>
          <cell r="AE47">
            <v>0</v>
          </cell>
          <cell r="AF47">
            <v>4105.97</v>
          </cell>
        </row>
        <row r="48">
          <cell r="A48" t="str">
            <v>00841</v>
          </cell>
          <cell r="B48" t="str">
            <v>Figueroa Lopez Saúl Joaquín</v>
          </cell>
          <cell r="C48">
            <v>2333.31</v>
          </cell>
          <cell r="D48">
            <v>2666.64</v>
          </cell>
          <cell r="E48">
            <v>3714.79</v>
          </cell>
          <cell r="F48">
            <v>0</v>
          </cell>
          <cell r="G48">
            <v>8714.74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1223.25</v>
          </cell>
          <cell r="N48">
            <v>145.22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1368.47</v>
          </cell>
          <cell r="U48">
            <v>7346.27</v>
          </cell>
          <cell r="V48">
            <v>94.42</v>
          </cell>
          <cell r="W48">
            <v>169.96</v>
          </cell>
          <cell r="X48">
            <v>381.48</v>
          </cell>
          <cell r="Y48">
            <v>107.91</v>
          </cell>
          <cell r="Z48">
            <v>174.29</v>
          </cell>
          <cell r="AA48">
            <v>4192.88</v>
          </cell>
          <cell r="AB48">
            <v>645.86</v>
          </cell>
          <cell r="AC48">
            <v>269.77999999999997</v>
          </cell>
          <cell r="AD48">
            <v>53.96</v>
          </cell>
          <cell r="AE48">
            <v>0</v>
          </cell>
          <cell r="AF48">
            <v>5444.68</v>
          </cell>
        </row>
        <row r="49">
          <cell r="A49" t="str">
            <v>00842</v>
          </cell>
          <cell r="B49" t="str">
            <v>Mendez Salcedo Jorge Alberto</v>
          </cell>
          <cell r="C49">
            <v>2333.31</v>
          </cell>
          <cell r="D49">
            <v>2666.64</v>
          </cell>
          <cell r="E49">
            <v>3714.79</v>
          </cell>
          <cell r="F49">
            <v>0</v>
          </cell>
          <cell r="G49">
            <v>8714.74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1223.25</v>
          </cell>
          <cell r="N49">
            <v>145.22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1368.47</v>
          </cell>
          <cell r="U49">
            <v>7346.27</v>
          </cell>
          <cell r="V49">
            <v>94.42</v>
          </cell>
          <cell r="W49">
            <v>169.96</v>
          </cell>
          <cell r="X49">
            <v>381.48</v>
          </cell>
          <cell r="Y49">
            <v>107.91</v>
          </cell>
          <cell r="Z49">
            <v>174.29</v>
          </cell>
          <cell r="AA49">
            <v>4192.88</v>
          </cell>
          <cell r="AB49">
            <v>645.86</v>
          </cell>
          <cell r="AC49">
            <v>269.77999999999997</v>
          </cell>
          <cell r="AD49">
            <v>53.96</v>
          </cell>
          <cell r="AE49">
            <v>0</v>
          </cell>
          <cell r="AF49">
            <v>5444.68</v>
          </cell>
        </row>
        <row r="50">
          <cell r="A50" t="str">
            <v>00843</v>
          </cell>
          <cell r="B50" t="str">
            <v>Dominguez Vazquez Fernando</v>
          </cell>
          <cell r="C50">
            <v>1400</v>
          </cell>
          <cell r="D50">
            <v>1600</v>
          </cell>
          <cell r="E50">
            <v>1352.55</v>
          </cell>
          <cell r="F50">
            <v>0</v>
          </cell>
          <cell r="G50">
            <v>4352.55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357.08</v>
          </cell>
          <cell r="N50">
            <v>82.38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439.46</v>
          </cell>
          <cell r="U50">
            <v>3913.09</v>
          </cell>
          <cell r="V50">
            <v>56.65</v>
          </cell>
          <cell r="W50">
            <v>101.98</v>
          </cell>
          <cell r="X50">
            <v>319.24</v>
          </cell>
          <cell r="Y50">
            <v>64.75</v>
          </cell>
          <cell r="Z50">
            <v>87.05</v>
          </cell>
          <cell r="AA50">
            <v>2515.75</v>
          </cell>
          <cell r="AB50">
            <v>477.87</v>
          </cell>
          <cell r="AC50">
            <v>161.87</v>
          </cell>
          <cell r="AD50">
            <v>32.369999999999997</v>
          </cell>
          <cell r="AE50">
            <v>0</v>
          </cell>
          <cell r="AF50">
            <v>3339.66</v>
          </cell>
        </row>
        <row r="51">
          <cell r="A51" t="str">
            <v>00844</v>
          </cell>
          <cell r="B51" t="str">
            <v>Leon Guzman Maribel</v>
          </cell>
          <cell r="C51">
            <v>2333.31</v>
          </cell>
          <cell r="D51">
            <v>2666.64</v>
          </cell>
          <cell r="E51">
            <v>3714.79</v>
          </cell>
          <cell r="F51">
            <v>0</v>
          </cell>
          <cell r="G51">
            <v>8714.74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1223.25</v>
          </cell>
          <cell r="N51">
            <v>145.22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1368.47</v>
          </cell>
          <cell r="U51">
            <v>7346.27</v>
          </cell>
          <cell r="V51">
            <v>94.42</v>
          </cell>
          <cell r="W51">
            <v>169.96</v>
          </cell>
          <cell r="X51">
            <v>381.48</v>
          </cell>
          <cell r="Y51">
            <v>107.91</v>
          </cell>
          <cell r="Z51">
            <v>174.29</v>
          </cell>
          <cell r="AA51">
            <v>4192.88</v>
          </cell>
          <cell r="AB51">
            <v>645.86</v>
          </cell>
          <cell r="AC51">
            <v>269.77999999999997</v>
          </cell>
          <cell r="AD51">
            <v>53.96</v>
          </cell>
          <cell r="AE51">
            <v>0</v>
          </cell>
          <cell r="AF51">
            <v>5444.68</v>
          </cell>
        </row>
        <row r="52">
          <cell r="A52" t="str">
            <v>00845</v>
          </cell>
          <cell r="B52" t="str">
            <v>Santillan Gonzalez Maria De La Paz</v>
          </cell>
          <cell r="C52">
            <v>635.46</v>
          </cell>
          <cell r="D52">
            <v>847.28</v>
          </cell>
          <cell r="E52">
            <v>0</v>
          </cell>
          <cell r="F52">
            <v>0</v>
          </cell>
          <cell r="G52">
            <v>1482.74</v>
          </cell>
          <cell r="H52">
            <v>0</v>
          </cell>
          <cell r="I52">
            <v>0</v>
          </cell>
          <cell r="J52">
            <v>0</v>
          </cell>
          <cell r="K52">
            <v>-200.63</v>
          </cell>
          <cell r="L52">
            <v>-118.53</v>
          </cell>
          <cell r="M52">
            <v>0</v>
          </cell>
          <cell r="N52">
            <v>41.48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-77.05</v>
          </cell>
          <cell r="U52">
            <v>1559.79</v>
          </cell>
          <cell r="V52">
            <v>27.86</v>
          </cell>
          <cell r="W52">
            <v>50.14</v>
          </cell>
          <cell r="X52">
            <v>290.69</v>
          </cell>
          <cell r="Y52">
            <v>31.84</v>
          </cell>
          <cell r="Z52">
            <v>29.65</v>
          </cell>
          <cell r="AA52">
            <v>1237.06</v>
          </cell>
          <cell r="AB52">
            <v>368.69</v>
          </cell>
          <cell r="AC52">
            <v>79.59</v>
          </cell>
          <cell r="AD52">
            <v>15.92</v>
          </cell>
          <cell r="AE52">
            <v>0</v>
          </cell>
          <cell r="AF52">
            <v>1762.75</v>
          </cell>
        </row>
        <row r="53">
          <cell r="A53" t="str">
            <v>00846</v>
          </cell>
          <cell r="B53" t="str">
            <v>Rodriguez Ramirez Magdaleno</v>
          </cell>
          <cell r="C53">
            <v>513.4</v>
          </cell>
          <cell r="D53">
            <v>821.44</v>
          </cell>
          <cell r="E53">
            <v>0</v>
          </cell>
          <cell r="F53">
            <v>0</v>
          </cell>
          <cell r="G53">
            <v>1334.84</v>
          </cell>
          <cell r="H53">
            <v>0</v>
          </cell>
          <cell r="I53">
            <v>0</v>
          </cell>
          <cell r="J53">
            <v>0</v>
          </cell>
          <cell r="K53">
            <v>-200.63</v>
          </cell>
          <cell r="L53">
            <v>-127.99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-127.99</v>
          </cell>
          <cell r="U53">
            <v>1462.83</v>
          </cell>
          <cell r="V53">
            <v>33.83</v>
          </cell>
          <cell r="W53">
            <v>60.9</v>
          </cell>
          <cell r="X53">
            <v>300.83999999999997</v>
          </cell>
          <cell r="Y53">
            <v>28.49</v>
          </cell>
          <cell r="Z53">
            <v>26.7</v>
          </cell>
          <cell r="AA53">
            <v>1107.07</v>
          </cell>
          <cell r="AB53">
            <v>395.57</v>
          </cell>
          <cell r="AC53">
            <v>71.23</v>
          </cell>
          <cell r="AD53">
            <v>14.25</v>
          </cell>
          <cell r="AE53">
            <v>0</v>
          </cell>
          <cell r="AF53">
            <v>1643.31</v>
          </cell>
        </row>
        <row r="54">
          <cell r="A54" t="str">
            <v>00848</v>
          </cell>
          <cell r="B54" t="str">
            <v>Rivas Padilla Margarita</v>
          </cell>
          <cell r="C54">
            <v>2333.31</v>
          </cell>
          <cell r="D54">
            <v>2666.64</v>
          </cell>
          <cell r="E54">
            <v>3301.52</v>
          </cell>
          <cell r="F54">
            <v>0</v>
          </cell>
          <cell r="G54">
            <v>8301.4699999999993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1134.98</v>
          </cell>
          <cell r="N54">
            <v>145.22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1280.2</v>
          </cell>
          <cell r="U54">
            <v>7021.27</v>
          </cell>
          <cell r="V54">
            <v>94.42</v>
          </cell>
          <cell r="W54">
            <v>169.96</v>
          </cell>
          <cell r="X54">
            <v>381.48</v>
          </cell>
          <cell r="Y54">
            <v>107.91</v>
          </cell>
          <cell r="Z54">
            <v>166.03</v>
          </cell>
          <cell r="AA54">
            <v>4192.88</v>
          </cell>
          <cell r="AB54">
            <v>645.86</v>
          </cell>
          <cell r="AC54">
            <v>269.77999999999997</v>
          </cell>
          <cell r="AD54">
            <v>53.96</v>
          </cell>
          <cell r="AE54">
            <v>0</v>
          </cell>
          <cell r="AF54">
            <v>5436.42</v>
          </cell>
        </row>
        <row r="55">
          <cell r="A55" t="str">
            <v>00849</v>
          </cell>
          <cell r="B55" t="str">
            <v>Chavira Vargas Jose Trinidad</v>
          </cell>
          <cell r="C55">
            <v>1540</v>
          </cell>
          <cell r="D55">
            <v>1760</v>
          </cell>
          <cell r="E55">
            <v>3552.55</v>
          </cell>
          <cell r="F55">
            <v>0</v>
          </cell>
          <cell r="G55">
            <v>6852.55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825.49</v>
          </cell>
          <cell r="N55">
            <v>90.67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916.16</v>
          </cell>
          <cell r="U55">
            <v>5936.39</v>
          </cell>
          <cell r="V55">
            <v>62.32</v>
          </cell>
          <cell r="W55">
            <v>112.17</v>
          </cell>
          <cell r="X55">
            <v>325.45999999999998</v>
          </cell>
          <cell r="Y55">
            <v>71.22</v>
          </cell>
          <cell r="Z55">
            <v>137.05000000000001</v>
          </cell>
          <cell r="AA55">
            <v>2767.33</v>
          </cell>
          <cell r="AB55">
            <v>499.95</v>
          </cell>
          <cell r="AC55">
            <v>178.05</v>
          </cell>
          <cell r="AD55">
            <v>35.61</v>
          </cell>
          <cell r="AE55">
            <v>0</v>
          </cell>
          <cell r="AF55">
            <v>3689.21</v>
          </cell>
        </row>
        <row r="56">
          <cell r="A56" t="str">
            <v>00850</v>
          </cell>
          <cell r="B56" t="str">
            <v>Becerra Iñiguez Julio Ricardo</v>
          </cell>
          <cell r="C56">
            <v>741.51</v>
          </cell>
          <cell r="D56">
            <v>847.44</v>
          </cell>
          <cell r="E56">
            <v>0</v>
          </cell>
          <cell r="F56">
            <v>0</v>
          </cell>
          <cell r="G56">
            <v>1588.95</v>
          </cell>
          <cell r="H56">
            <v>0</v>
          </cell>
          <cell r="I56">
            <v>0</v>
          </cell>
          <cell r="J56">
            <v>0</v>
          </cell>
          <cell r="K56">
            <v>-200.63</v>
          </cell>
          <cell r="L56">
            <v>-111.73</v>
          </cell>
          <cell r="M56">
            <v>0</v>
          </cell>
          <cell r="N56">
            <v>43.63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-68.099999999999994</v>
          </cell>
          <cell r="U56">
            <v>1657.05</v>
          </cell>
          <cell r="V56">
            <v>30.01</v>
          </cell>
          <cell r="W56">
            <v>54.01</v>
          </cell>
          <cell r="X56">
            <v>290.69</v>
          </cell>
          <cell r="Y56">
            <v>34.29</v>
          </cell>
          <cell r="Z56">
            <v>31.78</v>
          </cell>
          <cell r="AA56">
            <v>1332.47</v>
          </cell>
          <cell r="AB56">
            <v>374.71</v>
          </cell>
          <cell r="AC56">
            <v>85.73</v>
          </cell>
          <cell r="AD56">
            <v>17.149999999999999</v>
          </cell>
          <cell r="AE56">
            <v>0</v>
          </cell>
          <cell r="AF56">
            <v>1876.13</v>
          </cell>
        </row>
        <row r="57">
          <cell r="A57" t="str">
            <v>00851</v>
          </cell>
          <cell r="B57" t="str">
            <v>Orozco  Sanchez Aldana Jose Luis</v>
          </cell>
          <cell r="C57">
            <v>2333.31</v>
          </cell>
          <cell r="D57">
            <v>2666.64</v>
          </cell>
          <cell r="E57">
            <v>5000.05</v>
          </cell>
          <cell r="F57">
            <v>0</v>
          </cell>
          <cell r="G57">
            <v>10000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1497.78</v>
          </cell>
          <cell r="N57">
            <v>145.22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1643</v>
          </cell>
          <cell r="U57">
            <v>8357</v>
          </cell>
          <cell r="V57">
            <v>94.42</v>
          </cell>
          <cell r="W57">
            <v>169.96</v>
          </cell>
          <cell r="X57">
            <v>381.48</v>
          </cell>
          <cell r="Y57">
            <v>107.91</v>
          </cell>
          <cell r="Z57">
            <v>200</v>
          </cell>
          <cell r="AA57">
            <v>4192.88</v>
          </cell>
          <cell r="AB57">
            <v>645.86</v>
          </cell>
          <cell r="AC57">
            <v>269.77999999999997</v>
          </cell>
          <cell r="AD57">
            <v>53.96</v>
          </cell>
          <cell r="AE57">
            <v>0</v>
          </cell>
          <cell r="AF57">
            <v>5470.39</v>
          </cell>
        </row>
        <row r="58">
          <cell r="A58" t="str">
            <v>00852</v>
          </cell>
          <cell r="B58" t="str">
            <v>Ruiz Esparza Hermosillo Hugo Rene</v>
          </cell>
          <cell r="C58">
            <v>2333.31</v>
          </cell>
          <cell r="D58">
            <v>2666.64</v>
          </cell>
          <cell r="E58">
            <v>3714.79</v>
          </cell>
          <cell r="F58">
            <v>0</v>
          </cell>
          <cell r="G58">
            <v>8714.74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1223.25</v>
          </cell>
          <cell r="N58">
            <v>145.22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1368.47</v>
          </cell>
          <cell r="U58">
            <v>7346.27</v>
          </cell>
          <cell r="V58">
            <v>94.42</v>
          </cell>
          <cell r="W58">
            <v>169.96</v>
          </cell>
          <cell r="X58">
            <v>381.48</v>
          </cell>
          <cell r="Y58">
            <v>107.91</v>
          </cell>
          <cell r="Z58">
            <v>174.29</v>
          </cell>
          <cell r="AA58">
            <v>4192.88</v>
          </cell>
          <cell r="AB58">
            <v>645.86</v>
          </cell>
          <cell r="AC58">
            <v>269.77999999999997</v>
          </cell>
          <cell r="AD58">
            <v>53.96</v>
          </cell>
          <cell r="AE58">
            <v>0</v>
          </cell>
          <cell r="AF58">
            <v>5444.68</v>
          </cell>
        </row>
        <row r="59">
          <cell r="A59" t="str">
            <v>00853</v>
          </cell>
          <cell r="B59" t="str">
            <v>Ayala Rodriguez Eliazer</v>
          </cell>
          <cell r="C59">
            <v>2333.31</v>
          </cell>
          <cell r="D59">
            <v>2666.64</v>
          </cell>
          <cell r="E59">
            <v>5000.05</v>
          </cell>
          <cell r="F59">
            <v>0</v>
          </cell>
          <cell r="G59">
            <v>10000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1497.78</v>
          </cell>
          <cell r="N59">
            <v>145.22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1643</v>
          </cell>
          <cell r="U59">
            <v>8357</v>
          </cell>
          <cell r="V59">
            <v>94.42</v>
          </cell>
          <cell r="W59">
            <v>169.96</v>
          </cell>
          <cell r="X59">
            <v>381.48</v>
          </cell>
          <cell r="Y59">
            <v>107.91</v>
          </cell>
          <cell r="Z59">
            <v>200</v>
          </cell>
          <cell r="AA59">
            <v>4192.88</v>
          </cell>
          <cell r="AB59">
            <v>645.86</v>
          </cell>
          <cell r="AC59">
            <v>269.77999999999997</v>
          </cell>
          <cell r="AD59">
            <v>53.96</v>
          </cell>
          <cell r="AE59">
            <v>0</v>
          </cell>
          <cell r="AF59">
            <v>5470.39</v>
          </cell>
        </row>
        <row r="60">
          <cell r="A60" t="str">
            <v>00854</v>
          </cell>
          <cell r="B60" t="str">
            <v>Reyes Granada Maribel Elizabeth</v>
          </cell>
          <cell r="C60">
            <v>1540</v>
          </cell>
          <cell r="D60">
            <v>1760</v>
          </cell>
          <cell r="E60">
            <v>1647.79</v>
          </cell>
          <cell r="F60">
            <v>0</v>
          </cell>
          <cell r="G60">
            <v>4947.79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452.31</v>
          </cell>
          <cell r="N60">
            <v>90.67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542.98</v>
          </cell>
          <cell r="U60">
            <v>4404.8100000000004</v>
          </cell>
          <cell r="V60">
            <v>62.32</v>
          </cell>
          <cell r="W60">
            <v>112.17</v>
          </cell>
          <cell r="X60">
            <v>325.45999999999998</v>
          </cell>
          <cell r="Y60">
            <v>71.22</v>
          </cell>
          <cell r="Z60">
            <v>98.96</v>
          </cell>
          <cell r="AA60">
            <v>2767.33</v>
          </cell>
          <cell r="AB60">
            <v>499.95</v>
          </cell>
          <cell r="AC60">
            <v>178.05</v>
          </cell>
          <cell r="AD60">
            <v>35.61</v>
          </cell>
          <cell r="AE60">
            <v>0</v>
          </cell>
          <cell r="AF60">
            <v>3651.12</v>
          </cell>
        </row>
        <row r="61">
          <cell r="A61" t="str">
            <v>00855</v>
          </cell>
          <cell r="B61" t="str">
            <v>Luna Medrano Cesar Alejandro</v>
          </cell>
          <cell r="C61">
            <v>1750</v>
          </cell>
          <cell r="D61">
            <v>2000</v>
          </cell>
          <cell r="E61">
            <v>1197.79</v>
          </cell>
          <cell r="F61">
            <v>0</v>
          </cell>
          <cell r="G61">
            <v>4947.79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452.31</v>
          </cell>
          <cell r="N61">
            <v>105.11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557.41999999999996</v>
          </cell>
          <cell r="U61">
            <v>4390.37</v>
          </cell>
          <cell r="V61">
            <v>70.819999999999993</v>
          </cell>
          <cell r="W61">
            <v>127.47</v>
          </cell>
          <cell r="X61">
            <v>340.29</v>
          </cell>
          <cell r="Y61">
            <v>80.930000000000007</v>
          </cell>
          <cell r="Z61">
            <v>98.96</v>
          </cell>
          <cell r="AA61">
            <v>3144.69</v>
          </cell>
          <cell r="AB61">
            <v>538.58000000000004</v>
          </cell>
          <cell r="AC61">
            <v>202.34</v>
          </cell>
          <cell r="AD61">
            <v>40.47</v>
          </cell>
          <cell r="AE61">
            <v>0</v>
          </cell>
          <cell r="AF61">
            <v>4105.97</v>
          </cell>
        </row>
        <row r="62">
          <cell r="A62" t="str">
            <v>00856</v>
          </cell>
          <cell r="B62" t="str">
            <v>Iñiguez Ibarra Gustavo</v>
          </cell>
          <cell r="C62">
            <v>2331</v>
          </cell>
          <cell r="D62">
            <v>2664</v>
          </cell>
          <cell r="E62">
            <v>560.37</v>
          </cell>
          <cell r="F62">
            <v>0</v>
          </cell>
          <cell r="G62">
            <v>5555.37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561.16</v>
          </cell>
          <cell r="N62">
            <v>145.06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706.22</v>
          </cell>
          <cell r="U62">
            <v>4849.1499999999996</v>
          </cell>
          <cell r="V62">
            <v>94.33</v>
          </cell>
          <cell r="W62">
            <v>169.79</v>
          </cell>
          <cell r="X62">
            <v>381.31</v>
          </cell>
          <cell r="Y62">
            <v>107.8</v>
          </cell>
          <cell r="Z62">
            <v>111.11</v>
          </cell>
          <cell r="AA62">
            <v>4188.7299999999996</v>
          </cell>
          <cell r="AB62">
            <v>645.42999999999995</v>
          </cell>
          <cell r="AC62">
            <v>269.51</v>
          </cell>
          <cell r="AD62">
            <v>53.9</v>
          </cell>
          <cell r="AE62">
            <v>0</v>
          </cell>
          <cell r="AF62">
            <v>5376.48</v>
          </cell>
        </row>
        <row r="63">
          <cell r="A63" t="str">
            <v>00857</v>
          </cell>
          <cell r="B63" t="str">
            <v>Delgado Valenzuela Roberto</v>
          </cell>
          <cell r="C63">
            <v>1244.74</v>
          </cell>
          <cell r="D63">
            <v>1422.56</v>
          </cell>
          <cell r="E63">
            <v>0</v>
          </cell>
          <cell r="F63">
            <v>0</v>
          </cell>
          <cell r="G63">
            <v>2667.3</v>
          </cell>
          <cell r="H63">
            <v>0</v>
          </cell>
          <cell r="I63">
            <v>0</v>
          </cell>
          <cell r="J63">
            <v>0</v>
          </cell>
          <cell r="K63">
            <v>-145.38</v>
          </cell>
          <cell r="L63">
            <v>0</v>
          </cell>
          <cell r="M63">
            <v>23.49</v>
          </cell>
          <cell r="N63">
            <v>73.23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96.72</v>
          </cell>
          <cell r="U63">
            <v>2570.58</v>
          </cell>
          <cell r="V63">
            <v>50.37</v>
          </cell>
          <cell r="W63">
            <v>90.67</v>
          </cell>
          <cell r="X63">
            <v>312.51</v>
          </cell>
          <cell r="Y63">
            <v>57.57</v>
          </cell>
          <cell r="Z63">
            <v>53.35</v>
          </cell>
          <cell r="AA63">
            <v>2236.7600000000002</v>
          </cell>
          <cell r="AB63">
            <v>453.55</v>
          </cell>
          <cell r="AC63">
            <v>143.91999999999999</v>
          </cell>
          <cell r="AD63">
            <v>28.78</v>
          </cell>
          <cell r="AE63">
            <v>0</v>
          </cell>
          <cell r="AF63">
            <v>2973.93</v>
          </cell>
        </row>
        <row r="64">
          <cell r="A64" t="str">
            <v>00858</v>
          </cell>
          <cell r="B64" t="str">
            <v>Chavez Mora Jesus Armando</v>
          </cell>
          <cell r="C64">
            <v>1400</v>
          </cell>
          <cell r="D64">
            <v>1600</v>
          </cell>
          <cell r="E64">
            <v>1069.8499999999999</v>
          </cell>
          <cell r="F64">
            <v>0</v>
          </cell>
          <cell r="G64">
            <v>4069.85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321.47000000000003</v>
          </cell>
          <cell r="N64">
            <v>82.38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403.85</v>
          </cell>
          <cell r="U64">
            <v>3666</v>
          </cell>
          <cell r="V64">
            <v>56.65</v>
          </cell>
          <cell r="W64">
            <v>101.98</v>
          </cell>
          <cell r="X64">
            <v>319.24</v>
          </cell>
          <cell r="Y64">
            <v>64.75</v>
          </cell>
          <cell r="Z64">
            <v>81.400000000000006</v>
          </cell>
          <cell r="AA64">
            <v>2515.75</v>
          </cell>
          <cell r="AB64">
            <v>477.87</v>
          </cell>
          <cell r="AC64">
            <v>161.87</v>
          </cell>
          <cell r="AD64">
            <v>32.369999999999997</v>
          </cell>
          <cell r="AE64">
            <v>0</v>
          </cell>
          <cell r="AF64">
            <v>3334.01</v>
          </cell>
        </row>
        <row r="65">
          <cell r="A65" t="str">
            <v>00859</v>
          </cell>
          <cell r="B65" t="str">
            <v>Cisneros Gabriel Juan Fernando</v>
          </cell>
          <cell r="C65">
            <v>1400</v>
          </cell>
          <cell r="D65">
            <v>1600</v>
          </cell>
          <cell r="E65">
            <v>1069.8499999999999</v>
          </cell>
          <cell r="F65">
            <v>0</v>
          </cell>
          <cell r="G65">
            <v>4069.85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321.47000000000003</v>
          </cell>
          <cell r="N65">
            <v>82.38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403.85</v>
          </cell>
          <cell r="U65">
            <v>3666</v>
          </cell>
          <cell r="V65">
            <v>56.65</v>
          </cell>
          <cell r="W65">
            <v>101.98</v>
          </cell>
          <cell r="X65">
            <v>319.24</v>
          </cell>
          <cell r="Y65">
            <v>64.75</v>
          </cell>
          <cell r="Z65">
            <v>81.400000000000006</v>
          </cell>
          <cell r="AA65">
            <v>2515.75</v>
          </cell>
          <cell r="AB65">
            <v>477.87</v>
          </cell>
          <cell r="AC65">
            <v>161.87</v>
          </cell>
          <cell r="AD65">
            <v>32.369999999999997</v>
          </cell>
          <cell r="AE65">
            <v>0</v>
          </cell>
          <cell r="AF65">
            <v>3334.01</v>
          </cell>
        </row>
        <row r="66">
          <cell r="A66" t="str">
            <v>00860</v>
          </cell>
          <cell r="B66" t="str">
            <v>De La Torre Gonzalez Juan Carlos</v>
          </cell>
          <cell r="C66">
            <v>2333.31</v>
          </cell>
          <cell r="D66">
            <v>2666.64</v>
          </cell>
          <cell r="E66">
            <v>3714.79</v>
          </cell>
          <cell r="F66">
            <v>0</v>
          </cell>
          <cell r="G66">
            <v>8714.74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1223.25</v>
          </cell>
          <cell r="N66">
            <v>145.22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1368.47</v>
          </cell>
          <cell r="U66">
            <v>7346.27</v>
          </cell>
          <cell r="V66">
            <v>94.42</v>
          </cell>
          <cell r="W66">
            <v>169.96</v>
          </cell>
          <cell r="X66">
            <v>381.48</v>
          </cell>
          <cell r="Y66">
            <v>107.91</v>
          </cell>
          <cell r="Z66">
            <v>174.29</v>
          </cell>
          <cell r="AA66">
            <v>4192.88</v>
          </cell>
          <cell r="AB66">
            <v>645.86</v>
          </cell>
          <cell r="AC66">
            <v>269.77999999999997</v>
          </cell>
          <cell r="AD66">
            <v>53.96</v>
          </cell>
          <cell r="AE66">
            <v>0</v>
          </cell>
          <cell r="AF66">
            <v>5444.68</v>
          </cell>
        </row>
        <row r="67">
          <cell r="A67" t="str">
            <v>00861</v>
          </cell>
          <cell r="B67" t="str">
            <v>Cuellar Hernandez Rocio Elizabeth</v>
          </cell>
          <cell r="C67">
            <v>616.08000000000004</v>
          </cell>
          <cell r="D67">
            <v>821.44</v>
          </cell>
          <cell r="E67">
            <v>0</v>
          </cell>
          <cell r="F67">
            <v>0</v>
          </cell>
          <cell r="G67">
            <v>1437.52</v>
          </cell>
          <cell r="H67">
            <v>0</v>
          </cell>
          <cell r="I67">
            <v>0</v>
          </cell>
          <cell r="J67">
            <v>0</v>
          </cell>
          <cell r="K67">
            <v>-200.63</v>
          </cell>
          <cell r="L67">
            <v>-121.42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-121.42</v>
          </cell>
          <cell r="U67">
            <v>1558.94</v>
          </cell>
          <cell r="V67">
            <v>36.65</v>
          </cell>
          <cell r="W67">
            <v>65.98</v>
          </cell>
          <cell r="X67">
            <v>300.83999999999997</v>
          </cell>
          <cell r="Y67">
            <v>30.87</v>
          </cell>
          <cell r="Z67">
            <v>28.75</v>
          </cell>
          <cell r="AA67">
            <v>1199.33</v>
          </cell>
          <cell r="AB67">
            <v>403.47</v>
          </cell>
          <cell r="AC67">
            <v>77.17</v>
          </cell>
          <cell r="AD67">
            <v>15.43</v>
          </cell>
          <cell r="AE67">
            <v>0</v>
          </cell>
          <cell r="AF67">
            <v>1755.02</v>
          </cell>
        </row>
        <row r="68">
          <cell r="A68" t="str">
            <v>00862</v>
          </cell>
          <cell r="B68" t="str">
            <v>Ortiz Gallardo Yuri Ernestina</v>
          </cell>
          <cell r="C68">
            <v>616.08000000000004</v>
          </cell>
          <cell r="D68">
            <v>821.44</v>
          </cell>
          <cell r="E68">
            <v>0</v>
          </cell>
          <cell r="F68">
            <v>0</v>
          </cell>
          <cell r="G68">
            <v>1437.52</v>
          </cell>
          <cell r="H68">
            <v>0</v>
          </cell>
          <cell r="I68">
            <v>0</v>
          </cell>
          <cell r="J68">
            <v>0</v>
          </cell>
          <cell r="K68">
            <v>-200.63</v>
          </cell>
          <cell r="L68">
            <v>-121.42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-121.42</v>
          </cell>
          <cell r="U68">
            <v>1558.94</v>
          </cell>
          <cell r="V68">
            <v>36.65</v>
          </cell>
          <cell r="W68">
            <v>65.98</v>
          </cell>
          <cell r="X68">
            <v>300.83999999999997</v>
          </cell>
          <cell r="Y68">
            <v>30.87</v>
          </cell>
          <cell r="Z68">
            <v>28.75</v>
          </cell>
          <cell r="AA68">
            <v>1199.33</v>
          </cell>
          <cell r="AB68">
            <v>403.47</v>
          </cell>
          <cell r="AC68">
            <v>77.17</v>
          </cell>
          <cell r="AD68">
            <v>15.43</v>
          </cell>
          <cell r="AE68">
            <v>0</v>
          </cell>
          <cell r="AF68">
            <v>1755.02</v>
          </cell>
        </row>
        <row r="69">
          <cell r="A69" t="str">
            <v>00863</v>
          </cell>
          <cell r="B69" t="str">
            <v>Larios Calvario Manuel</v>
          </cell>
          <cell r="C69">
            <v>1633.31</v>
          </cell>
          <cell r="D69">
            <v>1866.64</v>
          </cell>
          <cell r="E69">
            <v>738.21</v>
          </cell>
          <cell r="F69">
            <v>0</v>
          </cell>
          <cell r="G69">
            <v>4238.16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339.78</v>
          </cell>
          <cell r="N69">
            <v>97.08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436.86</v>
          </cell>
          <cell r="U69">
            <v>3801.3</v>
          </cell>
          <cell r="V69">
            <v>66.099999999999994</v>
          </cell>
          <cell r="W69">
            <v>118.97</v>
          </cell>
          <cell r="X69">
            <v>332.05</v>
          </cell>
          <cell r="Y69">
            <v>75.540000000000006</v>
          </cell>
          <cell r="Z69">
            <v>84.76</v>
          </cell>
          <cell r="AA69">
            <v>2935</v>
          </cell>
          <cell r="AB69">
            <v>517.12</v>
          </cell>
          <cell r="AC69">
            <v>188.84</v>
          </cell>
          <cell r="AD69">
            <v>37.770000000000003</v>
          </cell>
          <cell r="AE69">
            <v>0</v>
          </cell>
          <cell r="AF69">
            <v>3839.03</v>
          </cell>
        </row>
        <row r="70">
          <cell r="A70" t="str">
            <v>00864</v>
          </cell>
          <cell r="B70" t="str">
            <v>Gonzalez Ramirez Miriam Noemi</v>
          </cell>
          <cell r="C70">
            <v>1400</v>
          </cell>
          <cell r="D70">
            <v>1600</v>
          </cell>
          <cell r="E70">
            <v>1069.8499999999999</v>
          </cell>
          <cell r="F70">
            <v>0</v>
          </cell>
          <cell r="G70">
            <v>4069.85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321.47000000000003</v>
          </cell>
          <cell r="N70">
            <v>82.38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403.85</v>
          </cell>
          <cell r="U70">
            <v>3666</v>
          </cell>
          <cell r="V70">
            <v>56.65</v>
          </cell>
          <cell r="W70">
            <v>101.98</v>
          </cell>
          <cell r="X70">
            <v>319.24</v>
          </cell>
          <cell r="Y70">
            <v>64.75</v>
          </cell>
          <cell r="Z70">
            <v>81.400000000000006</v>
          </cell>
          <cell r="AA70">
            <v>2515.75</v>
          </cell>
          <cell r="AB70">
            <v>477.87</v>
          </cell>
          <cell r="AC70">
            <v>161.87</v>
          </cell>
          <cell r="AD70">
            <v>32.369999999999997</v>
          </cell>
          <cell r="AE70">
            <v>0</v>
          </cell>
          <cell r="AF70">
            <v>3334.01</v>
          </cell>
        </row>
        <row r="71">
          <cell r="A71" t="str">
            <v>00865</v>
          </cell>
          <cell r="B71" t="str">
            <v>Guerrero Torres Edgar Emmanuel</v>
          </cell>
          <cell r="C71">
            <v>2333.31</v>
          </cell>
          <cell r="D71">
            <v>2666.64</v>
          </cell>
          <cell r="E71">
            <v>4264.79</v>
          </cell>
          <cell r="F71">
            <v>0</v>
          </cell>
          <cell r="G71">
            <v>9264.74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1340.73</v>
          </cell>
          <cell r="N71">
            <v>145.21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1485.94</v>
          </cell>
          <cell r="U71">
            <v>7778.8</v>
          </cell>
          <cell r="V71">
            <v>94.42</v>
          </cell>
          <cell r="W71">
            <v>169.96</v>
          </cell>
          <cell r="X71">
            <v>381.48</v>
          </cell>
          <cell r="Y71">
            <v>107.91</v>
          </cell>
          <cell r="Z71">
            <v>185.29</v>
          </cell>
          <cell r="AA71">
            <v>4192.88</v>
          </cell>
          <cell r="AB71">
            <v>645.86</v>
          </cell>
          <cell r="AC71">
            <v>269.77999999999997</v>
          </cell>
          <cell r="AD71">
            <v>53.96</v>
          </cell>
          <cell r="AE71">
            <v>0</v>
          </cell>
          <cell r="AF71">
            <v>5455.68</v>
          </cell>
        </row>
        <row r="72">
          <cell r="A72" t="str">
            <v>00866</v>
          </cell>
          <cell r="B72" t="str">
            <v>Enriquez Sierra Juan Pablo</v>
          </cell>
          <cell r="C72">
            <v>2333.31</v>
          </cell>
          <cell r="D72">
            <v>2666.64</v>
          </cell>
          <cell r="E72">
            <v>4264.79</v>
          </cell>
          <cell r="F72">
            <v>0</v>
          </cell>
          <cell r="G72">
            <v>9264.74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1340.73</v>
          </cell>
          <cell r="N72">
            <v>145.21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1485.94</v>
          </cell>
          <cell r="U72">
            <v>7778.8</v>
          </cell>
          <cell r="V72">
            <v>94.42</v>
          </cell>
          <cell r="W72">
            <v>169.96</v>
          </cell>
          <cell r="X72">
            <v>381.48</v>
          </cell>
          <cell r="Y72">
            <v>107.91</v>
          </cell>
          <cell r="Z72">
            <v>185.29</v>
          </cell>
          <cell r="AA72">
            <v>4192.88</v>
          </cell>
          <cell r="AB72">
            <v>645.86</v>
          </cell>
          <cell r="AC72">
            <v>269.77999999999997</v>
          </cell>
          <cell r="AD72">
            <v>53.96</v>
          </cell>
          <cell r="AE72">
            <v>0</v>
          </cell>
          <cell r="AF72">
            <v>5455.68</v>
          </cell>
        </row>
        <row r="73">
          <cell r="A73" t="str">
            <v>00867</v>
          </cell>
          <cell r="B73" t="str">
            <v>Martinez Espinoza Maria Veronica</v>
          </cell>
          <cell r="C73">
            <v>2333.31</v>
          </cell>
          <cell r="D73">
            <v>2666.64</v>
          </cell>
          <cell r="E73">
            <v>5000.05</v>
          </cell>
          <cell r="F73">
            <v>0</v>
          </cell>
          <cell r="G73">
            <v>10000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1497.78</v>
          </cell>
          <cell r="N73">
            <v>145.21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1642.99</v>
          </cell>
          <cell r="U73">
            <v>8357.01</v>
          </cell>
          <cell r="V73">
            <v>94.42</v>
          </cell>
          <cell r="W73">
            <v>169.96</v>
          </cell>
          <cell r="X73">
            <v>381.48</v>
          </cell>
          <cell r="Y73">
            <v>107.91</v>
          </cell>
          <cell r="Z73">
            <v>200</v>
          </cell>
          <cell r="AA73">
            <v>4192.8100000000004</v>
          </cell>
          <cell r="AB73">
            <v>645.86</v>
          </cell>
          <cell r="AC73">
            <v>269.77</v>
          </cell>
          <cell r="AD73">
            <v>53.95</v>
          </cell>
          <cell r="AE73">
            <v>0</v>
          </cell>
          <cell r="AF73">
            <v>5470.3</v>
          </cell>
        </row>
        <row r="74">
          <cell r="A74" t="str">
            <v>00868</v>
          </cell>
          <cell r="B74" t="str">
            <v>Lopez Samano Claudia</v>
          </cell>
          <cell r="C74">
            <v>1400</v>
          </cell>
          <cell r="D74">
            <v>1600</v>
          </cell>
          <cell r="E74">
            <v>1069.8499999999999</v>
          </cell>
          <cell r="F74">
            <v>0</v>
          </cell>
          <cell r="G74">
            <v>4069.85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321.47000000000003</v>
          </cell>
          <cell r="N74">
            <v>82.38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403.85</v>
          </cell>
          <cell r="U74">
            <v>3666</v>
          </cell>
          <cell r="V74">
            <v>56.65</v>
          </cell>
          <cell r="W74">
            <v>101.98</v>
          </cell>
          <cell r="X74">
            <v>319.24</v>
          </cell>
          <cell r="Y74">
            <v>64.75</v>
          </cell>
          <cell r="Z74">
            <v>81.400000000000006</v>
          </cell>
          <cell r="AA74">
            <v>2515.75</v>
          </cell>
          <cell r="AB74">
            <v>477.87</v>
          </cell>
          <cell r="AC74">
            <v>161.87</v>
          </cell>
          <cell r="AD74">
            <v>32.369999999999997</v>
          </cell>
          <cell r="AE74">
            <v>0</v>
          </cell>
          <cell r="AF74">
            <v>3334.01</v>
          </cell>
        </row>
        <row r="75">
          <cell r="A75" t="str">
            <v>00869</v>
          </cell>
          <cell r="B75" t="str">
            <v>Resendiz Mora Martha Dolores</v>
          </cell>
          <cell r="C75">
            <v>2333.31</v>
          </cell>
          <cell r="D75">
            <v>2666.64</v>
          </cell>
          <cell r="E75">
            <v>6893.83</v>
          </cell>
          <cell r="F75">
            <v>0</v>
          </cell>
          <cell r="G75">
            <v>11893.78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1902.29</v>
          </cell>
          <cell r="N75">
            <v>145.22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2047.51</v>
          </cell>
          <cell r="U75">
            <v>9846.27</v>
          </cell>
          <cell r="V75">
            <v>94.42</v>
          </cell>
          <cell r="W75">
            <v>169.96</v>
          </cell>
          <cell r="X75">
            <v>381.48</v>
          </cell>
          <cell r="Y75">
            <v>107.91</v>
          </cell>
          <cell r="Z75">
            <v>237.88</v>
          </cell>
          <cell r="AA75">
            <v>4192.88</v>
          </cell>
          <cell r="AB75">
            <v>645.86</v>
          </cell>
          <cell r="AC75">
            <v>269.77999999999997</v>
          </cell>
          <cell r="AD75">
            <v>53.96</v>
          </cell>
          <cell r="AE75">
            <v>0</v>
          </cell>
          <cell r="AF75">
            <v>5508.27</v>
          </cell>
        </row>
        <row r="76">
          <cell r="A76" t="str">
            <v>00870</v>
          </cell>
          <cell r="B76" t="str">
            <v>Gil Medina Miriam Elyada</v>
          </cell>
          <cell r="C76">
            <v>2333.31</v>
          </cell>
          <cell r="D76">
            <v>2666.64</v>
          </cell>
          <cell r="E76">
            <v>6893.83</v>
          </cell>
          <cell r="F76">
            <v>0</v>
          </cell>
          <cell r="G76">
            <v>11893.78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1902.29</v>
          </cell>
          <cell r="N76">
            <v>145.22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2047.51</v>
          </cell>
          <cell r="U76">
            <v>9846.27</v>
          </cell>
          <cell r="V76">
            <v>94.42</v>
          </cell>
          <cell r="W76">
            <v>169.96</v>
          </cell>
          <cell r="X76">
            <v>381.48</v>
          </cell>
          <cell r="Y76">
            <v>107.91</v>
          </cell>
          <cell r="Z76">
            <v>237.88</v>
          </cell>
          <cell r="AA76">
            <v>4192.88</v>
          </cell>
          <cell r="AB76">
            <v>645.86</v>
          </cell>
          <cell r="AC76">
            <v>269.77999999999997</v>
          </cell>
          <cell r="AD76">
            <v>53.96</v>
          </cell>
          <cell r="AE76">
            <v>0</v>
          </cell>
          <cell r="AF76">
            <v>5508.27</v>
          </cell>
        </row>
        <row r="77">
          <cell r="A77" t="str">
            <v>00871</v>
          </cell>
          <cell r="B77" t="str">
            <v>Gonzalez Vizcaino Maria Lucia</v>
          </cell>
          <cell r="C77">
            <v>2333.31</v>
          </cell>
          <cell r="D77">
            <v>2666.64</v>
          </cell>
          <cell r="E77">
            <v>555.41999999999996</v>
          </cell>
          <cell r="F77">
            <v>0</v>
          </cell>
          <cell r="G77">
            <v>5555.37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561.16</v>
          </cell>
          <cell r="N77">
            <v>145.22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706.38</v>
          </cell>
          <cell r="U77">
            <v>4848.99</v>
          </cell>
          <cell r="V77">
            <v>94.42</v>
          </cell>
          <cell r="W77">
            <v>169.96</v>
          </cell>
          <cell r="X77">
            <v>381.48</v>
          </cell>
          <cell r="Y77">
            <v>107.91</v>
          </cell>
          <cell r="Z77">
            <v>111.11</v>
          </cell>
          <cell r="AA77">
            <v>4192.88</v>
          </cell>
          <cell r="AB77">
            <v>645.86</v>
          </cell>
          <cell r="AC77">
            <v>269.77999999999997</v>
          </cell>
          <cell r="AD77">
            <v>53.96</v>
          </cell>
          <cell r="AE77">
            <v>0</v>
          </cell>
          <cell r="AF77">
            <v>5381.5</v>
          </cell>
        </row>
        <row r="78">
          <cell r="A78" t="str">
            <v>00873</v>
          </cell>
          <cell r="B78" t="str">
            <v>Gonzalez Real  Blanca Lucero</v>
          </cell>
          <cell r="C78">
            <v>735</v>
          </cell>
          <cell r="D78">
            <v>840</v>
          </cell>
          <cell r="E78">
            <v>148.5</v>
          </cell>
          <cell r="F78">
            <v>0</v>
          </cell>
          <cell r="G78">
            <v>1723.5</v>
          </cell>
          <cell r="H78">
            <v>0</v>
          </cell>
          <cell r="I78">
            <v>0</v>
          </cell>
          <cell r="J78">
            <v>0</v>
          </cell>
          <cell r="K78">
            <v>-193.8</v>
          </cell>
          <cell r="L78">
            <v>-96.28</v>
          </cell>
          <cell r="M78">
            <v>0</v>
          </cell>
          <cell r="N78">
            <v>41.12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-55.16</v>
          </cell>
          <cell r="U78">
            <v>1778.66</v>
          </cell>
          <cell r="V78">
            <v>29.74</v>
          </cell>
          <cell r="W78">
            <v>53.54</v>
          </cell>
          <cell r="X78">
            <v>290.41000000000003</v>
          </cell>
          <cell r="Y78">
            <v>33.99</v>
          </cell>
          <cell r="Z78">
            <v>34.47</v>
          </cell>
          <cell r="AA78">
            <v>1320.77</v>
          </cell>
          <cell r="AB78">
            <v>373.69</v>
          </cell>
          <cell r="AC78">
            <v>84.98</v>
          </cell>
          <cell r="AD78">
            <v>17</v>
          </cell>
          <cell r="AE78">
            <v>0</v>
          </cell>
          <cell r="AF78">
            <v>1864.9</v>
          </cell>
        </row>
        <row r="79">
          <cell r="A79" t="str">
            <v>00874</v>
          </cell>
          <cell r="B79" t="str">
            <v>Camiruaga Lopez Monica Del Carmen</v>
          </cell>
          <cell r="C79">
            <v>1400</v>
          </cell>
          <cell r="D79">
            <v>1600</v>
          </cell>
          <cell r="E79">
            <v>1352.55</v>
          </cell>
          <cell r="F79">
            <v>0</v>
          </cell>
          <cell r="G79">
            <v>4352.55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357.08</v>
          </cell>
          <cell r="N79">
            <v>82.38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439.46</v>
          </cell>
          <cell r="U79">
            <v>3913.09</v>
          </cell>
          <cell r="V79">
            <v>56.65</v>
          </cell>
          <cell r="W79">
            <v>101.98</v>
          </cell>
          <cell r="X79">
            <v>319.24</v>
          </cell>
          <cell r="Y79">
            <v>64.75</v>
          </cell>
          <cell r="Z79">
            <v>87.05</v>
          </cell>
          <cell r="AA79">
            <v>2515.75</v>
          </cell>
          <cell r="AB79">
            <v>477.87</v>
          </cell>
          <cell r="AC79">
            <v>161.87</v>
          </cell>
          <cell r="AD79">
            <v>32.369999999999997</v>
          </cell>
          <cell r="AE79">
            <v>0</v>
          </cell>
          <cell r="AF79">
            <v>3339.66</v>
          </cell>
        </row>
        <row r="80">
          <cell r="A80" t="str">
            <v>00875</v>
          </cell>
          <cell r="B80" t="str">
            <v>Sanchez Padilla Daniel Trinidad</v>
          </cell>
          <cell r="C80">
            <v>1400</v>
          </cell>
          <cell r="D80">
            <v>1600</v>
          </cell>
          <cell r="E80">
            <v>1000</v>
          </cell>
          <cell r="F80">
            <v>0</v>
          </cell>
          <cell r="G80">
            <v>4000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313.87</v>
          </cell>
          <cell r="N80">
            <v>82.38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396.25</v>
          </cell>
          <cell r="U80">
            <v>3603.75</v>
          </cell>
          <cell r="V80">
            <v>56.65</v>
          </cell>
          <cell r="W80">
            <v>101.98</v>
          </cell>
          <cell r="X80">
            <v>319.24</v>
          </cell>
          <cell r="Y80">
            <v>64.75</v>
          </cell>
          <cell r="Z80">
            <v>80</v>
          </cell>
          <cell r="AA80">
            <v>2515.75</v>
          </cell>
          <cell r="AB80">
            <v>477.87</v>
          </cell>
          <cell r="AC80">
            <v>161.87</v>
          </cell>
          <cell r="AD80">
            <v>32.369999999999997</v>
          </cell>
          <cell r="AE80">
            <v>0</v>
          </cell>
          <cell r="AF80">
            <v>3332.61</v>
          </cell>
        </row>
        <row r="81">
          <cell r="A81" t="str">
            <v>00876</v>
          </cell>
          <cell r="B81" t="str">
            <v>Perez Palacios Jorge Antonio</v>
          </cell>
          <cell r="C81">
            <v>1400</v>
          </cell>
          <cell r="D81">
            <v>1600</v>
          </cell>
          <cell r="E81">
            <v>1000</v>
          </cell>
          <cell r="F81">
            <v>0</v>
          </cell>
          <cell r="G81">
            <v>4000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313.87</v>
          </cell>
          <cell r="N81">
            <v>82.38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396.25</v>
          </cell>
          <cell r="U81">
            <v>3603.75</v>
          </cell>
          <cell r="V81">
            <v>56.65</v>
          </cell>
          <cell r="W81">
            <v>101.98</v>
          </cell>
          <cell r="X81">
            <v>319.24</v>
          </cell>
          <cell r="Y81">
            <v>64.75</v>
          </cell>
          <cell r="Z81">
            <v>80</v>
          </cell>
          <cell r="AA81">
            <v>2515.75</v>
          </cell>
          <cell r="AB81">
            <v>477.87</v>
          </cell>
          <cell r="AC81">
            <v>161.87</v>
          </cell>
          <cell r="AD81">
            <v>32.369999999999997</v>
          </cell>
          <cell r="AE81">
            <v>0</v>
          </cell>
          <cell r="AF81">
            <v>3332.61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>
            <v>0</v>
          </cell>
          <cell r="B84">
            <v>0</v>
          </cell>
          <cell r="C84" t="str">
            <v xml:space="preserve">  =============</v>
          </cell>
          <cell r="D84" t="str">
            <v xml:space="preserve">  =============</v>
          </cell>
          <cell r="E84" t="str">
            <v xml:space="preserve">  =============</v>
          </cell>
          <cell r="F84" t="str">
            <v xml:space="preserve">  =============</v>
          </cell>
          <cell r="G84" t="str">
            <v xml:space="preserve">  =============</v>
          </cell>
          <cell r="H84" t="str">
            <v xml:space="preserve">  =============</v>
          </cell>
          <cell r="I84" t="str">
            <v xml:space="preserve">  =============</v>
          </cell>
          <cell r="J84" t="str">
            <v xml:space="preserve">  =============</v>
          </cell>
          <cell r="K84" t="str">
            <v xml:space="preserve">  =============</v>
          </cell>
          <cell r="L84" t="str">
            <v xml:space="preserve">  =============</v>
          </cell>
          <cell r="M84" t="str">
            <v xml:space="preserve">  =============</v>
          </cell>
          <cell r="N84" t="str">
            <v xml:space="preserve">  =============</v>
          </cell>
          <cell r="O84" t="str">
            <v xml:space="preserve">  =============</v>
          </cell>
          <cell r="P84" t="str">
            <v xml:space="preserve">  =============</v>
          </cell>
          <cell r="Q84" t="str">
            <v xml:space="preserve">  =============</v>
          </cell>
          <cell r="R84" t="str">
            <v xml:space="preserve">  =============</v>
          </cell>
          <cell r="S84" t="str">
            <v xml:space="preserve">  =============</v>
          </cell>
          <cell r="T84" t="str">
            <v xml:space="preserve">  =============</v>
          </cell>
          <cell r="U84" t="str">
            <v xml:space="preserve">  =============</v>
          </cell>
          <cell r="V84" t="str">
            <v xml:space="preserve">  =============</v>
          </cell>
          <cell r="W84" t="str">
            <v xml:space="preserve">  =============</v>
          </cell>
          <cell r="X84" t="str">
            <v xml:space="preserve">  =============</v>
          </cell>
          <cell r="Y84" t="str">
            <v xml:space="preserve">  =============</v>
          </cell>
          <cell r="Z84" t="str">
            <v xml:space="preserve">  =============</v>
          </cell>
          <cell r="AA84" t="str">
            <v xml:space="preserve">  =============</v>
          </cell>
          <cell r="AB84" t="str">
            <v xml:space="preserve">  =============</v>
          </cell>
          <cell r="AC84" t="str">
            <v xml:space="preserve">  =============</v>
          </cell>
          <cell r="AD84" t="str">
            <v xml:space="preserve">  =============</v>
          </cell>
          <cell r="AE84" t="str">
            <v xml:space="preserve">  =============</v>
          </cell>
          <cell r="AF84" t="str">
            <v xml:space="preserve">  =============</v>
          </cell>
        </row>
        <row r="85">
          <cell r="A85" t="str">
            <v>Total Gral.</v>
          </cell>
          <cell r="B85" t="str">
            <v xml:space="preserve"> </v>
          </cell>
          <cell r="C85">
            <v>137756.62</v>
          </cell>
          <cell r="D85">
            <v>158188.32</v>
          </cell>
          <cell r="E85">
            <v>90002.12</v>
          </cell>
          <cell r="F85">
            <v>0</v>
          </cell>
          <cell r="G85">
            <v>385947.06</v>
          </cell>
          <cell r="H85">
            <v>0</v>
          </cell>
          <cell r="I85">
            <v>7433.33</v>
          </cell>
          <cell r="J85">
            <v>7694.78</v>
          </cell>
          <cell r="K85">
            <v>-3344.13</v>
          </cell>
          <cell r="L85">
            <v>-1043.01</v>
          </cell>
          <cell r="M85">
            <v>41004.65</v>
          </cell>
          <cell r="N85">
            <v>8395.85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63485.599999999999</v>
          </cell>
          <cell r="U85">
            <v>322461.46000000002</v>
          </cell>
          <cell r="V85">
            <v>5692.4</v>
          </cell>
          <cell r="W85">
            <v>10246.44</v>
          </cell>
          <cell r="X85">
            <v>26024.84</v>
          </cell>
          <cell r="Y85">
            <v>6461.53</v>
          </cell>
          <cell r="Z85">
            <v>7718.95</v>
          </cell>
          <cell r="AA85">
            <v>251063.82</v>
          </cell>
          <cell r="AB85">
            <v>41963.68</v>
          </cell>
          <cell r="AC85">
            <v>16153.95</v>
          </cell>
          <cell r="AD85">
            <v>3230.81</v>
          </cell>
          <cell r="AE85">
            <v>0</v>
          </cell>
          <cell r="AF85">
            <v>326592.74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>
            <v>0</v>
          </cell>
          <cell r="B87">
            <v>0</v>
          </cell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  <cell r="T87" t="str">
            <v xml:space="preserve"> </v>
          </cell>
          <cell r="U87" t="str">
            <v xml:space="preserve"> </v>
          </cell>
          <cell r="V87" t="str">
            <v xml:space="preserve"> </v>
          </cell>
          <cell r="W87" t="str">
            <v xml:space="preserve"> 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 xml:space="preserve"> </v>
          </cell>
          <cell r="AC87" t="str">
            <v xml:space="preserve"> </v>
          </cell>
          <cell r="AD87" t="str">
            <v xml:space="preserve"> </v>
          </cell>
          <cell r="AE87" t="str">
            <v xml:space="preserve"> </v>
          </cell>
          <cell r="AF87">
            <v>0</v>
          </cell>
        </row>
        <row r="88">
          <cell r="A88" t="str">
            <v xml:space="preserve"> </v>
          </cell>
          <cell r="B88" t="str">
            <v xml:space="preserve"> 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36" workbookViewId="0">
      <selection activeCell="E56" sqref="E56:G56"/>
    </sheetView>
  </sheetViews>
  <sheetFormatPr baseColWidth="10" defaultColWidth="9.140625" defaultRowHeight="15" x14ac:dyDescent="0.25"/>
  <cols>
    <col min="1" max="1" width="9.140625" style="5"/>
    <col min="2" max="2" width="25" style="9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3" t="s">
        <v>5</v>
      </c>
      <c r="C1" s="13"/>
      <c r="D1" s="13"/>
      <c r="E1" s="13"/>
      <c r="F1" s="13"/>
      <c r="G1" s="13"/>
    </row>
    <row r="2" spans="1:8" x14ac:dyDescent="0.25">
      <c r="B2" s="13" t="s">
        <v>6</v>
      </c>
      <c r="C2" s="13"/>
      <c r="D2" s="13"/>
      <c r="E2" s="13"/>
      <c r="F2" s="13"/>
      <c r="G2" s="13"/>
      <c r="H2" s="4"/>
    </row>
    <row r="3" spans="1:8" x14ac:dyDescent="0.25">
      <c r="B3" s="13"/>
      <c r="C3" s="13"/>
      <c r="D3" s="13"/>
      <c r="E3" s="13"/>
      <c r="F3" s="13"/>
      <c r="G3" s="13"/>
    </row>
    <row r="4" spans="1:8" x14ac:dyDescent="0.25">
      <c r="B4" s="13" t="s">
        <v>140</v>
      </c>
      <c r="C4" s="13"/>
      <c r="D4" s="13"/>
      <c r="E4" s="13"/>
      <c r="F4" s="13"/>
      <c r="G4" s="13"/>
    </row>
    <row r="6" spans="1:8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37</v>
      </c>
      <c r="B7" s="11" t="str">
        <f>VLOOKUP(A7,[1]Hoja2!$A$13:$AF$47,2,0)</f>
        <v>Alvarado Rojas Mayra Alejandra</v>
      </c>
      <c r="C7" s="3" t="s">
        <v>42</v>
      </c>
      <c r="D7" s="3" t="s">
        <v>141</v>
      </c>
      <c r="E7" s="11">
        <f>VLOOKUP($A7,[2]Hoja2!$A$9:$AF$90,8,0)</f>
        <v>3215.25</v>
      </c>
      <c r="F7" s="11">
        <f>VLOOKUP($A7,[2]Hoja2!$A$9:$AF$90,21,0)</f>
        <v>1413.4</v>
      </c>
      <c r="G7" s="11">
        <f>VLOOKUP($A7,[2]Hoja2!$A$9:$AF$90,22,0)</f>
        <v>1801.85</v>
      </c>
    </row>
    <row r="8" spans="1:8" ht="12" customHeight="1" x14ac:dyDescent="0.25">
      <c r="A8" s="6" t="s">
        <v>8</v>
      </c>
      <c r="B8" s="11" t="str">
        <f>VLOOKUP(A8,[1]Hoja2!$A$13:$AF$47,2,0)</f>
        <v>Andrade Padilla Daniel</v>
      </c>
      <c r="C8" s="3" t="s">
        <v>43</v>
      </c>
      <c r="D8" s="3" t="s">
        <v>141</v>
      </c>
      <c r="E8" s="11">
        <f>VLOOKUP($A8,[2]Hoja2!$A$9:$AF$90,8,0)</f>
        <v>5883.75</v>
      </c>
      <c r="F8" s="11">
        <f>VLOOKUP($A8,[2]Hoja2!$A$9:$AF$90,21,0)</f>
        <v>1716.94</v>
      </c>
      <c r="G8" s="11">
        <f>VLOOKUP($A8,[2]Hoja2!$A$9:$AF$90,22,0)</f>
        <v>4166.8100000000004</v>
      </c>
    </row>
    <row r="9" spans="1:8" ht="12" customHeight="1" x14ac:dyDescent="0.25">
      <c r="A9" s="6" t="s">
        <v>31</v>
      </c>
      <c r="B9" s="11" t="str">
        <f>VLOOKUP(A9,[1]Hoja2!$A$13:$AF$47,2,0)</f>
        <v>Arciniega Oropeza Alejandra Paola</v>
      </c>
      <c r="C9" s="3" t="s">
        <v>44</v>
      </c>
      <c r="D9" s="3" t="s">
        <v>141</v>
      </c>
      <c r="E9" s="11">
        <f>VLOOKUP($A9,[2]Hoja2!$A$9:$AF$90,8,0)</f>
        <v>4584</v>
      </c>
      <c r="F9" s="11">
        <f>VLOOKUP($A9,[2]Hoja2!$A$9:$AF$90,21,0)</f>
        <v>525.96</v>
      </c>
      <c r="G9" s="11">
        <f>VLOOKUP($A9,[2]Hoja2!$A$9:$AF$90,22,0)</f>
        <v>4058.04</v>
      </c>
    </row>
    <row r="10" spans="1:8" ht="12" customHeight="1" x14ac:dyDescent="0.25">
      <c r="A10" s="6" t="s">
        <v>40</v>
      </c>
      <c r="B10" s="11" t="str">
        <f>VLOOKUP(A10,[1]Hoja2!$A$13:$AF$47,2,0)</f>
        <v>Arredondo Zuñiga Victor Manuel</v>
      </c>
      <c r="C10" s="3" t="s">
        <v>43</v>
      </c>
      <c r="D10" s="3" t="s">
        <v>141</v>
      </c>
      <c r="E10" s="11">
        <f>VLOOKUP($A10,[2]Hoja2!$A$9:$AF$90,8,0)</f>
        <v>3192</v>
      </c>
      <c r="F10" s="11">
        <f>VLOOKUP($A10,[2]Hoja2!$A$9:$AF$90,21,0)</f>
        <v>188.52</v>
      </c>
      <c r="G10" s="11">
        <f>VLOOKUP($A10,[2]Hoja2!$A$9:$AF$90,22,0)</f>
        <v>3003.48</v>
      </c>
    </row>
    <row r="11" spans="1:8" ht="12" customHeight="1" x14ac:dyDescent="0.25">
      <c r="A11" s="6" t="s">
        <v>71</v>
      </c>
      <c r="B11" s="11" t="s">
        <v>72</v>
      </c>
      <c r="C11" s="3" t="s">
        <v>42</v>
      </c>
      <c r="D11" s="3" t="s">
        <v>141</v>
      </c>
      <c r="E11" s="11">
        <f>VLOOKUP($A11,[2]Hoja2!$A$9:$AF$90,8,0)</f>
        <v>6807.31</v>
      </c>
      <c r="F11" s="11">
        <f>VLOOKUP($A11,[2]Hoja2!$A$9:$AF$90,21,0)</f>
        <v>961.04</v>
      </c>
      <c r="G11" s="11">
        <f>VLOOKUP($A11,[2]Hoja2!$A$9:$AF$90,22,0)</f>
        <v>5846.27</v>
      </c>
    </row>
    <row r="12" spans="1:8" ht="12" customHeight="1" x14ac:dyDescent="0.25">
      <c r="A12" s="6" t="s">
        <v>73</v>
      </c>
      <c r="B12" s="11" t="s">
        <v>74</v>
      </c>
      <c r="C12" s="3" t="s">
        <v>45</v>
      </c>
      <c r="D12" s="3" t="s">
        <v>141</v>
      </c>
      <c r="E12" s="11">
        <f>VLOOKUP($A12,[2]Hoja2!$A$9:$AF$90,8,0)</f>
        <v>10000</v>
      </c>
      <c r="F12" s="11">
        <f>VLOOKUP($A12,[2]Hoja2!$A$9:$AF$90,21,0)</f>
        <v>1643</v>
      </c>
      <c r="G12" s="11">
        <f>VLOOKUP($A12,[2]Hoja2!$A$9:$AF$90,22,0)</f>
        <v>8357</v>
      </c>
    </row>
    <row r="13" spans="1:8" ht="12" customHeight="1" x14ac:dyDescent="0.25">
      <c r="A13" s="6" t="s">
        <v>36</v>
      </c>
      <c r="B13" s="11" t="str">
        <f>VLOOKUP(A13,[1]Hoja2!$A$13:$AF$47,2,0)</f>
        <v>Borrayo De La Cruz Ericka Guillermina</v>
      </c>
      <c r="C13" s="3" t="s">
        <v>43</v>
      </c>
      <c r="D13" s="3" t="s">
        <v>141</v>
      </c>
      <c r="E13" s="11">
        <f>VLOOKUP($A13,[2]Hoja2!$A$9:$AF$90,8,0)</f>
        <v>2593.5</v>
      </c>
      <c r="F13" s="11">
        <f>VLOOKUP($A13,[2]Hoja2!$A$9:$AF$90,21,0)</f>
        <v>62.27</v>
      </c>
      <c r="G13" s="11">
        <f>VLOOKUP($A13,[2]Hoja2!$A$9:$AF$90,22,0)</f>
        <v>2531.23</v>
      </c>
    </row>
    <row r="14" spans="1:8" ht="12" customHeight="1" x14ac:dyDescent="0.25">
      <c r="A14" s="6" t="s">
        <v>9</v>
      </c>
      <c r="B14" s="11" t="str">
        <f>VLOOKUP(A14,[1]Hoja2!$A$13:$AF$47,2,0)</f>
        <v>Carbajal Ruvalcaba Ma.  De Jesús</v>
      </c>
      <c r="C14" s="3" t="s">
        <v>43</v>
      </c>
      <c r="D14" s="3" t="s">
        <v>141</v>
      </c>
      <c r="E14" s="11">
        <f>VLOOKUP($A14,[2]Hoja2!$A$9:$AF$90,8,0)</f>
        <v>2593.5</v>
      </c>
      <c r="F14" s="11">
        <f>VLOOKUP($A14,[2]Hoja2!$A$9:$AF$90,21,0)</f>
        <v>71.75</v>
      </c>
      <c r="G14" s="11">
        <f>VLOOKUP($A14,[2]Hoja2!$A$9:$AF$90,22,0)</f>
        <v>2521.75</v>
      </c>
    </row>
    <row r="15" spans="1:8" ht="12" customHeight="1" x14ac:dyDescent="0.25">
      <c r="A15" s="6" t="s">
        <v>23</v>
      </c>
      <c r="B15" s="11" t="str">
        <f>VLOOKUP(A15,[1]Hoja2!$A$13:$AF$47,2,0)</f>
        <v>Carrillo Carrillo Sandra Luz</v>
      </c>
      <c r="C15" s="3" t="s">
        <v>45</v>
      </c>
      <c r="D15" s="3" t="s">
        <v>141</v>
      </c>
      <c r="E15" s="11">
        <f>VLOOKUP($A15,[2]Hoja2!$A$9:$AF$90,8,0)</f>
        <v>3959.1</v>
      </c>
      <c r="F15" s="11">
        <f>VLOOKUP($A15,[2]Hoja2!$A$9:$AF$90,21,0)</f>
        <v>421.2</v>
      </c>
      <c r="G15" s="11">
        <f>VLOOKUP($A15,[2]Hoja2!$A$9:$AF$90,22,0)</f>
        <v>3537.9</v>
      </c>
    </row>
    <row r="16" spans="1:8" ht="12" customHeight="1" x14ac:dyDescent="0.25">
      <c r="A16" s="6" t="s">
        <v>105</v>
      </c>
      <c r="B16" s="11" t="s">
        <v>106</v>
      </c>
      <c r="C16" s="3" t="s">
        <v>107</v>
      </c>
      <c r="D16" s="3" t="s">
        <v>141</v>
      </c>
      <c r="E16" s="11">
        <f>VLOOKUP($A16,[2]Hoja2!$A$9:$AF$90,8,0)</f>
        <v>4069.85</v>
      </c>
      <c r="F16" s="11">
        <f>VLOOKUP($A16,[2]Hoja2!$A$9:$AF$90,21,0)</f>
        <v>403.85</v>
      </c>
      <c r="G16" s="11">
        <f>VLOOKUP($A16,[2]Hoja2!$A$9:$AF$90,22,0)</f>
        <v>3666</v>
      </c>
    </row>
    <row r="17" spans="1:7" ht="12" customHeight="1" x14ac:dyDescent="0.25">
      <c r="A17" s="6" t="s">
        <v>75</v>
      </c>
      <c r="B17" s="11" t="s">
        <v>76</v>
      </c>
      <c r="C17" s="3" t="s">
        <v>45</v>
      </c>
      <c r="D17" s="3" t="s">
        <v>141</v>
      </c>
      <c r="E17" s="11">
        <f>VLOOKUP($A17,[2]Hoja2!$A$9:$AF$90,8,0)</f>
        <v>6852.55</v>
      </c>
      <c r="F17" s="11">
        <f>VLOOKUP($A17,[2]Hoja2!$A$9:$AF$90,21,0)</f>
        <v>916.16</v>
      </c>
      <c r="G17" s="11">
        <f>VLOOKUP($A17,[2]Hoja2!$A$9:$AF$90,22,0)</f>
        <v>5936.39</v>
      </c>
    </row>
    <row r="18" spans="1:7" ht="12" customHeight="1" x14ac:dyDescent="0.25">
      <c r="A18" s="6" t="s">
        <v>108</v>
      </c>
      <c r="B18" s="11" t="s">
        <v>109</v>
      </c>
      <c r="C18" s="3" t="s">
        <v>107</v>
      </c>
      <c r="D18" s="3" t="s">
        <v>141</v>
      </c>
      <c r="E18" s="11">
        <f>VLOOKUP($A18,[2]Hoja2!$A$9:$AF$90,8,0)</f>
        <v>4069.85</v>
      </c>
      <c r="F18" s="11">
        <f>VLOOKUP($A18,[2]Hoja2!$A$9:$AF$90,21,0)</f>
        <v>403.85</v>
      </c>
      <c r="G18" s="11">
        <f>VLOOKUP($A18,[2]Hoja2!$A$9:$AF$90,22,0)</f>
        <v>3666</v>
      </c>
    </row>
    <row r="19" spans="1:7" ht="12" customHeight="1" x14ac:dyDescent="0.25">
      <c r="A19" s="6" t="s">
        <v>10</v>
      </c>
      <c r="B19" s="11" t="str">
        <f>VLOOKUP(A19,[1]Hoja2!$A$13:$AF$47,2,0)</f>
        <v>Contreras García Lucila</v>
      </c>
      <c r="C19" s="3" t="s">
        <v>46</v>
      </c>
      <c r="D19" s="3" t="s">
        <v>141</v>
      </c>
      <c r="E19" s="11">
        <f>VLOOKUP($A19,[2]Hoja2!$A$9:$AF$90,8,0)</f>
        <v>7204.5</v>
      </c>
      <c r="F19" s="11">
        <f>VLOOKUP($A19,[2]Hoja2!$A$9:$AF$90,21,0)</f>
        <v>1116.5999999999999</v>
      </c>
      <c r="G19" s="11">
        <f>VLOOKUP($A19,[2]Hoja2!$A$9:$AF$90,22,0)</f>
        <v>6087.9</v>
      </c>
    </row>
    <row r="20" spans="1:7" ht="12" customHeight="1" x14ac:dyDescent="0.25">
      <c r="A20" s="6" t="s">
        <v>113</v>
      </c>
      <c r="B20" s="11" t="s">
        <v>114</v>
      </c>
      <c r="C20" s="3" t="s">
        <v>43</v>
      </c>
      <c r="D20" s="3" t="s">
        <v>141</v>
      </c>
      <c r="E20" s="11">
        <f>VLOOKUP($A20,[2]Hoja2!$A$9:$AF$90,8,0)</f>
        <v>1437.52</v>
      </c>
      <c r="F20" s="11">
        <f>VLOOKUP($A20,[2]Hoja2!$A$9:$AF$90,21,0)</f>
        <v>-121.42</v>
      </c>
      <c r="G20" s="11">
        <f>VLOOKUP($A20,[2]Hoja2!$A$9:$AF$90,22,0)</f>
        <v>1558.94</v>
      </c>
    </row>
    <row r="21" spans="1:7" ht="12" customHeight="1" x14ac:dyDescent="0.25">
      <c r="A21" s="6" t="s">
        <v>110</v>
      </c>
      <c r="B21" s="11" t="s">
        <v>111</v>
      </c>
      <c r="C21" s="3" t="s">
        <v>112</v>
      </c>
      <c r="D21" s="3" t="s">
        <v>141</v>
      </c>
      <c r="E21" s="11">
        <f>VLOOKUP($A21,[2]Hoja2!$A$9:$AF$90,8,0)</f>
        <v>8714.74</v>
      </c>
      <c r="F21" s="11">
        <f>VLOOKUP($A21,[2]Hoja2!$A$9:$AF$90,21,0)</f>
        <v>1368.47</v>
      </c>
      <c r="G21" s="11">
        <f>VLOOKUP($A21,[2]Hoja2!$A$9:$AF$90,22,0)</f>
        <v>7346.27</v>
      </c>
    </row>
    <row r="22" spans="1:7" ht="12" customHeight="1" x14ac:dyDescent="0.25">
      <c r="A22" s="6" t="s">
        <v>11</v>
      </c>
      <c r="B22" s="11" t="str">
        <f>VLOOKUP(A22,[1]Hoja2!$A$13:$AF$47,2,0)</f>
        <v>De León Corona Jane Vanessa</v>
      </c>
      <c r="C22" s="3" t="s">
        <v>47</v>
      </c>
      <c r="D22" s="3" t="s">
        <v>141</v>
      </c>
      <c r="E22" s="11">
        <f>VLOOKUP($A22,[2]Hoja2!$A$9:$AF$90,8,0)</f>
        <v>5883.75</v>
      </c>
      <c r="F22" s="11">
        <f>VLOOKUP($A22,[2]Hoja2!$A$9:$AF$90,21,0)</f>
        <v>797.66</v>
      </c>
      <c r="G22" s="11">
        <f>VLOOKUP($A22,[2]Hoja2!$A$9:$AF$90,22,0)</f>
        <v>5086.09</v>
      </c>
    </row>
    <row r="23" spans="1:7" ht="12" customHeight="1" x14ac:dyDescent="0.25">
      <c r="A23" s="6" t="s">
        <v>32</v>
      </c>
      <c r="B23" s="11" t="str">
        <f>VLOOKUP(A23,[1]Hoja2!$A$13:$AF$47,2,0)</f>
        <v>Decena Hernandez Lizette</v>
      </c>
      <c r="C23" s="3" t="s">
        <v>47</v>
      </c>
      <c r="D23" s="3" t="s">
        <v>141</v>
      </c>
      <c r="E23" s="11">
        <f>VLOOKUP($A23,[2]Hoja2!$A$9:$AF$90,8,0)</f>
        <v>5223</v>
      </c>
      <c r="F23" s="11">
        <f>VLOOKUP($A23,[2]Hoja2!$A$9:$AF$90,21,0)</f>
        <v>2463.73</v>
      </c>
      <c r="G23" s="11">
        <f>VLOOKUP($A23,[2]Hoja2!$A$9:$AF$90,22,0)</f>
        <v>2759.27</v>
      </c>
    </row>
    <row r="24" spans="1:7" ht="12" customHeight="1" x14ac:dyDescent="0.25">
      <c r="A24" s="6" t="s">
        <v>77</v>
      </c>
      <c r="B24" s="11" t="s">
        <v>78</v>
      </c>
      <c r="C24" s="3" t="s">
        <v>67</v>
      </c>
      <c r="D24" s="3" t="s">
        <v>141</v>
      </c>
      <c r="E24" s="11">
        <f>VLOOKUP($A24,[2]Hoja2!$A$9:$AF$90,8,0)</f>
        <v>2667.3</v>
      </c>
      <c r="F24" s="11">
        <f>VLOOKUP($A24,[2]Hoja2!$A$9:$AF$90,21,0)</f>
        <v>96.72</v>
      </c>
      <c r="G24" s="11">
        <f>VLOOKUP($A24,[2]Hoja2!$A$9:$AF$90,22,0)</f>
        <v>2570.58</v>
      </c>
    </row>
    <row r="25" spans="1:7" ht="12" customHeight="1" x14ac:dyDescent="0.25">
      <c r="A25" s="6" t="s">
        <v>79</v>
      </c>
      <c r="B25" s="11" t="s">
        <v>80</v>
      </c>
      <c r="C25" s="3" t="s">
        <v>47</v>
      </c>
      <c r="D25" s="3" t="s">
        <v>141</v>
      </c>
      <c r="E25" s="11">
        <f>VLOOKUP($A25,[2]Hoja2!$A$9:$AF$90,8,0)</f>
        <v>4352.55</v>
      </c>
      <c r="F25" s="11">
        <f>VLOOKUP($A25,[2]Hoja2!$A$9:$AF$90,21,0)</f>
        <v>439.46</v>
      </c>
      <c r="G25" s="11">
        <f>VLOOKUP($A25,[2]Hoja2!$A$9:$AF$90,22,0)</f>
        <v>3913.09</v>
      </c>
    </row>
    <row r="26" spans="1:7" ht="12" customHeight="1" x14ac:dyDescent="0.25">
      <c r="A26" s="6" t="s">
        <v>124</v>
      </c>
      <c r="B26" s="11" t="s">
        <v>125</v>
      </c>
      <c r="C26" s="3" t="s">
        <v>47</v>
      </c>
      <c r="D26" s="3" t="s">
        <v>141</v>
      </c>
      <c r="E26" s="11">
        <v>8714.74</v>
      </c>
      <c r="F26" s="11">
        <v>1368.47</v>
      </c>
      <c r="G26" s="11">
        <v>7346.27</v>
      </c>
    </row>
    <row r="27" spans="1:7" ht="12" customHeight="1" x14ac:dyDescent="0.25">
      <c r="A27" s="6" t="s">
        <v>81</v>
      </c>
      <c r="B27" s="11" t="s">
        <v>82</v>
      </c>
      <c r="C27" s="3" t="s">
        <v>43</v>
      </c>
      <c r="D27" s="3" t="s">
        <v>141</v>
      </c>
      <c r="E27" s="11">
        <v>8714.74</v>
      </c>
      <c r="F27" s="11">
        <v>1368.47</v>
      </c>
      <c r="G27" s="11">
        <v>7346.27</v>
      </c>
    </row>
    <row r="28" spans="1:7" ht="12" customHeight="1" x14ac:dyDescent="0.25">
      <c r="A28" s="6" t="s">
        <v>65</v>
      </c>
      <c r="B28" s="11" t="s">
        <v>66</v>
      </c>
      <c r="C28" s="3" t="s">
        <v>67</v>
      </c>
      <c r="D28" s="3" t="s">
        <v>141</v>
      </c>
      <c r="E28" s="11">
        <f>VLOOKUP($A28,[2]Hoja2!$A$9:$AF$90,8,0)</f>
        <v>1981.42</v>
      </c>
      <c r="F28" s="11">
        <f>VLOOKUP($A28,[2]Hoja2!$A$9:$AF$90,21,0)</f>
        <v>-19.260000000000002</v>
      </c>
      <c r="G28" s="11">
        <f>VLOOKUP($A28,[2]Hoja2!$A$9:$AF$90,22,0)</f>
        <v>2000.68</v>
      </c>
    </row>
    <row r="29" spans="1:7" ht="12" customHeight="1" x14ac:dyDescent="0.25">
      <c r="A29" s="6" t="s">
        <v>28</v>
      </c>
      <c r="B29" s="11" t="str">
        <f>VLOOKUP(A29,[1]Hoja2!$A$13:$AF$47,2,0)</f>
        <v>Gallegos Negrete Rosa Elena</v>
      </c>
      <c r="C29" s="3" t="s">
        <v>43</v>
      </c>
      <c r="D29" s="3" t="s">
        <v>141</v>
      </c>
      <c r="E29" s="11">
        <f>VLOOKUP($A29,[2]Hoja2!$A$9:$AF$90,8,0)</f>
        <v>3330</v>
      </c>
      <c r="F29" s="11">
        <f>VLOOKUP($A29,[2]Hoja2!$A$9:$AF$90,21,0)</f>
        <v>207.49</v>
      </c>
      <c r="G29" s="11">
        <f>VLOOKUP($A29,[2]Hoja2!$A$9:$AF$90,22,0)</f>
        <v>3122.51</v>
      </c>
    </row>
    <row r="30" spans="1:7" ht="12" customHeight="1" x14ac:dyDescent="0.25">
      <c r="A30" s="6" t="s">
        <v>132</v>
      </c>
      <c r="B30" s="11" t="s">
        <v>133</v>
      </c>
      <c r="C30" s="3" t="s">
        <v>54</v>
      </c>
      <c r="D30" s="3" t="s">
        <v>141</v>
      </c>
      <c r="E30" s="11">
        <f>VLOOKUP($A30,[2]Hoja2!$A$9:$AF$90,8,0)</f>
        <v>11893.78</v>
      </c>
      <c r="F30" s="11">
        <f>VLOOKUP($A30,[2]Hoja2!$A$9:$AF$90,21,0)</f>
        <v>2047.51</v>
      </c>
      <c r="G30" s="11">
        <f>VLOOKUP($A30,[2]Hoja2!$A$9:$AF$90,22,0)</f>
        <v>9846.27</v>
      </c>
    </row>
    <row r="31" spans="1:7" ht="12" customHeight="1" x14ac:dyDescent="0.25">
      <c r="A31" s="6" t="s">
        <v>26</v>
      </c>
      <c r="B31" s="11" t="str">
        <f>VLOOKUP(A31,[1]Hoja2!$A$13:$AF$47,2,0)</f>
        <v>Gomez Dueñas Roselia</v>
      </c>
      <c r="C31" s="3" t="s">
        <v>43</v>
      </c>
      <c r="D31" s="3" t="s">
        <v>141</v>
      </c>
      <c r="E31" s="11">
        <f>VLOOKUP($A31,[2]Hoja2!$A$9:$AF$90,8,0)</f>
        <v>2593.5</v>
      </c>
      <c r="F31" s="11">
        <f>VLOOKUP($A31,[2]Hoja2!$A$9:$AF$90,21,0)</f>
        <v>968.03</v>
      </c>
      <c r="G31" s="11">
        <f>VLOOKUP($A31,[2]Hoja2!$A$9:$AF$90,22,0)</f>
        <v>1625.47</v>
      </c>
    </row>
    <row r="32" spans="1:7" ht="12" customHeight="1" x14ac:dyDescent="0.25">
      <c r="A32" s="6" t="s">
        <v>18</v>
      </c>
      <c r="B32" s="11" t="str">
        <f>VLOOKUP(A32,[1]Hoja2!$A$13:$AF$47,2,0)</f>
        <v>Gonzalez Hernandez Javier</v>
      </c>
      <c r="C32" s="3" t="s">
        <v>45</v>
      </c>
      <c r="D32" s="3" t="s">
        <v>141</v>
      </c>
      <c r="E32" s="11">
        <f>VLOOKUP($A32,[2]Hoja2!$A$9:$AF$90,8,0)</f>
        <v>1540.2</v>
      </c>
      <c r="F32" s="11">
        <f>VLOOKUP($A32,[2]Hoja2!$A$9:$AF$90,21,0)</f>
        <v>-114.85</v>
      </c>
      <c r="G32" s="11">
        <f>VLOOKUP($A32,[2]Hoja2!$A$9:$AF$90,22,0)</f>
        <v>1655.05</v>
      </c>
    </row>
    <row r="33" spans="1:7" ht="12" customHeight="1" x14ac:dyDescent="0.25">
      <c r="A33" s="6" t="s">
        <v>120</v>
      </c>
      <c r="B33" s="11" t="s">
        <v>121</v>
      </c>
      <c r="C33" s="3" t="s">
        <v>119</v>
      </c>
      <c r="D33" s="3" t="s">
        <v>141</v>
      </c>
      <c r="E33" s="11">
        <f>VLOOKUP($A33,[2]Hoja2!$A$9:$AF$90,8,0)</f>
        <v>4069.85</v>
      </c>
      <c r="F33" s="11">
        <f>VLOOKUP($A33,[2]Hoja2!$A$9:$AF$90,21,0)</f>
        <v>403.85</v>
      </c>
      <c r="G33" s="11">
        <f>VLOOKUP($A33,[2]Hoja2!$A$9:$AF$90,22,0)</f>
        <v>3666</v>
      </c>
    </row>
    <row r="34" spans="1:7" ht="12" customHeight="1" x14ac:dyDescent="0.25">
      <c r="A34" s="6" t="s">
        <v>134</v>
      </c>
      <c r="B34" s="11" t="s">
        <v>135</v>
      </c>
      <c r="C34" s="3" t="s">
        <v>45</v>
      </c>
      <c r="D34" s="3" t="s">
        <v>141</v>
      </c>
      <c r="E34" s="11">
        <f>VLOOKUP($A34,[2]Hoja2!$A$9:$AF$90,8,0)</f>
        <v>5555.37</v>
      </c>
      <c r="F34" s="11">
        <f>VLOOKUP($A34,[2]Hoja2!$A$9:$AF$90,21,0)</f>
        <v>706.38</v>
      </c>
      <c r="G34" s="11">
        <f>VLOOKUP($A34,[2]Hoja2!$A$9:$AF$90,22,0)</f>
        <v>4848.99</v>
      </c>
    </row>
    <row r="35" spans="1:7" ht="12" customHeight="1" x14ac:dyDescent="0.25">
      <c r="A35" s="6" t="s">
        <v>122</v>
      </c>
      <c r="B35" s="11" t="s">
        <v>123</v>
      </c>
      <c r="C35" s="3" t="s">
        <v>47</v>
      </c>
      <c r="D35" s="3" t="s">
        <v>141</v>
      </c>
      <c r="E35" s="11">
        <f>VLOOKUP($A35,[2]Hoja2!$A$9:$AF$90,8,0)</f>
        <v>8714.74</v>
      </c>
      <c r="F35" s="11">
        <f>VLOOKUP($A35,[2]Hoja2!$A$9:$AF$90,21,0)</f>
        <v>1368.47</v>
      </c>
      <c r="G35" s="11">
        <f>VLOOKUP($A35,[2]Hoja2!$A$9:$AF$90,22,0)</f>
        <v>7346.27</v>
      </c>
    </row>
    <row r="36" spans="1:7" ht="12" customHeight="1" x14ac:dyDescent="0.25">
      <c r="A36" s="6" t="s">
        <v>39</v>
      </c>
      <c r="B36" s="11" t="str">
        <f>VLOOKUP(A36,[1]Hoja2!$A$13:$AF$47,2,0)</f>
        <v>Hernandez Diaz Genesis</v>
      </c>
      <c r="C36" s="3" t="s">
        <v>48</v>
      </c>
      <c r="D36" s="3" t="s">
        <v>141</v>
      </c>
      <c r="E36" s="11">
        <f>VLOOKUP($A36,[2]Hoja2!$A$9:$AF$90,8,0)</f>
        <v>3192</v>
      </c>
      <c r="F36" s="11">
        <f>VLOOKUP($A36,[2]Hoja2!$A$9:$AF$90,21,0)</f>
        <v>188.52</v>
      </c>
      <c r="G36" s="11">
        <f>VLOOKUP($A36,[2]Hoja2!$A$9:$AF$90,22,0)</f>
        <v>3003.48</v>
      </c>
    </row>
    <row r="37" spans="1:7" ht="12" customHeight="1" x14ac:dyDescent="0.25">
      <c r="A37" s="6" t="s">
        <v>83</v>
      </c>
      <c r="B37" s="11" t="s">
        <v>84</v>
      </c>
      <c r="C37" s="3" t="s">
        <v>47</v>
      </c>
      <c r="D37" s="3" t="s">
        <v>141</v>
      </c>
      <c r="E37" s="11">
        <f>VLOOKUP($A37,[2]Hoja2!$A$9:$AF$90,8,0)</f>
        <v>11893.78</v>
      </c>
      <c r="F37" s="11">
        <f>VLOOKUP($A37,[2]Hoja2!$A$9:$AF$90,21,0)</f>
        <v>2047.51</v>
      </c>
      <c r="G37" s="11">
        <f>VLOOKUP($A37,[2]Hoja2!$A$9:$AF$90,22,0)</f>
        <v>9846.27</v>
      </c>
    </row>
    <row r="38" spans="1:7" ht="12" customHeight="1" x14ac:dyDescent="0.25">
      <c r="A38" s="6" t="s">
        <v>21</v>
      </c>
      <c r="B38" s="11" t="str">
        <f>VLOOKUP(A38,[1]Hoja2!$A$13:$AF$47,2,0)</f>
        <v>Hernandez Murillo Jose Adrian</v>
      </c>
      <c r="C38" s="3" t="s">
        <v>47</v>
      </c>
      <c r="D38" s="3" t="s">
        <v>141</v>
      </c>
      <c r="E38" s="11">
        <f>VLOOKUP($A38,[2]Hoja2!$A$9:$AF$90,8,0)</f>
        <v>6403.75</v>
      </c>
      <c r="F38" s="11">
        <f>VLOOKUP($A38,[2]Hoja2!$A$9:$AF$90,21,0)</f>
        <v>917.39</v>
      </c>
      <c r="G38" s="11">
        <f>VLOOKUP($A38,[2]Hoja2!$A$9:$AF$90,22,0)</f>
        <v>5486.36</v>
      </c>
    </row>
    <row r="39" spans="1:7" ht="12" customHeight="1" x14ac:dyDescent="0.25">
      <c r="A39" s="6" t="s">
        <v>19</v>
      </c>
      <c r="B39" s="11" t="str">
        <f>VLOOKUP(A39,[1]Hoja2!$A$13:$AF$47,2,0)</f>
        <v>Hernandez Virgen Veronica</v>
      </c>
      <c r="C39" s="3" t="s">
        <v>49</v>
      </c>
      <c r="D39" s="3" t="s">
        <v>141</v>
      </c>
      <c r="E39" s="11">
        <f>VLOOKUP($A39,[2]Hoja2!$A$9:$AF$90,8,0)</f>
        <v>4584</v>
      </c>
      <c r="F39" s="11">
        <f>VLOOKUP($A39,[2]Hoja2!$A$9:$AF$90,21,0)</f>
        <v>525.96</v>
      </c>
      <c r="G39" s="11">
        <f>VLOOKUP($A39,[2]Hoja2!$A$9:$AF$90,22,0)</f>
        <v>4058.04</v>
      </c>
    </row>
    <row r="40" spans="1:7" ht="12" customHeight="1" x14ac:dyDescent="0.25">
      <c r="A40" s="6" t="s">
        <v>16</v>
      </c>
      <c r="B40" s="11" t="str">
        <f>VLOOKUP(A40,[1]Hoja2!$A$13:$AF$47,2,0)</f>
        <v>Huerta Gomez Elizabeth</v>
      </c>
      <c r="C40" s="3" t="s">
        <v>50</v>
      </c>
      <c r="D40" s="3" t="s">
        <v>141</v>
      </c>
      <c r="E40" s="11">
        <f>VLOOKUP($A40,[2]Hoja2!$A$9:$AF$90,8,0)</f>
        <v>6543.75</v>
      </c>
      <c r="F40" s="11">
        <f>VLOOKUP($A40,[2]Hoja2!$A$9:$AF$90,21,0)</f>
        <v>2822.01</v>
      </c>
      <c r="G40" s="11">
        <f>VLOOKUP($A40,[2]Hoja2!$A$9:$AF$90,22,0)</f>
        <v>3721.74</v>
      </c>
    </row>
    <row r="41" spans="1:7" ht="12" customHeight="1" x14ac:dyDescent="0.25">
      <c r="A41" s="6" t="s">
        <v>85</v>
      </c>
      <c r="B41" s="11" t="s">
        <v>86</v>
      </c>
      <c r="C41" s="3" t="s">
        <v>53</v>
      </c>
      <c r="D41" s="3" t="s">
        <v>141</v>
      </c>
      <c r="E41" s="11">
        <f>VLOOKUP($A41,[2]Hoja2!$A$9:$AF$90,8,0)</f>
        <v>5555.37</v>
      </c>
      <c r="F41" s="11">
        <f>VLOOKUP($A41,[2]Hoja2!$A$9:$AF$90,21,0)</f>
        <v>706.22</v>
      </c>
      <c r="G41" s="11">
        <f>VLOOKUP($A41,[2]Hoja2!$A$9:$AF$90,22,0)</f>
        <v>4849.1499999999996</v>
      </c>
    </row>
    <row r="42" spans="1:7" ht="12" customHeight="1" x14ac:dyDescent="0.25">
      <c r="A42" s="6" t="s">
        <v>117</v>
      </c>
      <c r="B42" s="11" t="s">
        <v>118</v>
      </c>
      <c r="C42" s="3" t="s">
        <v>43</v>
      </c>
      <c r="D42" s="3" t="s">
        <v>141</v>
      </c>
      <c r="E42" s="11">
        <f>VLOOKUP($A42,[2]Hoja2!$A$9:$AF$90,8,0)</f>
        <v>4238.16</v>
      </c>
      <c r="F42" s="11">
        <f>VLOOKUP($A42,[2]Hoja2!$A$9:$AF$90,21,0)</f>
        <v>436.86</v>
      </c>
      <c r="G42" s="11">
        <f>VLOOKUP($A42,[2]Hoja2!$A$9:$AF$90,22,0)</f>
        <v>3801.3</v>
      </c>
    </row>
    <row r="43" spans="1:7" ht="12" customHeight="1" x14ac:dyDescent="0.25">
      <c r="A43" s="6" t="s">
        <v>87</v>
      </c>
      <c r="B43" s="11" t="s">
        <v>88</v>
      </c>
      <c r="C43" s="3" t="s">
        <v>54</v>
      </c>
      <c r="D43" s="3" t="s">
        <v>141</v>
      </c>
      <c r="E43" s="11">
        <f>VLOOKUP($A43,[2]Hoja2!$A$9:$AF$90,8,0)</f>
        <v>8714.74</v>
      </c>
      <c r="F43" s="11">
        <f>VLOOKUP($A43,[2]Hoja2!$A$9:$AF$90,21,0)</f>
        <v>1368.47</v>
      </c>
      <c r="G43" s="11">
        <f>VLOOKUP($A43,[2]Hoja2!$A$9:$AF$90,22,0)</f>
        <v>7346.27</v>
      </c>
    </row>
    <row r="44" spans="1:7" ht="12" customHeight="1" x14ac:dyDescent="0.25">
      <c r="A44" s="6" t="s">
        <v>12</v>
      </c>
      <c r="B44" s="11" t="str">
        <f>VLOOKUP(A44,[1]Hoja2!$A$13:$AF$47,2,0)</f>
        <v>López Hueso Tayde Lucina</v>
      </c>
      <c r="C44" s="3" t="s">
        <v>51</v>
      </c>
      <c r="D44" s="3" t="s">
        <v>141</v>
      </c>
      <c r="E44" s="11">
        <f>VLOOKUP($A44,[2]Hoja2!$A$9:$AF$90,8,0)</f>
        <v>7204.5</v>
      </c>
      <c r="F44" s="11">
        <f>VLOOKUP($A44,[2]Hoja2!$A$9:$AF$90,21,0)</f>
        <v>2958.03</v>
      </c>
      <c r="G44" s="11">
        <f>VLOOKUP($A44,[2]Hoja2!$A$9:$AF$90,22,0)</f>
        <v>4246.47</v>
      </c>
    </row>
    <row r="45" spans="1:7" ht="12" customHeight="1" x14ac:dyDescent="0.25">
      <c r="A45" s="6" t="s">
        <v>128</v>
      </c>
      <c r="B45" s="11" t="s">
        <v>129</v>
      </c>
      <c r="C45" s="3" t="s">
        <v>119</v>
      </c>
      <c r="D45" s="3" t="s">
        <v>141</v>
      </c>
      <c r="E45" s="11">
        <f>VLOOKUP($A45,[2]Hoja2!$A$9:$AF$90,8,0)</f>
        <v>4069.85</v>
      </c>
      <c r="F45" s="11">
        <f>VLOOKUP($A45,[2]Hoja2!$A$9:$AF$90,21,0)</f>
        <v>403.85</v>
      </c>
      <c r="G45" s="11">
        <f>VLOOKUP($A45,[2]Hoja2!$A$9:$AF$90,22,0)</f>
        <v>3666</v>
      </c>
    </row>
    <row r="46" spans="1:7" ht="12" customHeight="1" x14ac:dyDescent="0.25">
      <c r="A46" s="6" t="s">
        <v>89</v>
      </c>
      <c r="B46" s="11" t="s">
        <v>90</v>
      </c>
      <c r="C46" s="3" t="s">
        <v>43</v>
      </c>
      <c r="D46" s="3" t="s">
        <v>141</v>
      </c>
      <c r="E46" s="11">
        <f>VLOOKUP($A46,[2]Hoja2!$A$9:$AF$90,8,0)</f>
        <v>4947.79</v>
      </c>
      <c r="F46" s="11">
        <f>VLOOKUP($A46,[2]Hoja2!$A$9:$AF$90,21,0)</f>
        <v>557.41999999999996</v>
      </c>
      <c r="G46" s="11">
        <f>VLOOKUP($A46,[2]Hoja2!$A$9:$AF$90,22,0)</f>
        <v>4390.37</v>
      </c>
    </row>
    <row r="47" spans="1:7" ht="12" customHeight="1" x14ac:dyDescent="0.25">
      <c r="A47" s="6" t="s">
        <v>126</v>
      </c>
      <c r="B47" s="11" t="s">
        <v>127</v>
      </c>
      <c r="C47" s="3" t="s">
        <v>48</v>
      </c>
      <c r="D47" s="3" t="s">
        <v>141</v>
      </c>
      <c r="E47" s="11">
        <f>VLOOKUP($A47,[2]Hoja2!$A$9:$AF$90,8,0)</f>
        <v>10000</v>
      </c>
      <c r="F47" s="11">
        <f>VLOOKUP($A47,[2]Hoja2!$A$9:$AF$90,21,0)</f>
        <v>1642.99</v>
      </c>
      <c r="G47" s="11">
        <f>VLOOKUP($A47,[2]Hoja2!$A$9:$AF$90,22,0)</f>
        <v>8357.01</v>
      </c>
    </row>
    <row r="48" spans="1:7" ht="12" customHeight="1" x14ac:dyDescent="0.25">
      <c r="A48" s="6" t="s">
        <v>38</v>
      </c>
      <c r="B48" s="11" t="str">
        <f>VLOOKUP(A48,[1]Hoja2!$A$13:$AF$47,2,0)</f>
        <v>Martinez Macias  Norma Irene</v>
      </c>
      <c r="C48" s="3" t="s">
        <v>44</v>
      </c>
      <c r="D48" s="3" t="s">
        <v>141</v>
      </c>
      <c r="E48" s="11">
        <f>VLOOKUP($A48,[2]Hoja2!$A$9:$AF$90,8,0)</f>
        <v>5772</v>
      </c>
      <c r="F48" s="11">
        <f>VLOOKUP($A48,[2]Hoja2!$A$9:$AF$90,21,0)</f>
        <v>769.97</v>
      </c>
      <c r="G48" s="11">
        <f>VLOOKUP($A48,[2]Hoja2!$A$9:$AF$90,22,0)</f>
        <v>5002.03</v>
      </c>
    </row>
    <row r="49" spans="1:7" ht="12" customHeight="1" x14ac:dyDescent="0.25">
      <c r="A49" s="6" t="s">
        <v>33</v>
      </c>
      <c r="B49" s="11" t="str">
        <f>VLOOKUP(A49,[1]Hoja2!$A$13:$AF$47,2,0)</f>
        <v>Mata Avila Jesus</v>
      </c>
      <c r="C49" s="3" t="s">
        <v>52</v>
      </c>
      <c r="D49" s="3" t="s">
        <v>141</v>
      </c>
      <c r="E49" s="11">
        <f>VLOOKUP($A49,[2]Hoja2!$A$9:$AF$90,8,0)</f>
        <v>5137.5</v>
      </c>
      <c r="F49" s="11">
        <f>VLOOKUP($A49,[2]Hoja2!$A$9:$AF$90,21,0)</f>
        <v>1245.47</v>
      </c>
      <c r="G49" s="11">
        <f>VLOOKUP($A49,[2]Hoja2!$A$9:$AF$90,22,0)</f>
        <v>3892.03</v>
      </c>
    </row>
    <row r="50" spans="1:7" ht="12" customHeight="1" x14ac:dyDescent="0.25">
      <c r="A50" s="6" t="s">
        <v>24</v>
      </c>
      <c r="B50" s="11" t="str">
        <f>VLOOKUP(A50,[1]Hoja2!$A$13:$AF$47,2,0)</f>
        <v>Melendez Quezada Owen Mario</v>
      </c>
      <c r="C50" s="3" t="s">
        <v>42</v>
      </c>
      <c r="D50" s="3" t="s">
        <v>141</v>
      </c>
      <c r="E50" s="11">
        <f>VLOOKUP($A50,[2]Hoja2!$A$9:$AF$90,8,0)</f>
        <v>4584</v>
      </c>
      <c r="F50" s="11">
        <f>VLOOKUP($A50,[2]Hoja2!$A$9:$AF$90,21,0)</f>
        <v>989.42</v>
      </c>
      <c r="G50" s="11">
        <f>VLOOKUP($A50,[2]Hoja2!$A$9:$AF$90,22,0)</f>
        <v>3594.58</v>
      </c>
    </row>
    <row r="51" spans="1:7" ht="12" customHeight="1" x14ac:dyDescent="0.25">
      <c r="A51" s="6" t="s">
        <v>91</v>
      </c>
      <c r="B51" s="11" t="s">
        <v>92</v>
      </c>
      <c r="C51" s="3" t="s">
        <v>43</v>
      </c>
      <c r="D51" s="3" t="s">
        <v>141</v>
      </c>
      <c r="E51" s="11">
        <f>VLOOKUP($A51,[2]Hoja2!$A$9:$AF$90,8,0)</f>
        <v>8714.74</v>
      </c>
      <c r="F51" s="11">
        <f>VLOOKUP($A51,[2]Hoja2!$A$9:$AF$90,21,0)</f>
        <v>1368.47</v>
      </c>
      <c r="G51" s="11">
        <f>VLOOKUP($A51,[2]Hoja2!$A$9:$AF$90,22,0)</f>
        <v>7346.27</v>
      </c>
    </row>
    <row r="52" spans="1:7" ht="12" customHeight="1" x14ac:dyDescent="0.25">
      <c r="A52" s="6" t="s">
        <v>30</v>
      </c>
      <c r="B52" s="11" t="str">
        <f>VLOOKUP(A52,[1]Hoja2!$A$13:$AF$47,2,0)</f>
        <v>Meza Arana Mayra Gisela</v>
      </c>
      <c r="C52" s="3" t="s">
        <v>47</v>
      </c>
      <c r="D52" s="3" t="s">
        <v>141</v>
      </c>
      <c r="E52" s="11">
        <f>VLOOKUP($A52,[2]Hoja2!$A$9:$AF$90,8,0)</f>
        <v>5223</v>
      </c>
      <c r="F52" s="11">
        <f>VLOOKUP($A52,[2]Hoja2!$A$9:$AF$90,21,0)</f>
        <v>662.44</v>
      </c>
      <c r="G52" s="11">
        <f>VLOOKUP($A52,[2]Hoja2!$A$9:$AF$90,22,0)</f>
        <v>4560.5600000000004</v>
      </c>
    </row>
    <row r="53" spans="1:7" ht="12" customHeight="1" x14ac:dyDescent="0.25">
      <c r="A53" s="6" t="s">
        <v>15</v>
      </c>
      <c r="B53" s="11" t="str">
        <f>VLOOKUP(A53,[1]Hoja2!$A$13:$AF$47,2,0)</f>
        <v>Muciño Velazquez Erika Viviana</v>
      </c>
      <c r="C53" s="3" t="s">
        <v>53</v>
      </c>
      <c r="D53" s="3" t="s">
        <v>141</v>
      </c>
      <c r="E53" s="11">
        <f>VLOOKUP($A53,[2]Hoja2!$A$9:$AF$90,8,0)</f>
        <v>4900.3500000000004</v>
      </c>
      <c r="F53" s="11">
        <f>VLOOKUP($A53,[2]Hoja2!$A$9:$AF$90,21,0)</f>
        <v>622.07000000000005</v>
      </c>
      <c r="G53" s="11">
        <f>VLOOKUP($A53,[2]Hoja2!$A$9:$AF$90,22,0)</f>
        <v>4278.28</v>
      </c>
    </row>
    <row r="54" spans="1:7" ht="12" customHeight="1" x14ac:dyDescent="0.25">
      <c r="A54" s="6" t="s">
        <v>29</v>
      </c>
      <c r="B54" s="11" t="str">
        <f>VLOOKUP(A54,[1]Hoja2!$A$13:$AF$47,2,0)</f>
        <v>Murguia Escobedo Sandra Buenaventura</v>
      </c>
      <c r="C54" s="3" t="s">
        <v>54</v>
      </c>
      <c r="D54" s="3" t="s">
        <v>141</v>
      </c>
      <c r="E54" s="11">
        <f>VLOOKUP($A54,[2]Hoja2!$A$9:$AF$90,8,0)</f>
        <v>3959.1</v>
      </c>
      <c r="F54" s="11">
        <f>VLOOKUP($A54,[2]Hoja2!$A$9:$AF$90,21,0)</f>
        <v>421.22</v>
      </c>
      <c r="G54" s="11">
        <f>VLOOKUP($A54,[2]Hoja2!$A$9:$AF$90,22,0)</f>
        <v>3537.88</v>
      </c>
    </row>
    <row r="55" spans="1:7" ht="12" customHeight="1" x14ac:dyDescent="0.25">
      <c r="A55" s="6" t="s">
        <v>93</v>
      </c>
      <c r="B55" s="11" t="s">
        <v>94</v>
      </c>
      <c r="C55" s="3" t="s">
        <v>43</v>
      </c>
      <c r="D55" s="3" t="s">
        <v>141</v>
      </c>
      <c r="E55" s="11">
        <f>VLOOKUP($A55,[2]Hoja2!$A$9:$AF$90,8,0)</f>
        <v>4947.79</v>
      </c>
      <c r="F55" s="11">
        <f>VLOOKUP($A55,[2]Hoja2!$A$9:$AF$90,21,0)</f>
        <v>557.41999999999996</v>
      </c>
      <c r="G55" s="11">
        <f>VLOOKUP($A55,[2]Hoja2!$A$9:$AF$90,22,0)</f>
        <v>4390.37</v>
      </c>
    </row>
    <row r="56" spans="1:7" ht="12" customHeight="1" x14ac:dyDescent="0.25">
      <c r="A56" s="6" t="s">
        <v>64</v>
      </c>
      <c r="B56" s="11" t="s">
        <v>149</v>
      </c>
      <c r="C56" s="3" t="s">
        <v>67</v>
      </c>
      <c r="D56" s="3" t="s">
        <v>141</v>
      </c>
      <c r="E56" s="11">
        <v>2860</v>
      </c>
      <c r="F56" s="11">
        <v>564.5</v>
      </c>
      <c r="G56" s="11">
        <v>2295.5</v>
      </c>
    </row>
    <row r="57" spans="1:7" ht="12" customHeight="1" x14ac:dyDescent="0.25">
      <c r="A57" s="6" t="s">
        <v>69</v>
      </c>
      <c r="B57" s="11" t="s">
        <v>70</v>
      </c>
      <c r="C57" s="3" t="s">
        <v>68</v>
      </c>
      <c r="D57" s="3" t="s">
        <v>141</v>
      </c>
      <c r="E57" s="11">
        <f>VLOOKUP($A57,[2]Hoja2!$A$9:$AF$90,8,0)</f>
        <v>10000</v>
      </c>
      <c r="F57" s="11">
        <f>VLOOKUP($A57,[2]Hoja2!$A$9:$AF$90,21,0)</f>
        <v>1643</v>
      </c>
      <c r="G57" s="11">
        <f>VLOOKUP($A57,[2]Hoja2!$A$9:$AF$90,22,0)</f>
        <v>8357</v>
      </c>
    </row>
    <row r="58" spans="1:7" ht="12" customHeight="1" x14ac:dyDescent="0.25">
      <c r="A58" s="6" t="s">
        <v>115</v>
      </c>
      <c r="B58" s="11" t="s">
        <v>116</v>
      </c>
      <c r="C58" s="3" t="s">
        <v>43</v>
      </c>
      <c r="D58" s="3" t="s">
        <v>141</v>
      </c>
      <c r="E58" s="11">
        <f>VLOOKUP($A58,[2]Hoja2!$A$9:$AF$90,8,0)</f>
        <v>1437.52</v>
      </c>
      <c r="F58" s="11">
        <f>VLOOKUP($A58,[2]Hoja2!$A$9:$AF$90,21,0)</f>
        <v>-121.42</v>
      </c>
      <c r="G58" s="11">
        <f>VLOOKUP($A58,[2]Hoja2!$A$9:$AF$90,22,0)</f>
        <v>1558.94</v>
      </c>
    </row>
    <row r="59" spans="1:7" ht="12" customHeight="1" x14ac:dyDescent="0.25">
      <c r="A59" s="6" t="s">
        <v>95</v>
      </c>
      <c r="B59" s="11" t="s">
        <v>96</v>
      </c>
      <c r="C59" s="3" t="s">
        <v>42</v>
      </c>
      <c r="D59" s="3" t="s">
        <v>141</v>
      </c>
      <c r="E59" s="11">
        <f>VLOOKUP($A59,[2]Hoja2!$A$9:$AF$90,8,0)</f>
        <v>6807.31</v>
      </c>
      <c r="F59" s="11">
        <f>VLOOKUP($A59,[2]Hoja2!$A$9:$AF$90,21,0)</f>
        <v>961.04</v>
      </c>
      <c r="G59" s="11">
        <f>VLOOKUP($A59,[2]Hoja2!$A$9:$AF$90,22,0)</f>
        <v>5846.27</v>
      </c>
    </row>
    <row r="60" spans="1:7" ht="12" customHeight="1" x14ac:dyDescent="0.25">
      <c r="A60" s="6" t="s">
        <v>35</v>
      </c>
      <c r="B60" s="11" t="str">
        <f>VLOOKUP(A60,[1]Hoja2!$A$13:$AF$47,2,0)</f>
        <v>Partida Ceja Francisco Javier</v>
      </c>
      <c r="C60" s="3" t="s">
        <v>43</v>
      </c>
      <c r="D60" s="3" t="s">
        <v>141</v>
      </c>
      <c r="E60" s="11">
        <f>VLOOKUP($A60,[2]Hoja2!$A$9:$AF$90,8,0)</f>
        <v>4584</v>
      </c>
      <c r="F60" s="11">
        <f>VLOOKUP($A60,[2]Hoja2!$A$9:$AF$90,21,0)</f>
        <v>1242.32</v>
      </c>
      <c r="G60" s="11">
        <f>VLOOKUP($A60,[2]Hoja2!$A$9:$AF$90,22,0)</f>
        <v>3341.68</v>
      </c>
    </row>
    <row r="61" spans="1:7" ht="12" customHeight="1" x14ac:dyDescent="0.25">
      <c r="A61" s="6" t="s">
        <v>22</v>
      </c>
      <c r="B61" s="11" t="str">
        <f>VLOOKUP(A61,[1]Hoja2!$A$13:$AF$47,2,0)</f>
        <v>Ramirez Gallegos Lorena</v>
      </c>
      <c r="C61" s="3" t="s">
        <v>47</v>
      </c>
      <c r="D61" s="3" t="s">
        <v>141</v>
      </c>
      <c r="E61" s="11">
        <f>VLOOKUP($A61,[2]Hoja2!$A$9:$AF$90,8,0)</f>
        <v>4275</v>
      </c>
      <c r="F61" s="11">
        <f>VLOOKUP($A61,[2]Hoja2!$A$9:$AF$90,21,0)</f>
        <v>1657.25</v>
      </c>
      <c r="G61" s="11">
        <f>VLOOKUP($A61,[2]Hoja2!$A$9:$AF$90,22,0)</f>
        <v>2617.75</v>
      </c>
    </row>
    <row r="62" spans="1:7" ht="12" customHeight="1" x14ac:dyDescent="0.25">
      <c r="A62" s="6" t="s">
        <v>130</v>
      </c>
      <c r="B62" s="11" t="s">
        <v>131</v>
      </c>
      <c r="C62" s="3" t="s">
        <v>46</v>
      </c>
      <c r="D62" s="3" t="s">
        <v>141</v>
      </c>
      <c r="E62" s="11">
        <f>VLOOKUP($A62,[2]Hoja2!$A$9:$AF$90,8,0)</f>
        <v>11893.78</v>
      </c>
      <c r="F62" s="11">
        <f>VLOOKUP($A62,[2]Hoja2!$A$9:$AF$90,21,0)</f>
        <v>2047.51</v>
      </c>
      <c r="G62" s="11">
        <f>VLOOKUP($A62,[2]Hoja2!$A$9:$AF$90,22,0)</f>
        <v>9846.27</v>
      </c>
    </row>
    <row r="63" spans="1:7" ht="12" customHeight="1" x14ac:dyDescent="0.25">
      <c r="A63" s="6" t="s">
        <v>97</v>
      </c>
      <c r="B63" s="11" t="s">
        <v>98</v>
      </c>
      <c r="C63" s="3" t="s">
        <v>43</v>
      </c>
      <c r="D63" s="3" t="s">
        <v>141</v>
      </c>
      <c r="E63" s="11">
        <f>VLOOKUP($A63,[2]Hoja2!$A$9:$AF$90,8,0)</f>
        <v>4947.79</v>
      </c>
      <c r="F63" s="11">
        <f>VLOOKUP($A63,[2]Hoja2!$A$9:$AF$90,21,0)</f>
        <v>1588.77</v>
      </c>
      <c r="G63" s="11">
        <f>VLOOKUP($A63,[2]Hoja2!$A$9:$AF$90,22,0)</f>
        <v>3359.02</v>
      </c>
    </row>
    <row r="64" spans="1:7" ht="12" customHeight="1" x14ac:dyDescent="0.25">
      <c r="A64" s="6" t="s">
        <v>99</v>
      </c>
      <c r="B64" s="11" t="s">
        <v>100</v>
      </c>
      <c r="C64" s="3" t="s">
        <v>67</v>
      </c>
      <c r="D64" s="3" t="s">
        <v>141</v>
      </c>
      <c r="E64" s="11">
        <f>VLOOKUP($A64,[2]Hoja2!$A$9:$AF$90,8,0)</f>
        <v>1334.84</v>
      </c>
      <c r="F64" s="11">
        <f>VLOOKUP($A64,[2]Hoja2!$A$9:$AF$90,21,0)</f>
        <v>-127.99</v>
      </c>
      <c r="G64" s="11">
        <f>VLOOKUP($A64,[2]Hoja2!$A$9:$AF$90,22,0)</f>
        <v>1462.83</v>
      </c>
    </row>
    <row r="65" spans="1:7" ht="12" customHeight="1" x14ac:dyDescent="0.25">
      <c r="A65" s="6" t="s">
        <v>13</v>
      </c>
      <c r="B65" s="11" t="str">
        <f>VLOOKUP(A65,[1]Hoja2!$A$13:$AF$47,2,0)</f>
        <v>Rojas Lopez Miguel Angel</v>
      </c>
      <c r="C65" s="3" t="s">
        <v>46</v>
      </c>
      <c r="D65" s="3" t="s">
        <v>141</v>
      </c>
      <c r="E65" s="11">
        <f>VLOOKUP($A65,[2]Hoja2!$A$9:$AF$90,8,0)</f>
        <v>3959.1</v>
      </c>
      <c r="F65" s="11">
        <f>VLOOKUP($A65,[2]Hoja2!$A$9:$AF$90,21,0)</f>
        <v>446.38</v>
      </c>
      <c r="G65" s="11">
        <f>VLOOKUP($A65,[2]Hoja2!$A$9:$AF$90,22,0)</f>
        <v>3512.72</v>
      </c>
    </row>
    <row r="66" spans="1:7" ht="12" customHeight="1" x14ac:dyDescent="0.25">
      <c r="A66" s="6" t="s">
        <v>17</v>
      </c>
      <c r="B66" s="11" t="str">
        <f>VLOOKUP(A66,[1]Hoja2!$A$13:$AF$47,2,0)</f>
        <v>Romero Romero Ingrid</v>
      </c>
      <c r="C66" s="3" t="s">
        <v>43</v>
      </c>
      <c r="D66" s="3" t="s">
        <v>141</v>
      </c>
      <c r="E66" s="11">
        <f>VLOOKUP($A66,[2]Hoja2!$A$9:$AF$90,8,0)</f>
        <v>7752</v>
      </c>
      <c r="F66" s="11">
        <f>VLOOKUP($A66,[2]Hoja2!$A$9:$AF$90,21,0)</f>
        <v>2915.53</v>
      </c>
      <c r="G66" s="11">
        <f>VLOOKUP($A66,[2]Hoja2!$A$9:$AF$90,22,0)</f>
        <v>4836.47</v>
      </c>
    </row>
    <row r="67" spans="1:7" ht="12" customHeight="1" x14ac:dyDescent="0.25">
      <c r="A67" s="6" t="s">
        <v>101</v>
      </c>
      <c r="B67" s="11" t="s">
        <v>102</v>
      </c>
      <c r="C67" s="3" t="s">
        <v>42</v>
      </c>
      <c r="D67" s="3" t="s">
        <v>141</v>
      </c>
      <c r="E67" s="11">
        <f>VLOOKUP($A67,[2]Hoja2!$A$9:$AF$90,8,0)</f>
        <v>8714.74</v>
      </c>
      <c r="F67" s="11">
        <f>VLOOKUP($A67,[2]Hoja2!$A$9:$AF$90,21,0)</f>
        <v>1368.47</v>
      </c>
      <c r="G67" s="11">
        <f>VLOOKUP($A67,[2]Hoja2!$A$9:$AF$90,22,0)</f>
        <v>7346.27</v>
      </c>
    </row>
    <row r="68" spans="1:7" ht="12" customHeight="1" x14ac:dyDescent="0.25">
      <c r="A68" s="6" t="s">
        <v>20</v>
      </c>
      <c r="B68" s="11" t="str">
        <f>VLOOKUP(A68,[1]Hoja2!$A$13:$AF$47,2,0)</f>
        <v>Sanchez Sanchez Micaela</v>
      </c>
      <c r="C68" s="3" t="s">
        <v>45</v>
      </c>
      <c r="D68" s="3" t="s">
        <v>141</v>
      </c>
      <c r="E68" s="11">
        <f>VLOOKUP($A68,[2]Hoja2!$A$9:$AF$90,8,0)</f>
        <v>1753.95</v>
      </c>
      <c r="F68" s="11">
        <f>VLOOKUP($A68,[2]Hoja2!$A$9:$AF$90,21,0)</f>
        <v>-41.05</v>
      </c>
      <c r="G68" s="11">
        <f>VLOOKUP($A68,[2]Hoja2!$A$9:$AF$90,22,0)</f>
        <v>1795</v>
      </c>
    </row>
    <row r="69" spans="1:7" ht="12" customHeight="1" x14ac:dyDescent="0.25">
      <c r="A69" s="6" t="s">
        <v>103</v>
      </c>
      <c r="B69" s="11" t="s">
        <v>104</v>
      </c>
      <c r="C69" s="3" t="s">
        <v>67</v>
      </c>
      <c r="D69" s="3" t="s">
        <v>141</v>
      </c>
      <c r="E69" s="11">
        <f>VLOOKUP($A69,[2]Hoja2!$A$9:$AF$90,8,0)</f>
        <v>1482.74</v>
      </c>
      <c r="F69" s="11">
        <f>VLOOKUP($A69,[2]Hoja2!$A$9:$AF$90,21,0)</f>
        <v>-77.05</v>
      </c>
      <c r="G69" s="11">
        <f>VLOOKUP($A69,[2]Hoja2!$A$9:$AF$90,22,0)</f>
        <v>1559.79</v>
      </c>
    </row>
    <row r="70" spans="1:7" ht="12" customHeight="1" x14ac:dyDescent="0.25">
      <c r="A70" s="6" t="s">
        <v>14</v>
      </c>
      <c r="B70" s="11" t="str">
        <f>VLOOKUP(A70,[1]Hoja2!$A$13:$AF$47,2,0)</f>
        <v>Santoyo Ramos María Guadalupe</v>
      </c>
      <c r="C70" s="3" t="s">
        <v>55</v>
      </c>
      <c r="D70" s="3" t="s">
        <v>141</v>
      </c>
      <c r="E70" s="11">
        <f>VLOOKUP($A70,[2]Hoja2!$A$9:$AF$90,8,0)</f>
        <v>3525.75</v>
      </c>
      <c r="F70" s="11">
        <f>VLOOKUP($A70,[2]Hoja2!$A$9:$AF$90,21,0)</f>
        <v>257.62</v>
      </c>
      <c r="G70" s="11">
        <f>VLOOKUP($A70,[2]Hoja2!$A$9:$AF$90,22,0)</f>
        <v>3268.13</v>
      </c>
    </row>
    <row r="71" spans="1:7" ht="12" customHeight="1" x14ac:dyDescent="0.25">
      <c r="A71" s="6" t="s">
        <v>27</v>
      </c>
      <c r="B71" s="11" t="str">
        <f>VLOOKUP(A71,[1]Hoja2!$A$13:$AF$47,2,0)</f>
        <v>Tovar Lopez Rogelio</v>
      </c>
      <c r="C71" s="3" t="s">
        <v>43</v>
      </c>
      <c r="D71" s="3" t="s">
        <v>141</v>
      </c>
      <c r="E71" s="11">
        <f>VLOOKUP($A71,[2]Hoja2!$A$9:$AF$90,8,0)</f>
        <v>7875</v>
      </c>
      <c r="F71" s="11">
        <f>VLOOKUP($A71,[2]Hoja2!$A$9:$AF$90,21,0)</f>
        <v>2129.52</v>
      </c>
      <c r="G71" s="11">
        <f>VLOOKUP($A71,[2]Hoja2!$A$9:$AF$90,22,0)</f>
        <v>5745.48</v>
      </c>
    </row>
    <row r="72" spans="1:7" ht="23.45" customHeight="1" x14ac:dyDescent="0.25">
      <c r="B72" s="7" t="s">
        <v>41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7" ht="10.5" customHeight="1" x14ac:dyDescent="0.25">
      <c r="A73" s="6" t="s">
        <v>25</v>
      </c>
      <c r="B73" s="11" t="str">
        <f>VLOOKUP(A73,[1]Hoja2!$A$13:$AF$47,2,0)</f>
        <v>Rodriguez Rodriguez Jose Luis</v>
      </c>
      <c r="C73" s="3" t="s">
        <v>56</v>
      </c>
      <c r="D73" s="3" t="s">
        <v>141</v>
      </c>
      <c r="E73" s="11">
        <f>VLOOKUP($A73,[2]Hoja2!$A$9:$AF$90,8,0)</f>
        <v>2361.75</v>
      </c>
      <c r="F73" s="11">
        <f>VLOOKUP($A73,[2]Hoja2!$A$9:$AF$90,21,0)</f>
        <v>42.92</v>
      </c>
      <c r="G73" s="11">
        <f>VLOOKUP($A73,[2]Hoja2!$A$9:$AF$90,22,0)</f>
        <v>2318.83</v>
      </c>
    </row>
    <row r="74" spans="1:7" ht="10.5" customHeight="1" x14ac:dyDescent="0.25">
      <c r="A74" s="6" t="s">
        <v>139</v>
      </c>
      <c r="B74" s="11" t="s">
        <v>142</v>
      </c>
      <c r="C74" s="3" t="s">
        <v>56</v>
      </c>
      <c r="D74" s="3" t="s">
        <v>141</v>
      </c>
      <c r="E74" s="11">
        <f>VLOOKUP($A74,[2]Hoja2!$A$9:$AF$90,8,0)</f>
        <v>4352.55</v>
      </c>
      <c r="F74" s="11">
        <f>VLOOKUP($A74,[2]Hoja2!$A$9:$AF$90,21,0)</f>
        <v>439.46</v>
      </c>
      <c r="G74" s="11">
        <f>VLOOKUP($A74,[2]Hoja2!$A$9:$AF$90,22,0)</f>
        <v>3913.09</v>
      </c>
    </row>
    <row r="75" spans="1:7" ht="10.5" customHeight="1" x14ac:dyDescent="0.25">
      <c r="A75" s="6" t="s">
        <v>143</v>
      </c>
      <c r="B75" s="11" t="s">
        <v>144</v>
      </c>
      <c r="C75" s="3" t="s">
        <v>56</v>
      </c>
      <c r="D75" s="3" t="s">
        <v>141</v>
      </c>
      <c r="E75" s="11">
        <f>VLOOKUP($A75,[2]Hoja2!$A$9:$AF$90,8,0)</f>
        <v>4000</v>
      </c>
      <c r="F75" s="11">
        <f>VLOOKUP($A75,[2]Hoja2!$A$9:$AF$90,21,0)</f>
        <v>396.25</v>
      </c>
      <c r="G75" s="11">
        <f>VLOOKUP($A75,[2]Hoja2!$A$9:$AF$90,22,0)</f>
        <v>3603.75</v>
      </c>
    </row>
    <row r="76" spans="1:7" ht="10.5" customHeight="1" x14ac:dyDescent="0.25">
      <c r="A76" s="6" t="s">
        <v>145</v>
      </c>
      <c r="B76" s="11" t="s">
        <v>146</v>
      </c>
      <c r="C76" s="3" t="s">
        <v>56</v>
      </c>
      <c r="D76" s="3" t="s">
        <v>141</v>
      </c>
      <c r="E76" s="11">
        <f>VLOOKUP($A76,[2]Hoja2!$A$9:$AF$90,8,0)</f>
        <v>4000</v>
      </c>
      <c r="F76" s="11">
        <f>VLOOKUP($A76,[2]Hoja2!$A$9:$AF$90,21,0)</f>
        <v>396.25</v>
      </c>
      <c r="G76" s="11">
        <f>VLOOKUP($A76,[2]Hoja2!$A$9:$AF$90,22,0)</f>
        <v>3603.75</v>
      </c>
    </row>
    <row r="77" spans="1:7" ht="12" customHeight="1" x14ac:dyDescent="0.25">
      <c r="A77" s="6" t="s">
        <v>136</v>
      </c>
      <c r="B77" s="11" t="s">
        <v>137</v>
      </c>
      <c r="C77" s="3" t="s">
        <v>138</v>
      </c>
      <c r="D77" s="3" t="s">
        <v>141</v>
      </c>
      <c r="E77" s="11">
        <f>VLOOKUP($A77,[2]Hoja2!$A$9:$AF$90,8,0)</f>
        <v>1723.5</v>
      </c>
      <c r="F77" s="11">
        <f>VLOOKUP($A77,[2]Hoja2!$A$9:$AF$90,21,0)</f>
        <v>-53.03</v>
      </c>
      <c r="G77" s="11">
        <f>VLOOKUP($A77,[2]Hoja2!$A$9:$AF$90,22,0)</f>
        <v>1776.53</v>
      </c>
    </row>
    <row r="78" spans="1:7" ht="10.5" customHeight="1" x14ac:dyDescent="0.25">
      <c r="A78" s="6" t="s">
        <v>34</v>
      </c>
      <c r="B78" s="11" t="str">
        <f>VLOOKUP(A78,[1]Hoja2!$A$13:$AF$47,2,0)</f>
        <v>Bravo Garcia Andrea Nallely</v>
      </c>
      <c r="C78" s="3" t="s">
        <v>57</v>
      </c>
      <c r="D78" s="3" t="s">
        <v>141</v>
      </c>
      <c r="E78" s="11">
        <f>VLOOKUP($A78,[2]Hoja2!$A$9:$AF$90,8,0)</f>
        <v>2229</v>
      </c>
      <c r="F78" s="11">
        <f>VLOOKUP($A78,[2]Hoja2!$A$9:$AF$90,21,0)</f>
        <v>16.28</v>
      </c>
      <c r="G78" s="11">
        <f>VLOOKUP($A78,[2]Hoja2!$A$9:$AF$90,22,0)</f>
        <v>2212.7199999999998</v>
      </c>
    </row>
    <row r="79" spans="1:7" ht="10.5" customHeight="1" x14ac:dyDescent="0.25">
      <c r="A79" s="6" t="s">
        <v>58</v>
      </c>
      <c r="B79" s="11" t="s">
        <v>59</v>
      </c>
      <c r="C79" s="3" t="s">
        <v>60</v>
      </c>
      <c r="D79" s="3" t="s">
        <v>141</v>
      </c>
      <c r="E79" s="11">
        <f>VLOOKUP($A79,[2]Hoja2!$A$9:$AF$90,8,0)</f>
        <v>8301.4699999999993</v>
      </c>
      <c r="F79" s="11">
        <f>VLOOKUP($A79,[2]Hoja2!$A$9:$AF$90,21,0)</f>
        <v>1280.2</v>
      </c>
      <c r="G79" s="11">
        <f>VLOOKUP($A79,[2]Hoja2!$A$9:$AF$90,22,0)</f>
        <v>7021.27</v>
      </c>
    </row>
    <row r="80" spans="1:7" ht="10.5" customHeight="1" x14ac:dyDescent="0.25">
      <c r="A80" s="6" t="s">
        <v>62</v>
      </c>
      <c r="B80" s="11" t="s">
        <v>63</v>
      </c>
      <c r="C80" s="3" t="s">
        <v>61</v>
      </c>
      <c r="D80" s="3" t="s">
        <v>141</v>
      </c>
      <c r="E80" s="11">
        <f>VLOOKUP($A80,[2]Hoja2!$A$9:$AF$90,8,0)</f>
        <v>1271.1600000000001</v>
      </c>
      <c r="F80" s="11">
        <f>VLOOKUP($A80,[2]Hoja2!$A$9:$AF$90,21,0)</f>
        <v>-88.54</v>
      </c>
      <c r="G80" s="11">
        <f>VLOOKUP($A80,[2]Hoja2!$A$9:$AF$90,22,0)</f>
        <v>1359.7</v>
      </c>
    </row>
    <row r="82" spans="5:7" x14ac:dyDescent="0.25">
      <c r="E82">
        <f>SUM(E7:E71)+SUM(E73:E80)</f>
        <v>382441.48</v>
      </c>
      <c r="F82">
        <f>SUM(F7:F71)+SUM(F73:F80)</f>
        <v>63289.619999999995</v>
      </c>
      <c r="G82">
        <f>SUM(G7:G71)+SUM(G73:G80)</f>
        <v>319151.85999999987</v>
      </c>
    </row>
    <row r="83" spans="5:7" x14ac:dyDescent="0.25">
      <c r="E83">
        <f>+[2]Hoja2!$H$85</f>
        <v>384529.27</v>
      </c>
      <c r="F83">
        <f>+[2]Hoja2!$U$85</f>
        <v>63268.1</v>
      </c>
      <c r="G83">
        <f>+[2]Hoja2!$V$85</f>
        <v>321261.17</v>
      </c>
    </row>
    <row r="84" spans="5:7" x14ac:dyDescent="0.25">
      <c r="E84">
        <f>+E82-E83</f>
        <v>-2087.7900000000373</v>
      </c>
      <c r="F84">
        <f t="shared" ref="F84:G84" si="0">+F82-F83</f>
        <v>21.519999999996799</v>
      </c>
      <c r="G84">
        <f t="shared" si="0"/>
        <v>-2109.3100000001141</v>
      </c>
    </row>
  </sheetData>
  <sortState ref="A7:G71">
    <sortCondition ref="B7:B71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topLeftCell="A36" workbookViewId="0">
      <selection activeCell="E56" sqref="E56"/>
    </sheetView>
  </sheetViews>
  <sheetFormatPr baseColWidth="10" defaultColWidth="9.140625" defaultRowHeight="15" x14ac:dyDescent="0.25"/>
  <cols>
    <col min="1" max="1" width="9.140625" style="5"/>
    <col min="2" max="2" width="25" style="9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3" t="s">
        <v>5</v>
      </c>
      <c r="C1" s="13"/>
      <c r="D1" s="13"/>
      <c r="E1" s="13"/>
      <c r="F1" s="13"/>
      <c r="G1" s="13"/>
    </row>
    <row r="2" spans="1:11" x14ac:dyDescent="0.25">
      <c r="B2" s="13" t="s">
        <v>6</v>
      </c>
      <c r="C2" s="13"/>
      <c r="D2" s="13"/>
      <c r="E2" s="13"/>
      <c r="F2" s="13"/>
      <c r="G2" s="13"/>
      <c r="H2" s="4"/>
    </row>
    <row r="3" spans="1:11" x14ac:dyDescent="0.25">
      <c r="B3" s="13"/>
      <c r="C3" s="13"/>
      <c r="D3" s="13"/>
      <c r="E3" s="13"/>
      <c r="F3" s="13"/>
      <c r="G3" s="13"/>
    </row>
    <row r="4" spans="1:11" x14ac:dyDescent="0.25">
      <c r="B4" s="13" t="s">
        <v>147</v>
      </c>
      <c r="C4" s="13"/>
      <c r="D4" s="13"/>
      <c r="E4" s="13"/>
      <c r="F4" s="13"/>
      <c r="G4" s="13"/>
    </row>
    <row r="6" spans="1:11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10"/>
    </row>
    <row r="7" spans="1:11" ht="12" customHeight="1" x14ac:dyDescent="0.25">
      <c r="A7" s="6" t="s">
        <v>37</v>
      </c>
      <c r="B7" s="11" t="str">
        <f>VLOOKUP(A7,[1]Hoja2!$A$13:$AF$47,2,0)</f>
        <v>Alvarado Rojas Mayra Alejandra</v>
      </c>
      <c r="C7" s="3" t="s">
        <v>42</v>
      </c>
      <c r="D7" s="3" t="s">
        <v>148</v>
      </c>
      <c r="E7" s="8">
        <f>VLOOKUP($A7,[3]Hoja2!$A$9:$AF$94,7,0)</f>
        <v>3215.25</v>
      </c>
      <c r="F7" s="8">
        <f>VLOOKUP($A7,[3]Hoja2!$A$9:$AF$94,20,0)</f>
        <v>1413.4</v>
      </c>
      <c r="G7" s="8">
        <f>VLOOKUP($A7,[3]Hoja2!$A$9:$AF$94,21,0)</f>
        <v>1801.85</v>
      </c>
      <c r="K7" s="10"/>
    </row>
    <row r="8" spans="1:11" ht="12" customHeight="1" x14ac:dyDescent="0.25">
      <c r="A8" s="6" t="s">
        <v>8</v>
      </c>
      <c r="B8" s="11" t="str">
        <f>VLOOKUP(A8,[1]Hoja2!$A$13:$AF$47,2,0)</f>
        <v>Andrade Padilla Daniel</v>
      </c>
      <c r="C8" s="3" t="s">
        <v>43</v>
      </c>
      <c r="D8" s="3" t="s">
        <v>148</v>
      </c>
      <c r="E8" s="8">
        <f>VLOOKUP($A8,[3]Hoja2!$A$9:$AF$94,7,0)</f>
        <v>5883.75</v>
      </c>
      <c r="F8" s="8">
        <f>VLOOKUP($A8,[3]Hoja2!$A$9:$AF$94,20,0)</f>
        <v>1716.94</v>
      </c>
      <c r="G8" s="8">
        <f>VLOOKUP($A8,[3]Hoja2!$A$9:$AF$94,21,0)</f>
        <v>4166.8100000000004</v>
      </c>
      <c r="K8" s="10"/>
    </row>
    <row r="9" spans="1:11" ht="12" customHeight="1" x14ac:dyDescent="0.25">
      <c r="A9" s="6" t="s">
        <v>31</v>
      </c>
      <c r="B9" s="11" t="str">
        <f>VLOOKUP(A9,[1]Hoja2!$A$13:$AF$47,2,0)</f>
        <v>Arciniega Oropeza Alejandra Paola</v>
      </c>
      <c r="C9" s="3" t="s">
        <v>44</v>
      </c>
      <c r="D9" s="3" t="s">
        <v>148</v>
      </c>
      <c r="E9" s="8">
        <f>VLOOKUP($A9,[3]Hoja2!$A$9:$AF$94,7,0)</f>
        <v>4584</v>
      </c>
      <c r="F9" s="8">
        <f>VLOOKUP($A9,[3]Hoja2!$A$9:$AF$94,20,0)</f>
        <v>519.79</v>
      </c>
      <c r="G9" s="8">
        <f>VLOOKUP($A9,[3]Hoja2!$A$9:$AF$94,21,0)</f>
        <v>4064.21</v>
      </c>
      <c r="K9" s="10"/>
    </row>
    <row r="10" spans="1:11" ht="12" customHeight="1" x14ac:dyDescent="0.25">
      <c r="A10" s="6" t="s">
        <v>40</v>
      </c>
      <c r="B10" s="11" t="str">
        <f>VLOOKUP(A10,[1]Hoja2!$A$13:$AF$47,2,0)</f>
        <v>Arredondo Zuñiga Victor Manuel</v>
      </c>
      <c r="C10" s="3" t="s">
        <v>43</v>
      </c>
      <c r="D10" s="3" t="s">
        <v>148</v>
      </c>
      <c r="E10" s="8">
        <f>VLOOKUP($A10,[3]Hoja2!$A$9:$AF$94,7,0)</f>
        <v>3192</v>
      </c>
      <c r="F10" s="8">
        <f>VLOOKUP($A10,[3]Hoja2!$A$9:$AF$94,20,0)</f>
        <v>188.52</v>
      </c>
      <c r="G10" s="8">
        <f>VLOOKUP($A10,[3]Hoja2!$A$9:$AF$94,21,0)</f>
        <v>3003.48</v>
      </c>
      <c r="K10" s="10"/>
    </row>
    <row r="11" spans="1:11" ht="12" customHeight="1" x14ac:dyDescent="0.25">
      <c r="A11" s="6" t="s">
        <v>71</v>
      </c>
      <c r="B11" s="11" t="s">
        <v>72</v>
      </c>
      <c r="C11" s="3" t="s">
        <v>42</v>
      </c>
      <c r="D11" s="3" t="s">
        <v>148</v>
      </c>
      <c r="E11" s="8">
        <f>VLOOKUP($A11,[3]Hoja2!$A$9:$AF$94,7,0)</f>
        <v>6807.31</v>
      </c>
      <c r="F11" s="8">
        <f>VLOOKUP($A11,[3]Hoja2!$A$9:$AF$94,20,0)</f>
        <v>961.04</v>
      </c>
      <c r="G11" s="8">
        <f>VLOOKUP($A11,[3]Hoja2!$A$9:$AF$94,21,0)</f>
        <v>5846.27</v>
      </c>
      <c r="K11" s="10"/>
    </row>
    <row r="12" spans="1:11" ht="12" customHeight="1" x14ac:dyDescent="0.25">
      <c r="A12" s="6" t="s">
        <v>73</v>
      </c>
      <c r="B12" s="11" t="s">
        <v>74</v>
      </c>
      <c r="C12" s="3" t="s">
        <v>45</v>
      </c>
      <c r="D12" s="3" t="s">
        <v>148</v>
      </c>
      <c r="E12" s="8">
        <f>VLOOKUP($A12,[3]Hoja2!$A$9:$AF$94,7,0)</f>
        <v>10000</v>
      </c>
      <c r="F12" s="8">
        <f>VLOOKUP($A12,[3]Hoja2!$A$9:$AF$94,20,0)</f>
        <v>1643</v>
      </c>
      <c r="G12" s="8">
        <f>VLOOKUP($A12,[3]Hoja2!$A$9:$AF$94,21,0)</f>
        <v>8357</v>
      </c>
      <c r="K12" s="10"/>
    </row>
    <row r="13" spans="1:11" ht="12" customHeight="1" x14ac:dyDescent="0.25">
      <c r="A13" s="6" t="s">
        <v>36</v>
      </c>
      <c r="B13" s="11" t="str">
        <f>VLOOKUP(A13,[1]Hoja2!$A$13:$AF$47,2,0)</f>
        <v>Borrayo De La Cruz Ericka Guillermina</v>
      </c>
      <c r="C13" s="3" t="s">
        <v>43</v>
      </c>
      <c r="D13" s="3" t="s">
        <v>148</v>
      </c>
      <c r="E13" s="8">
        <f>VLOOKUP($A13,[3]Hoja2!$A$9:$AF$94,7,0)</f>
        <v>2593.5</v>
      </c>
      <c r="F13" s="8">
        <f>VLOOKUP($A13,[3]Hoja2!$A$9:$AF$94,20,0)</f>
        <v>62.27</v>
      </c>
      <c r="G13" s="8">
        <f>VLOOKUP($A13,[3]Hoja2!$A$9:$AF$94,21,0)</f>
        <v>2531.23</v>
      </c>
      <c r="K13" s="10"/>
    </row>
    <row r="14" spans="1:11" ht="12" customHeight="1" x14ac:dyDescent="0.25">
      <c r="A14" s="6" t="s">
        <v>9</v>
      </c>
      <c r="B14" s="11" t="str">
        <f>VLOOKUP(A14,[1]Hoja2!$A$13:$AF$47,2,0)</f>
        <v>Carbajal Ruvalcaba Ma.  De Jesús</v>
      </c>
      <c r="C14" s="3" t="s">
        <v>43</v>
      </c>
      <c r="D14" s="3" t="s">
        <v>148</v>
      </c>
      <c r="E14" s="8">
        <f>VLOOKUP($A14,[3]Hoja2!$A$9:$AF$94,7,0)</f>
        <v>2593.5</v>
      </c>
      <c r="F14" s="8">
        <f>VLOOKUP($A14,[3]Hoja2!$A$9:$AF$94,20,0)</f>
        <v>71.75</v>
      </c>
      <c r="G14" s="8">
        <f>VLOOKUP($A14,[3]Hoja2!$A$9:$AF$94,21,0)</f>
        <v>2521.75</v>
      </c>
      <c r="K14" s="10"/>
    </row>
    <row r="15" spans="1:11" ht="12" customHeight="1" x14ac:dyDescent="0.25">
      <c r="A15" s="6" t="s">
        <v>23</v>
      </c>
      <c r="B15" s="11" t="str">
        <f>VLOOKUP(A15,[1]Hoja2!$A$13:$AF$47,2,0)</f>
        <v>Carrillo Carrillo Sandra Luz</v>
      </c>
      <c r="C15" s="3" t="s">
        <v>45</v>
      </c>
      <c r="D15" s="3" t="s">
        <v>148</v>
      </c>
      <c r="E15" s="8">
        <f>VLOOKUP($A15,[3]Hoja2!$A$9:$AF$94,7,0)</f>
        <v>3959.1</v>
      </c>
      <c r="F15" s="8">
        <f>VLOOKUP($A15,[3]Hoja2!$A$9:$AF$94,20,0)</f>
        <v>421.2</v>
      </c>
      <c r="G15" s="8">
        <f>VLOOKUP($A15,[3]Hoja2!$A$9:$AF$94,21,0)</f>
        <v>3537.9</v>
      </c>
      <c r="K15" s="10"/>
    </row>
    <row r="16" spans="1:11" ht="12" customHeight="1" x14ac:dyDescent="0.25">
      <c r="A16" s="6" t="s">
        <v>105</v>
      </c>
      <c r="B16" s="11" t="s">
        <v>106</v>
      </c>
      <c r="C16" s="3" t="s">
        <v>107</v>
      </c>
      <c r="D16" s="3" t="s">
        <v>148</v>
      </c>
      <c r="E16" s="8">
        <f>VLOOKUP($A16,[3]Hoja2!$A$9:$AF$94,7,0)</f>
        <v>4069.85</v>
      </c>
      <c r="F16" s="8">
        <f>VLOOKUP($A16,[3]Hoja2!$A$9:$AF$94,20,0)</f>
        <v>403.85</v>
      </c>
      <c r="G16" s="8">
        <f>VLOOKUP($A16,[3]Hoja2!$A$9:$AF$94,21,0)</f>
        <v>3666</v>
      </c>
      <c r="K16" s="10"/>
    </row>
    <row r="17" spans="1:11" ht="12" customHeight="1" x14ac:dyDescent="0.25">
      <c r="A17" s="6" t="s">
        <v>75</v>
      </c>
      <c r="B17" s="11" t="s">
        <v>76</v>
      </c>
      <c r="C17" s="3" t="s">
        <v>45</v>
      </c>
      <c r="D17" s="3" t="s">
        <v>148</v>
      </c>
      <c r="E17" s="8">
        <f>VLOOKUP($A17,[3]Hoja2!$A$9:$AF$94,7,0)</f>
        <v>6852.55</v>
      </c>
      <c r="F17" s="8">
        <f>VLOOKUP($A17,[3]Hoja2!$A$9:$AF$94,20,0)</f>
        <v>916.16</v>
      </c>
      <c r="G17" s="8">
        <f>VLOOKUP($A17,[3]Hoja2!$A$9:$AF$94,21,0)</f>
        <v>5936.39</v>
      </c>
      <c r="K17" s="10"/>
    </row>
    <row r="18" spans="1:11" ht="12" customHeight="1" x14ac:dyDescent="0.25">
      <c r="A18" s="6" t="s">
        <v>108</v>
      </c>
      <c r="B18" s="11" t="s">
        <v>109</v>
      </c>
      <c r="C18" s="3" t="s">
        <v>107</v>
      </c>
      <c r="D18" s="3" t="s">
        <v>148</v>
      </c>
      <c r="E18" s="8">
        <f>VLOOKUP($A18,[3]Hoja2!$A$9:$AF$94,7,0)</f>
        <v>4069.85</v>
      </c>
      <c r="F18" s="8">
        <f>VLOOKUP($A18,[3]Hoja2!$A$9:$AF$94,20,0)</f>
        <v>403.85</v>
      </c>
      <c r="G18" s="8">
        <f>VLOOKUP($A18,[3]Hoja2!$A$9:$AF$94,21,0)</f>
        <v>3666</v>
      </c>
      <c r="K18" s="10"/>
    </row>
    <row r="19" spans="1:11" ht="12" customHeight="1" x14ac:dyDescent="0.25">
      <c r="A19" s="6" t="s">
        <v>10</v>
      </c>
      <c r="B19" s="11" t="str">
        <f>VLOOKUP(A19,[1]Hoja2!$A$13:$AF$47,2,0)</f>
        <v>Contreras García Lucila</v>
      </c>
      <c r="C19" s="3" t="s">
        <v>46</v>
      </c>
      <c r="D19" s="3" t="s">
        <v>148</v>
      </c>
      <c r="E19" s="8">
        <f>VLOOKUP($A19,[3]Hoja2!$A$9:$AF$94,7,0)</f>
        <v>7204.5</v>
      </c>
      <c r="F19" s="8">
        <f>VLOOKUP($A19,[3]Hoja2!$A$9:$AF$94,20,0)</f>
        <v>1116.5999999999999</v>
      </c>
      <c r="G19" s="8">
        <f>VLOOKUP($A19,[3]Hoja2!$A$9:$AF$94,21,0)</f>
        <v>6087.9</v>
      </c>
      <c r="K19" s="10"/>
    </row>
    <row r="20" spans="1:11" ht="12" customHeight="1" x14ac:dyDescent="0.25">
      <c r="A20" s="6" t="s">
        <v>113</v>
      </c>
      <c r="B20" s="11" t="s">
        <v>114</v>
      </c>
      <c r="C20" s="3" t="s">
        <v>43</v>
      </c>
      <c r="D20" s="3" t="s">
        <v>148</v>
      </c>
      <c r="E20" s="8">
        <f>VLOOKUP($A20,[3]Hoja2!$A$9:$AF$94,7,0)</f>
        <v>1437.52</v>
      </c>
      <c r="F20" s="8">
        <f>VLOOKUP($A20,[3]Hoja2!$A$9:$AF$94,20,0)</f>
        <v>-121.42</v>
      </c>
      <c r="G20" s="8">
        <f>VLOOKUP($A20,[3]Hoja2!$A$9:$AF$94,21,0)</f>
        <v>1558.94</v>
      </c>
      <c r="K20" s="10"/>
    </row>
    <row r="21" spans="1:11" ht="12" customHeight="1" x14ac:dyDescent="0.25">
      <c r="A21" s="6" t="s">
        <v>110</v>
      </c>
      <c r="B21" s="11" t="s">
        <v>111</v>
      </c>
      <c r="C21" s="3" t="s">
        <v>112</v>
      </c>
      <c r="D21" s="3" t="s">
        <v>148</v>
      </c>
      <c r="E21" s="8">
        <f>VLOOKUP($A21,[3]Hoja2!$A$9:$AF$94,7,0)</f>
        <v>8714.74</v>
      </c>
      <c r="F21" s="8">
        <f>VLOOKUP($A21,[3]Hoja2!$A$9:$AF$94,20,0)</f>
        <v>1368.47</v>
      </c>
      <c r="G21" s="8">
        <f>VLOOKUP($A21,[3]Hoja2!$A$9:$AF$94,21,0)</f>
        <v>7346.27</v>
      </c>
      <c r="K21" s="10"/>
    </row>
    <row r="22" spans="1:11" ht="12" customHeight="1" x14ac:dyDescent="0.25">
      <c r="A22" s="6" t="s">
        <v>11</v>
      </c>
      <c r="B22" s="11" t="str">
        <f>VLOOKUP(A22,[1]Hoja2!$A$13:$AF$47,2,0)</f>
        <v>De León Corona Jane Vanessa</v>
      </c>
      <c r="C22" s="3" t="s">
        <v>47</v>
      </c>
      <c r="D22" s="3" t="s">
        <v>148</v>
      </c>
      <c r="E22" s="8">
        <f>VLOOKUP($A22,[3]Hoja2!$A$9:$AF$94,7,0)</f>
        <v>5883.75</v>
      </c>
      <c r="F22" s="8">
        <f>VLOOKUP($A22,[3]Hoja2!$A$9:$AF$94,20,0)</f>
        <v>797.66</v>
      </c>
      <c r="G22" s="8">
        <f>VLOOKUP($A22,[3]Hoja2!$A$9:$AF$94,21,0)</f>
        <v>5086.09</v>
      </c>
      <c r="K22" s="10"/>
    </row>
    <row r="23" spans="1:11" ht="12" customHeight="1" x14ac:dyDescent="0.25">
      <c r="A23" s="6" t="s">
        <v>32</v>
      </c>
      <c r="B23" s="11" t="str">
        <f>VLOOKUP(A23,[1]Hoja2!$A$13:$AF$47,2,0)</f>
        <v>Decena Hernandez Lizette</v>
      </c>
      <c r="C23" s="3" t="s">
        <v>47</v>
      </c>
      <c r="D23" s="3" t="s">
        <v>148</v>
      </c>
      <c r="E23" s="8">
        <f>VLOOKUP($A23,[3]Hoja2!$A$9:$AF$94,7,0)</f>
        <v>5223</v>
      </c>
      <c r="F23" s="8">
        <f>VLOOKUP($A23,[3]Hoja2!$A$9:$AF$94,20,0)</f>
        <v>2463.73</v>
      </c>
      <c r="G23" s="8">
        <f>VLOOKUP($A23,[3]Hoja2!$A$9:$AF$94,21,0)</f>
        <v>2759.27</v>
      </c>
      <c r="K23" s="10"/>
    </row>
    <row r="24" spans="1:11" ht="12" customHeight="1" x14ac:dyDescent="0.25">
      <c r="A24" s="6" t="s">
        <v>77</v>
      </c>
      <c r="B24" s="11" t="s">
        <v>78</v>
      </c>
      <c r="C24" s="3" t="s">
        <v>67</v>
      </c>
      <c r="D24" s="3" t="s">
        <v>148</v>
      </c>
      <c r="E24" s="8">
        <f>VLOOKUP($A24,[3]Hoja2!$A$9:$AF$94,7,0)</f>
        <v>2667.3</v>
      </c>
      <c r="F24" s="8">
        <f>VLOOKUP($A24,[3]Hoja2!$A$9:$AF$94,20,0)</f>
        <v>96.72</v>
      </c>
      <c r="G24" s="8">
        <f>VLOOKUP($A24,[3]Hoja2!$A$9:$AF$94,21,0)</f>
        <v>2570.58</v>
      </c>
      <c r="K24" s="10"/>
    </row>
    <row r="25" spans="1:11" ht="12" customHeight="1" x14ac:dyDescent="0.25">
      <c r="A25" s="6" t="s">
        <v>79</v>
      </c>
      <c r="B25" s="11" t="s">
        <v>80</v>
      </c>
      <c r="C25" s="3" t="s">
        <v>47</v>
      </c>
      <c r="D25" s="3" t="s">
        <v>148</v>
      </c>
      <c r="E25" s="8">
        <f>VLOOKUP($A25,[3]Hoja2!$A$9:$AF$94,7,0)</f>
        <v>4352.55</v>
      </c>
      <c r="F25" s="8">
        <f>VLOOKUP($A25,[3]Hoja2!$A$9:$AF$94,20,0)</f>
        <v>439.46</v>
      </c>
      <c r="G25" s="8">
        <f>VLOOKUP($A25,[3]Hoja2!$A$9:$AF$94,21,0)</f>
        <v>3913.09</v>
      </c>
      <c r="K25" s="10"/>
    </row>
    <row r="26" spans="1:11" ht="12" customHeight="1" x14ac:dyDescent="0.25">
      <c r="A26" s="6" t="s">
        <v>124</v>
      </c>
      <c r="B26" s="11" t="s">
        <v>125</v>
      </c>
      <c r="C26" s="3" t="s">
        <v>47</v>
      </c>
      <c r="D26" s="3" t="s">
        <v>148</v>
      </c>
      <c r="E26" s="8">
        <f>VLOOKUP($A26,[3]Hoja2!$A$9:$AF$94,7,0)</f>
        <v>9264.74</v>
      </c>
      <c r="F26" s="8">
        <f>VLOOKUP($A26,[3]Hoja2!$A$9:$AF$94,20,0)</f>
        <v>1485.94</v>
      </c>
      <c r="G26" s="8">
        <f>VLOOKUP($A26,[3]Hoja2!$A$9:$AF$94,21,0)</f>
        <v>7778.8</v>
      </c>
      <c r="K26" s="10"/>
    </row>
    <row r="27" spans="1:11" ht="12" customHeight="1" x14ac:dyDescent="0.25">
      <c r="A27" s="6" t="s">
        <v>81</v>
      </c>
      <c r="B27" s="11" t="s">
        <v>82</v>
      </c>
      <c r="C27" s="3" t="s">
        <v>43</v>
      </c>
      <c r="D27" s="3" t="s">
        <v>148</v>
      </c>
      <c r="E27" s="8">
        <f>VLOOKUP($A27,[3]Hoja2!$A$9:$AF$94,7,0)</f>
        <v>8714.74</v>
      </c>
      <c r="F27" s="8">
        <f>VLOOKUP($A27,[3]Hoja2!$A$9:$AF$94,20,0)</f>
        <v>1368.47</v>
      </c>
      <c r="G27" s="8">
        <f>VLOOKUP($A27,[3]Hoja2!$A$9:$AF$94,21,0)</f>
        <v>7346.27</v>
      </c>
      <c r="K27" s="10"/>
    </row>
    <row r="28" spans="1:11" ht="12" customHeight="1" x14ac:dyDescent="0.25">
      <c r="A28" s="6" t="s">
        <v>65</v>
      </c>
      <c r="B28" s="11" t="s">
        <v>66</v>
      </c>
      <c r="C28" s="3" t="s">
        <v>67</v>
      </c>
      <c r="D28" s="3" t="s">
        <v>148</v>
      </c>
      <c r="E28" s="8">
        <f>VLOOKUP($A28,[3]Hoja2!$A$9:$AF$94,7,0)</f>
        <v>1981.42</v>
      </c>
      <c r="F28" s="8">
        <f>VLOOKUP($A28,[3]Hoja2!$A$9:$AF$94,20,0)</f>
        <v>-19.260000000000002</v>
      </c>
      <c r="G28" s="8">
        <f>VLOOKUP($A28,[3]Hoja2!$A$9:$AF$94,21,0)</f>
        <v>2000.68</v>
      </c>
      <c r="K28" s="10"/>
    </row>
    <row r="29" spans="1:11" ht="12" customHeight="1" x14ac:dyDescent="0.25">
      <c r="A29" s="6" t="s">
        <v>28</v>
      </c>
      <c r="B29" s="11" t="str">
        <f>VLOOKUP(A29,[1]Hoja2!$A$13:$AF$47,2,0)</f>
        <v>Gallegos Negrete Rosa Elena</v>
      </c>
      <c r="C29" s="3" t="s">
        <v>43</v>
      </c>
      <c r="D29" s="3" t="s">
        <v>148</v>
      </c>
      <c r="E29" s="8">
        <f>VLOOKUP($A29,[3]Hoja2!$A$9:$AF$94,7,0)</f>
        <v>3330</v>
      </c>
      <c r="F29" s="8">
        <f>VLOOKUP($A29,[3]Hoja2!$A$9:$AF$94,20,0)</f>
        <v>207.49</v>
      </c>
      <c r="G29" s="8">
        <f>VLOOKUP($A29,[3]Hoja2!$A$9:$AF$94,21,0)</f>
        <v>3122.51</v>
      </c>
      <c r="K29" s="10"/>
    </row>
    <row r="30" spans="1:11" ht="12" customHeight="1" x14ac:dyDescent="0.25">
      <c r="A30" s="6" t="s">
        <v>132</v>
      </c>
      <c r="B30" s="11" t="s">
        <v>133</v>
      </c>
      <c r="C30" s="3" t="s">
        <v>54</v>
      </c>
      <c r="D30" s="3" t="s">
        <v>148</v>
      </c>
      <c r="E30" s="8">
        <f>VLOOKUP($A30,[3]Hoja2!$A$9:$AF$94,7,0)</f>
        <v>11893.78</v>
      </c>
      <c r="F30" s="8">
        <f>VLOOKUP($A30,[3]Hoja2!$A$9:$AF$94,20,0)</f>
        <v>2047.51</v>
      </c>
      <c r="G30" s="8">
        <f>VLOOKUP($A30,[3]Hoja2!$A$9:$AF$94,21,0)</f>
        <v>9846.27</v>
      </c>
      <c r="K30" s="10"/>
    </row>
    <row r="31" spans="1:11" ht="12" customHeight="1" x14ac:dyDescent="0.25">
      <c r="A31" s="6" t="s">
        <v>26</v>
      </c>
      <c r="B31" s="11" t="str">
        <f>VLOOKUP(A31,[1]Hoja2!$A$13:$AF$47,2,0)</f>
        <v>Gomez Dueñas Roselia</v>
      </c>
      <c r="C31" s="3" t="s">
        <v>43</v>
      </c>
      <c r="D31" s="3" t="s">
        <v>148</v>
      </c>
      <c r="E31" s="8">
        <f>VLOOKUP($A31,[3]Hoja2!$A$9:$AF$94,7,0)</f>
        <v>2593.5</v>
      </c>
      <c r="F31" s="8">
        <f>VLOOKUP($A31,[3]Hoja2!$A$9:$AF$94,20,0)</f>
        <v>968.03</v>
      </c>
      <c r="G31" s="8">
        <f>VLOOKUP($A31,[3]Hoja2!$A$9:$AF$94,21,0)</f>
        <v>1625.47</v>
      </c>
      <c r="K31" s="10"/>
    </row>
    <row r="32" spans="1:11" ht="12" customHeight="1" x14ac:dyDescent="0.25">
      <c r="A32" s="6" t="s">
        <v>18</v>
      </c>
      <c r="B32" s="11" t="str">
        <f>VLOOKUP(A32,[1]Hoja2!$A$13:$AF$47,2,0)</f>
        <v>Gonzalez Hernandez Javier</v>
      </c>
      <c r="C32" s="3" t="s">
        <v>45</v>
      </c>
      <c r="D32" s="3" t="s">
        <v>148</v>
      </c>
      <c r="E32" s="8">
        <f>VLOOKUP($A32,[3]Hoja2!$A$9:$AF$94,7,0)</f>
        <v>1540.2</v>
      </c>
      <c r="F32" s="8">
        <f>VLOOKUP($A32,[3]Hoja2!$A$9:$AF$94,20,0)</f>
        <v>-114.85</v>
      </c>
      <c r="G32" s="8">
        <f>VLOOKUP($A32,[3]Hoja2!$A$9:$AF$94,21,0)</f>
        <v>1655.05</v>
      </c>
      <c r="K32" s="10"/>
    </row>
    <row r="33" spans="1:11" ht="12" customHeight="1" x14ac:dyDescent="0.25">
      <c r="A33" s="6" t="s">
        <v>120</v>
      </c>
      <c r="B33" s="11" t="s">
        <v>121</v>
      </c>
      <c r="C33" s="3" t="s">
        <v>119</v>
      </c>
      <c r="D33" s="3" t="s">
        <v>148</v>
      </c>
      <c r="E33" s="8">
        <f>VLOOKUP($A33,[3]Hoja2!$A$9:$AF$94,7,0)</f>
        <v>4069.85</v>
      </c>
      <c r="F33" s="8">
        <f>VLOOKUP($A33,[3]Hoja2!$A$9:$AF$94,20,0)</f>
        <v>403.85</v>
      </c>
      <c r="G33" s="8">
        <f>VLOOKUP($A33,[3]Hoja2!$A$9:$AF$94,21,0)</f>
        <v>3666</v>
      </c>
      <c r="K33" s="10"/>
    </row>
    <row r="34" spans="1:11" ht="12" customHeight="1" x14ac:dyDescent="0.25">
      <c r="A34" s="6" t="s">
        <v>134</v>
      </c>
      <c r="B34" s="11" t="s">
        <v>135</v>
      </c>
      <c r="C34" s="3" t="s">
        <v>45</v>
      </c>
      <c r="D34" s="3" t="s">
        <v>148</v>
      </c>
      <c r="E34" s="8">
        <f>VLOOKUP($A34,[3]Hoja2!$A$9:$AF$94,7,0)</f>
        <v>5555.37</v>
      </c>
      <c r="F34" s="8">
        <f>VLOOKUP($A34,[3]Hoja2!$A$9:$AF$94,20,0)</f>
        <v>706.38</v>
      </c>
      <c r="G34" s="8">
        <f>VLOOKUP($A34,[3]Hoja2!$A$9:$AF$94,21,0)</f>
        <v>4848.99</v>
      </c>
      <c r="K34" s="10"/>
    </row>
    <row r="35" spans="1:11" ht="12" customHeight="1" x14ac:dyDescent="0.25">
      <c r="A35" s="6" t="s">
        <v>122</v>
      </c>
      <c r="B35" s="11" t="s">
        <v>123</v>
      </c>
      <c r="C35" s="3" t="s">
        <v>47</v>
      </c>
      <c r="D35" s="3" t="s">
        <v>148</v>
      </c>
      <c r="E35" s="8">
        <f>VLOOKUP($A35,[3]Hoja2!$A$9:$AF$94,7,0)</f>
        <v>9264.74</v>
      </c>
      <c r="F35" s="8">
        <f>VLOOKUP($A35,[3]Hoja2!$A$9:$AF$94,20,0)</f>
        <v>1485.94</v>
      </c>
      <c r="G35" s="8">
        <f>VLOOKUP($A35,[3]Hoja2!$A$9:$AF$94,21,0)</f>
        <v>7778.8</v>
      </c>
      <c r="K35" s="10"/>
    </row>
    <row r="36" spans="1:11" ht="12" customHeight="1" x14ac:dyDescent="0.25">
      <c r="A36" s="6" t="s">
        <v>39</v>
      </c>
      <c r="B36" s="11" t="str">
        <f>VLOOKUP(A36,[1]Hoja2!$A$13:$AF$47,2,0)</f>
        <v>Hernandez Diaz Genesis</v>
      </c>
      <c r="C36" s="3" t="s">
        <v>48</v>
      </c>
      <c r="D36" s="3" t="s">
        <v>148</v>
      </c>
      <c r="E36" s="8">
        <f>VLOOKUP($A36,[3]Hoja2!$A$9:$AF$94,7,0)</f>
        <v>3192</v>
      </c>
      <c r="F36" s="8">
        <f>VLOOKUP($A36,[3]Hoja2!$A$9:$AF$94,20,0)</f>
        <v>188.52</v>
      </c>
      <c r="G36" s="8">
        <f>VLOOKUP($A36,[3]Hoja2!$A$9:$AF$94,21,0)</f>
        <v>3003.48</v>
      </c>
      <c r="K36" s="10"/>
    </row>
    <row r="37" spans="1:11" ht="12" customHeight="1" x14ac:dyDescent="0.25">
      <c r="A37" s="6" t="s">
        <v>83</v>
      </c>
      <c r="B37" s="11" t="s">
        <v>84</v>
      </c>
      <c r="C37" s="3" t="s">
        <v>47</v>
      </c>
      <c r="D37" s="3" t="s">
        <v>148</v>
      </c>
      <c r="E37" s="8">
        <f>VLOOKUP($A37,[3]Hoja2!$A$9:$AF$94,7,0)</f>
        <v>11893.78</v>
      </c>
      <c r="F37" s="8">
        <f>VLOOKUP($A37,[3]Hoja2!$A$9:$AF$94,20,0)</f>
        <v>2047.51</v>
      </c>
      <c r="G37" s="8">
        <f>VLOOKUP($A37,[3]Hoja2!$A$9:$AF$94,21,0)</f>
        <v>9846.27</v>
      </c>
      <c r="K37" s="10"/>
    </row>
    <row r="38" spans="1:11" ht="12" customHeight="1" x14ac:dyDescent="0.25">
      <c r="A38" s="6" t="s">
        <v>21</v>
      </c>
      <c r="B38" s="11" t="str">
        <f>VLOOKUP(A38,[1]Hoja2!$A$13:$AF$47,2,0)</f>
        <v>Hernandez Murillo Jose Adrian</v>
      </c>
      <c r="C38" s="3" t="s">
        <v>47</v>
      </c>
      <c r="D38" s="3" t="s">
        <v>148</v>
      </c>
      <c r="E38" s="8">
        <f>VLOOKUP($A38,[3]Hoja2!$A$9:$AF$94,7,0)</f>
        <v>6403.75</v>
      </c>
      <c r="F38" s="8">
        <f>VLOOKUP($A38,[3]Hoja2!$A$9:$AF$94,20,0)</f>
        <v>917.39</v>
      </c>
      <c r="G38" s="8">
        <f>VLOOKUP($A38,[3]Hoja2!$A$9:$AF$94,21,0)</f>
        <v>5486.36</v>
      </c>
      <c r="K38" s="10"/>
    </row>
    <row r="39" spans="1:11" ht="12" customHeight="1" x14ac:dyDescent="0.25">
      <c r="A39" s="6" t="s">
        <v>19</v>
      </c>
      <c r="B39" s="11" t="str">
        <f>VLOOKUP(A39,[1]Hoja2!$A$13:$AF$47,2,0)</f>
        <v>Hernandez Virgen Veronica</v>
      </c>
      <c r="C39" s="3" t="s">
        <v>49</v>
      </c>
      <c r="D39" s="3" t="s">
        <v>148</v>
      </c>
      <c r="E39" s="8">
        <f>VLOOKUP($A39,[3]Hoja2!$A$9:$AF$94,7,0)</f>
        <v>4584</v>
      </c>
      <c r="F39" s="8">
        <f>VLOOKUP($A39,[3]Hoja2!$A$9:$AF$94,20,0)</f>
        <v>525.96</v>
      </c>
      <c r="G39" s="8">
        <f>VLOOKUP($A39,[3]Hoja2!$A$9:$AF$94,21,0)</f>
        <v>4058.04</v>
      </c>
      <c r="K39" s="10"/>
    </row>
    <row r="40" spans="1:11" ht="12" customHeight="1" x14ac:dyDescent="0.25">
      <c r="A40" s="6" t="s">
        <v>16</v>
      </c>
      <c r="B40" s="11" t="str">
        <f>VLOOKUP(A40,[1]Hoja2!$A$13:$AF$47,2,0)</f>
        <v>Huerta Gomez Elizabeth</v>
      </c>
      <c r="C40" s="3" t="s">
        <v>50</v>
      </c>
      <c r="D40" s="3" t="s">
        <v>148</v>
      </c>
      <c r="E40" s="8">
        <f>VLOOKUP($A40,[3]Hoja2!$A$9:$AF$94,7,0)</f>
        <v>6543.75</v>
      </c>
      <c r="F40" s="8">
        <f>VLOOKUP($A40,[3]Hoja2!$A$9:$AF$94,20,0)</f>
        <v>2813.17</v>
      </c>
      <c r="G40" s="8">
        <f>VLOOKUP($A40,[3]Hoja2!$A$9:$AF$94,21,0)</f>
        <v>3730.58</v>
      </c>
      <c r="K40" s="10"/>
    </row>
    <row r="41" spans="1:11" ht="12" customHeight="1" x14ac:dyDescent="0.25">
      <c r="A41" s="6" t="s">
        <v>85</v>
      </c>
      <c r="B41" s="11" t="s">
        <v>86</v>
      </c>
      <c r="C41" s="3" t="s">
        <v>53</v>
      </c>
      <c r="D41" s="3" t="s">
        <v>148</v>
      </c>
      <c r="E41" s="8">
        <f>VLOOKUP($A41,[3]Hoja2!$A$9:$AF$94,7,0)</f>
        <v>5555.37</v>
      </c>
      <c r="F41" s="8">
        <f>VLOOKUP($A41,[3]Hoja2!$A$9:$AF$94,20,0)</f>
        <v>706.22</v>
      </c>
      <c r="G41" s="8">
        <f>VLOOKUP($A41,[3]Hoja2!$A$9:$AF$94,21,0)</f>
        <v>4849.1499999999996</v>
      </c>
      <c r="K41" s="10"/>
    </row>
    <row r="42" spans="1:11" ht="12" customHeight="1" x14ac:dyDescent="0.25">
      <c r="A42" s="6" t="s">
        <v>117</v>
      </c>
      <c r="B42" s="11" t="s">
        <v>118</v>
      </c>
      <c r="C42" s="3" t="s">
        <v>43</v>
      </c>
      <c r="D42" s="3" t="s">
        <v>148</v>
      </c>
      <c r="E42" s="8">
        <f>VLOOKUP($A42,[3]Hoja2!$A$9:$AF$94,7,0)</f>
        <v>4238.16</v>
      </c>
      <c r="F42" s="8">
        <f>VLOOKUP($A42,[3]Hoja2!$A$9:$AF$94,20,0)</f>
        <v>436.86</v>
      </c>
      <c r="G42" s="8">
        <f>VLOOKUP($A42,[3]Hoja2!$A$9:$AF$94,21,0)</f>
        <v>3801.3</v>
      </c>
      <c r="K42" s="10"/>
    </row>
    <row r="43" spans="1:11" ht="12" customHeight="1" x14ac:dyDescent="0.25">
      <c r="A43" s="6" t="s">
        <v>87</v>
      </c>
      <c r="B43" s="11" t="s">
        <v>88</v>
      </c>
      <c r="C43" s="3" t="s">
        <v>54</v>
      </c>
      <c r="D43" s="3" t="s">
        <v>148</v>
      </c>
      <c r="E43" s="8">
        <f>VLOOKUP($A43,[3]Hoja2!$A$9:$AF$94,7,0)</f>
        <v>8714.74</v>
      </c>
      <c r="F43" s="8">
        <f>VLOOKUP($A43,[3]Hoja2!$A$9:$AF$94,20,0)</f>
        <v>1368.47</v>
      </c>
      <c r="G43" s="8">
        <f>VLOOKUP($A43,[3]Hoja2!$A$9:$AF$94,21,0)</f>
        <v>7346.27</v>
      </c>
      <c r="K43" s="10"/>
    </row>
    <row r="44" spans="1:11" ht="12" customHeight="1" x14ac:dyDescent="0.25">
      <c r="A44" s="6" t="s">
        <v>12</v>
      </c>
      <c r="B44" s="11" t="str">
        <f>VLOOKUP(A44,[1]Hoja2!$A$13:$AF$47,2,0)</f>
        <v>López Hueso Tayde Lucina</v>
      </c>
      <c r="C44" s="3" t="s">
        <v>51</v>
      </c>
      <c r="D44" s="3" t="s">
        <v>148</v>
      </c>
      <c r="E44" s="8">
        <f>VLOOKUP($A44,[3]Hoja2!$A$9:$AF$94,7,0)</f>
        <v>7204.5</v>
      </c>
      <c r="F44" s="8">
        <f>VLOOKUP($A44,[3]Hoja2!$A$9:$AF$94,20,0)</f>
        <v>2958.03</v>
      </c>
      <c r="G44" s="8">
        <f>VLOOKUP($A44,[3]Hoja2!$A$9:$AF$94,21,0)</f>
        <v>4246.47</v>
      </c>
      <c r="K44" s="10"/>
    </row>
    <row r="45" spans="1:11" ht="12" customHeight="1" x14ac:dyDescent="0.25">
      <c r="A45" s="6" t="s">
        <v>128</v>
      </c>
      <c r="B45" s="11" t="s">
        <v>129</v>
      </c>
      <c r="C45" s="3" t="s">
        <v>119</v>
      </c>
      <c r="D45" s="3" t="s">
        <v>148</v>
      </c>
      <c r="E45" s="8">
        <f>VLOOKUP($A45,[3]Hoja2!$A$9:$AF$94,7,0)</f>
        <v>4069.85</v>
      </c>
      <c r="F45" s="8">
        <f>VLOOKUP($A45,[3]Hoja2!$A$9:$AF$94,20,0)</f>
        <v>403.85</v>
      </c>
      <c r="G45" s="8">
        <f>VLOOKUP($A45,[3]Hoja2!$A$9:$AF$94,21,0)</f>
        <v>3666</v>
      </c>
      <c r="K45" s="10"/>
    </row>
    <row r="46" spans="1:11" ht="12" customHeight="1" x14ac:dyDescent="0.25">
      <c r="A46" s="6" t="s">
        <v>89</v>
      </c>
      <c r="B46" s="11" t="s">
        <v>90</v>
      </c>
      <c r="C46" s="3" t="s">
        <v>43</v>
      </c>
      <c r="D46" s="3" t="s">
        <v>148</v>
      </c>
      <c r="E46" s="8">
        <f>VLOOKUP($A46,[3]Hoja2!$A$9:$AF$94,7,0)</f>
        <v>4947.79</v>
      </c>
      <c r="F46" s="8">
        <f>VLOOKUP($A46,[3]Hoja2!$A$9:$AF$94,20,0)</f>
        <v>557.41999999999996</v>
      </c>
      <c r="G46" s="8">
        <f>VLOOKUP($A46,[3]Hoja2!$A$9:$AF$94,21,0)</f>
        <v>4390.37</v>
      </c>
      <c r="K46" s="10"/>
    </row>
    <row r="47" spans="1:11" ht="12" customHeight="1" x14ac:dyDescent="0.25">
      <c r="A47" s="6" t="s">
        <v>126</v>
      </c>
      <c r="B47" s="11" t="s">
        <v>127</v>
      </c>
      <c r="C47" s="3" t="s">
        <v>48</v>
      </c>
      <c r="D47" s="3" t="s">
        <v>148</v>
      </c>
      <c r="E47" s="8">
        <f>VLOOKUP($A47,[3]Hoja2!$A$9:$AF$94,7,0)</f>
        <v>10000</v>
      </c>
      <c r="F47" s="8">
        <f>VLOOKUP($A47,[3]Hoja2!$A$9:$AF$94,20,0)</f>
        <v>1642.99</v>
      </c>
      <c r="G47" s="8">
        <f>VLOOKUP($A47,[3]Hoja2!$A$9:$AF$94,21,0)</f>
        <v>8357.01</v>
      </c>
      <c r="K47" s="10"/>
    </row>
    <row r="48" spans="1:11" ht="12" customHeight="1" x14ac:dyDescent="0.25">
      <c r="A48" s="6" t="s">
        <v>38</v>
      </c>
      <c r="B48" s="11" t="str">
        <f>VLOOKUP(A48,[1]Hoja2!$A$13:$AF$47,2,0)</f>
        <v>Martinez Macias  Norma Irene</v>
      </c>
      <c r="C48" s="3" t="s">
        <v>44</v>
      </c>
      <c r="D48" s="3" t="s">
        <v>148</v>
      </c>
      <c r="E48" s="8">
        <f>VLOOKUP($A48,[3]Hoja2!$A$9:$AF$94,7,0)</f>
        <v>5772</v>
      </c>
      <c r="F48" s="8">
        <f>VLOOKUP($A48,[3]Hoja2!$A$9:$AF$94,20,0)</f>
        <v>769.97</v>
      </c>
      <c r="G48" s="8">
        <f>VLOOKUP($A48,[3]Hoja2!$A$9:$AF$94,21,0)</f>
        <v>5002.03</v>
      </c>
      <c r="K48" s="10"/>
    </row>
    <row r="49" spans="1:13" ht="12" customHeight="1" x14ac:dyDescent="0.25">
      <c r="A49" s="6" t="s">
        <v>33</v>
      </c>
      <c r="B49" s="11" t="str">
        <f>VLOOKUP(A49,[1]Hoja2!$A$13:$AF$47,2,0)</f>
        <v>Mata Avila Jesus</v>
      </c>
      <c r="C49" s="3" t="s">
        <v>52</v>
      </c>
      <c r="D49" s="3" t="s">
        <v>148</v>
      </c>
      <c r="E49" s="8">
        <f>VLOOKUP($A49,[3]Hoja2!$A$9:$AF$94,7,0)</f>
        <v>5137.5</v>
      </c>
      <c r="F49" s="8">
        <f>VLOOKUP($A49,[3]Hoja2!$A$9:$AF$94,20,0)</f>
        <v>1245.47</v>
      </c>
      <c r="G49" s="8">
        <f>VLOOKUP($A49,[3]Hoja2!$A$9:$AF$94,21,0)</f>
        <v>3892.03</v>
      </c>
      <c r="K49" s="10"/>
    </row>
    <row r="50" spans="1:13" ht="12" customHeight="1" x14ac:dyDescent="0.25">
      <c r="A50" s="6" t="s">
        <v>24</v>
      </c>
      <c r="B50" s="11" t="str">
        <f>VLOOKUP(A50,[1]Hoja2!$A$13:$AF$47,2,0)</f>
        <v>Melendez Quezada Owen Mario</v>
      </c>
      <c r="C50" s="3" t="s">
        <v>42</v>
      </c>
      <c r="D50" s="3" t="s">
        <v>148</v>
      </c>
      <c r="E50" s="8">
        <f>VLOOKUP($A50,[3]Hoja2!$A$9:$AF$94,7,0)</f>
        <v>4584</v>
      </c>
      <c r="F50" s="8">
        <f>VLOOKUP($A50,[3]Hoja2!$A$9:$AF$94,20,0)</f>
        <v>989.42</v>
      </c>
      <c r="G50" s="8">
        <f>VLOOKUP($A50,[3]Hoja2!$A$9:$AF$94,21,0)</f>
        <v>3594.58</v>
      </c>
      <c r="K50" s="10"/>
    </row>
    <row r="51" spans="1:13" ht="12" customHeight="1" x14ac:dyDescent="0.25">
      <c r="A51" s="6" t="s">
        <v>91</v>
      </c>
      <c r="B51" s="11" t="s">
        <v>92</v>
      </c>
      <c r="C51" s="3" t="s">
        <v>43</v>
      </c>
      <c r="D51" s="3" t="s">
        <v>148</v>
      </c>
      <c r="E51" s="8">
        <f>VLOOKUP($A51,[3]Hoja2!$A$9:$AF$94,7,0)</f>
        <v>8714.74</v>
      </c>
      <c r="F51" s="8">
        <f>VLOOKUP($A51,[3]Hoja2!$A$9:$AF$94,20,0)</f>
        <v>1368.47</v>
      </c>
      <c r="G51" s="8">
        <f>VLOOKUP($A51,[3]Hoja2!$A$9:$AF$94,21,0)</f>
        <v>7346.27</v>
      </c>
      <c r="K51" s="10"/>
    </row>
    <row r="52" spans="1:13" ht="12" customHeight="1" x14ac:dyDescent="0.25">
      <c r="A52" s="6" t="s">
        <v>30</v>
      </c>
      <c r="B52" s="11" t="str">
        <f>VLOOKUP(A52,[1]Hoja2!$A$13:$AF$47,2,0)</f>
        <v>Meza Arana Mayra Gisela</v>
      </c>
      <c r="C52" s="3" t="s">
        <v>47</v>
      </c>
      <c r="D52" s="3" t="s">
        <v>148</v>
      </c>
      <c r="E52" s="8">
        <f>VLOOKUP($A52,[3]Hoja2!$A$9:$AF$94,7,0)</f>
        <v>5223</v>
      </c>
      <c r="F52" s="8">
        <f>VLOOKUP($A52,[3]Hoja2!$A$9:$AF$94,20,0)</f>
        <v>662.44</v>
      </c>
      <c r="G52" s="8">
        <f>VLOOKUP($A52,[3]Hoja2!$A$9:$AF$94,21,0)</f>
        <v>4560.5600000000004</v>
      </c>
      <c r="K52" s="10"/>
    </row>
    <row r="53" spans="1:13" ht="12" customHeight="1" x14ac:dyDescent="0.25">
      <c r="A53" s="6" t="s">
        <v>15</v>
      </c>
      <c r="B53" s="11" t="str">
        <f>VLOOKUP(A53,[1]Hoja2!$A$13:$AF$47,2,0)</f>
        <v>Muciño Velazquez Erika Viviana</v>
      </c>
      <c r="C53" s="3" t="s">
        <v>53</v>
      </c>
      <c r="D53" s="3" t="s">
        <v>148</v>
      </c>
      <c r="E53" s="8">
        <f>VLOOKUP($A53,[3]Hoja2!$A$9:$AF$94,7,0)</f>
        <v>4900.3500000000004</v>
      </c>
      <c r="F53" s="8">
        <f>VLOOKUP($A53,[3]Hoja2!$A$9:$AF$94,20,0)</f>
        <v>622.07000000000005</v>
      </c>
      <c r="G53" s="8">
        <f>VLOOKUP($A53,[3]Hoja2!$A$9:$AF$94,21,0)</f>
        <v>4278.28</v>
      </c>
      <c r="K53" s="10"/>
    </row>
    <row r="54" spans="1:13" ht="12" customHeight="1" x14ac:dyDescent="0.25">
      <c r="A54" s="6" t="s">
        <v>29</v>
      </c>
      <c r="B54" s="11" t="str">
        <f>VLOOKUP(A54,[1]Hoja2!$A$13:$AF$47,2,0)</f>
        <v>Murguia Escobedo Sandra Buenaventura</v>
      </c>
      <c r="C54" s="3" t="s">
        <v>54</v>
      </c>
      <c r="D54" s="3" t="s">
        <v>148</v>
      </c>
      <c r="E54" s="8">
        <f>VLOOKUP($A54,[3]Hoja2!$A$9:$AF$94,7,0)</f>
        <v>3959.1</v>
      </c>
      <c r="F54" s="8">
        <f>VLOOKUP($A54,[3]Hoja2!$A$9:$AF$94,20,0)</f>
        <v>421.22</v>
      </c>
      <c r="G54" s="8">
        <f>VLOOKUP($A54,[3]Hoja2!$A$9:$AF$94,21,0)</f>
        <v>3537.88</v>
      </c>
      <c r="K54" s="10"/>
    </row>
    <row r="55" spans="1:13" ht="12" customHeight="1" x14ac:dyDescent="0.25">
      <c r="A55" s="6" t="s">
        <v>93</v>
      </c>
      <c r="B55" s="11" t="s">
        <v>94</v>
      </c>
      <c r="C55" s="3" t="s">
        <v>43</v>
      </c>
      <c r="D55" s="3" t="s">
        <v>148</v>
      </c>
      <c r="E55" s="8">
        <f>VLOOKUP($A55,[3]Hoja2!$A$9:$AF$94,7,0)</f>
        <v>4947.79</v>
      </c>
      <c r="F55" s="8">
        <f>VLOOKUP($A55,[3]Hoja2!$A$9:$AF$94,20,0)</f>
        <v>552.36</v>
      </c>
      <c r="G55" s="8">
        <f>VLOOKUP($A55,[3]Hoja2!$A$9:$AF$94,21,0)</f>
        <v>4395.43</v>
      </c>
      <c r="K55" s="10"/>
    </row>
    <row r="56" spans="1:13" ht="12" customHeight="1" x14ac:dyDescent="0.25">
      <c r="A56" s="6" t="s">
        <v>64</v>
      </c>
      <c r="B56" s="11" t="s">
        <v>149</v>
      </c>
      <c r="C56" s="3" t="s">
        <v>67</v>
      </c>
      <c r="D56" s="3" t="s">
        <v>148</v>
      </c>
      <c r="E56" s="8">
        <v>2860</v>
      </c>
      <c r="F56" s="8">
        <v>564.5</v>
      </c>
      <c r="G56" s="8">
        <v>2295.5</v>
      </c>
      <c r="K56" s="10"/>
      <c r="M56" s="10"/>
    </row>
    <row r="57" spans="1:13" ht="12" customHeight="1" x14ac:dyDescent="0.25">
      <c r="A57" s="6" t="s">
        <v>69</v>
      </c>
      <c r="B57" s="11" t="s">
        <v>70</v>
      </c>
      <c r="C57" s="3" t="s">
        <v>68</v>
      </c>
      <c r="D57" s="3" t="s">
        <v>148</v>
      </c>
      <c r="E57" s="8">
        <f>VLOOKUP($A57,[3]Hoja2!$A$9:$AF$94,7,0)</f>
        <v>10000</v>
      </c>
      <c r="F57" s="8">
        <f>VLOOKUP($A57,[3]Hoja2!$A$9:$AF$94,20,0)</f>
        <v>1643</v>
      </c>
      <c r="G57" s="8">
        <f>VLOOKUP($A57,[3]Hoja2!$A$9:$AF$94,21,0)</f>
        <v>8357</v>
      </c>
      <c r="K57" s="10"/>
      <c r="M57" s="10"/>
    </row>
    <row r="58" spans="1:13" ht="12" customHeight="1" x14ac:dyDescent="0.25">
      <c r="A58" s="6" t="s">
        <v>115</v>
      </c>
      <c r="B58" s="11" t="s">
        <v>116</v>
      </c>
      <c r="C58" s="3" t="s">
        <v>43</v>
      </c>
      <c r="D58" s="3" t="s">
        <v>148</v>
      </c>
      <c r="E58" s="8">
        <f>VLOOKUP($A58,[3]Hoja2!$A$9:$AF$94,7,0)</f>
        <v>1437.52</v>
      </c>
      <c r="F58" s="8">
        <f>VLOOKUP($A58,[3]Hoja2!$A$9:$AF$94,20,0)</f>
        <v>-121.42</v>
      </c>
      <c r="G58" s="8">
        <f>VLOOKUP($A58,[3]Hoja2!$A$9:$AF$94,21,0)</f>
        <v>1558.94</v>
      </c>
      <c r="K58" s="10"/>
    </row>
    <row r="59" spans="1:13" ht="12" customHeight="1" x14ac:dyDescent="0.25">
      <c r="A59" s="6" t="s">
        <v>95</v>
      </c>
      <c r="B59" s="11" t="s">
        <v>96</v>
      </c>
      <c r="C59" s="3" t="s">
        <v>42</v>
      </c>
      <c r="D59" s="3" t="s">
        <v>148</v>
      </c>
      <c r="E59" s="8">
        <f>VLOOKUP($A59,[3]Hoja2!$A$9:$AF$94,7,0)</f>
        <v>6807.31</v>
      </c>
      <c r="F59" s="8">
        <f>VLOOKUP($A59,[3]Hoja2!$A$9:$AF$94,20,0)</f>
        <v>961.04</v>
      </c>
      <c r="G59" s="8">
        <f>VLOOKUP($A59,[3]Hoja2!$A$9:$AF$94,21,0)</f>
        <v>5846.27</v>
      </c>
      <c r="K59" s="10"/>
    </row>
    <row r="60" spans="1:13" ht="12" customHeight="1" x14ac:dyDescent="0.25">
      <c r="A60" s="6" t="s">
        <v>35</v>
      </c>
      <c r="B60" s="11" t="str">
        <f>VLOOKUP(A60,[1]Hoja2!$A$13:$AF$47,2,0)</f>
        <v>Partida Ceja Francisco Javier</v>
      </c>
      <c r="C60" s="3" t="s">
        <v>43</v>
      </c>
      <c r="D60" s="3" t="s">
        <v>148</v>
      </c>
      <c r="E60" s="8">
        <f>VLOOKUP($A60,[3]Hoja2!$A$9:$AF$94,7,0)</f>
        <v>4584</v>
      </c>
      <c r="F60" s="8">
        <f>VLOOKUP($A60,[3]Hoja2!$A$9:$AF$94,20,0)</f>
        <v>1242.32</v>
      </c>
      <c r="G60" s="8">
        <f>VLOOKUP($A60,[3]Hoja2!$A$9:$AF$94,21,0)</f>
        <v>3341.68</v>
      </c>
      <c r="K60" s="10"/>
    </row>
    <row r="61" spans="1:13" ht="12" customHeight="1" x14ac:dyDescent="0.25">
      <c r="A61" s="6" t="s">
        <v>22</v>
      </c>
      <c r="B61" s="11" t="str">
        <f>VLOOKUP(A61,[1]Hoja2!$A$13:$AF$47,2,0)</f>
        <v>Ramirez Gallegos Lorena</v>
      </c>
      <c r="C61" s="3" t="s">
        <v>43</v>
      </c>
      <c r="D61" s="3" t="s">
        <v>148</v>
      </c>
      <c r="E61" s="8">
        <f>VLOOKUP($A61,[3]Hoja2!$A$9:$AF$94,7,0)</f>
        <v>4275</v>
      </c>
      <c r="F61" s="8">
        <f>VLOOKUP($A61,[3]Hoja2!$A$9:$AF$94,20,0)</f>
        <v>1657.25</v>
      </c>
      <c r="G61" s="8">
        <f>VLOOKUP($A61,[3]Hoja2!$A$9:$AF$94,21,0)</f>
        <v>2617.75</v>
      </c>
      <c r="K61" s="10"/>
    </row>
    <row r="62" spans="1:13" ht="12" customHeight="1" x14ac:dyDescent="0.25">
      <c r="A62" s="6" t="s">
        <v>130</v>
      </c>
      <c r="B62" s="11" t="s">
        <v>131</v>
      </c>
      <c r="C62" s="3" t="s">
        <v>46</v>
      </c>
      <c r="D62" s="3" t="s">
        <v>148</v>
      </c>
      <c r="E62" s="8">
        <f>VLOOKUP($A62,[3]Hoja2!$A$9:$AF$94,7,0)</f>
        <v>11893.78</v>
      </c>
      <c r="F62" s="8">
        <f>VLOOKUP($A62,[3]Hoja2!$A$9:$AF$94,20,0)</f>
        <v>2047.51</v>
      </c>
      <c r="G62" s="8">
        <f>VLOOKUP($A62,[3]Hoja2!$A$9:$AF$94,21,0)</f>
        <v>9846.27</v>
      </c>
      <c r="K62" s="10"/>
    </row>
    <row r="63" spans="1:13" ht="12" customHeight="1" x14ac:dyDescent="0.25">
      <c r="A63" s="6" t="s">
        <v>97</v>
      </c>
      <c r="B63" s="11" t="s">
        <v>98</v>
      </c>
      <c r="C63" s="3" t="s">
        <v>43</v>
      </c>
      <c r="D63" s="3" t="s">
        <v>148</v>
      </c>
      <c r="E63" s="8">
        <f>VLOOKUP($A63,[3]Hoja2!$A$9:$AF$94,7,0)</f>
        <v>4947.79</v>
      </c>
      <c r="F63" s="8">
        <f>VLOOKUP($A63,[3]Hoja2!$A$9:$AF$94,20,0)</f>
        <v>1583.71</v>
      </c>
      <c r="G63" s="8">
        <f>VLOOKUP($A63,[3]Hoja2!$A$9:$AF$94,21,0)</f>
        <v>3364.08</v>
      </c>
      <c r="K63" s="10"/>
    </row>
    <row r="64" spans="1:13" ht="12" customHeight="1" x14ac:dyDescent="0.25">
      <c r="A64" s="6" t="s">
        <v>99</v>
      </c>
      <c r="B64" s="11" t="s">
        <v>100</v>
      </c>
      <c r="C64" s="3" t="s">
        <v>67</v>
      </c>
      <c r="D64" s="3" t="s">
        <v>148</v>
      </c>
      <c r="E64" s="8">
        <f>VLOOKUP($A64,[3]Hoja2!$A$9:$AF$94,7,0)</f>
        <v>1334.84</v>
      </c>
      <c r="F64" s="8">
        <f>VLOOKUP($A64,[3]Hoja2!$A$9:$AF$94,20,0)</f>
        <v>-127.99</v>
      </c>
      <c r="G64" s="8">
        <f>VLOOKUP($A64,[3]Hoja2!$A$9:$AF$94,21,0)</f>
        <v>1462.83</v>
      </c>
      <c r="K64" s="10"/>
    </row>
    <row r="65" spans="1:13" ht="12" customHeight="1" x14ac:dyDescent="0.25">
      <c r="A65" s="6" t="s">
        <v>13</v>
      </c>
      <c r="B65" s="11" t="str">
        <f>VLOOKUP(A65,[1]Hoja2!$A$13:$AF$47,2,0)</f>
        <v>Rojas Lopez Miguel Angel</v>
      </c>
      <c r="C65" s="3" t="s">
        <v>46</v>
      </c>
      <c r="D65" s="3" t="s">
        <v>148</v>
      </c>
      <c r="E65" s="8">
        <f>VLOOKUP($A65,[3]Hoja2!$A$9:$AF$94,7,0)</f>
        <v>3959.1</v>
      </c>
      <c r="F65" s="8">
        <f>VLOOKUP($A65,[3]Hoja2!$A$9:$AF$94,20,0)</f>
        <v>446.38</v>
      </c>
      <c r="G65" s="8">
        <f>VLOOKUP($A65,[3]Hoja2!$A$9:$AF$94,21,0)</f>
        <v>3512.72</v>
      </c>
      <c r="K65" s="10"/>
    </row>
    <row r="66" spans="1:13" ht="12" customHeight="1" x14ac:dyDescent="0.25">
      <c r="A66" s="6" t="s">
        <v>17</v>
      </c>
      <c r="B66" s="11" t="str">
        <f>VLOOKUP(A66,[1]Hoja2!$A$13:$AF$47,2,0)</f>
        <v>Romero Romero Ingrid</v>
      </c>
      <c r="C66" s="3" t="s">
        <v>43</v>
      </c>
      <c r="D66" s="3" t="s">
        <v>148</v>
      </c>
      <c r="E66" s="8">
        <f>VLOOKUP($A66,[3]Hoja2!$A$9:$AF$94,7,0)</f>
        <v>7752</v>
      </c>
      <c r="F66" s="8">
        <f>VLOOKUP($A66,[3]Hoja2!$A$9:$AF$94,20,0)</f>
        <v>2915.53</v>
      </c>
      <c r="G66" s="8">
        <f>VLOOKUP($A66,[3]Hoja2!$A$9:$AF$94,21,0)</f>
        <v>4836.47</v>
      </c>
      <c r="K66" s="10"/>
      <c r="M66" s="10"/>
    </row>
    <row r="67" spans="1:13" ht="12" customHeight="1" x14ac:dyDescent="0.25">
      <c r="A67" s="6" t="s">
        <v>101</v>
      </c>
      <c r="B67" s="11" t="s">
        <v>102</v>
      </c>
      <c r="C67" s="3" t="s">
        <v>42</v>
      </c>
      <c r="D67" s="3" t="s">
        <v>148</v>
      </c>
      <c r="E67" s="8">
        <f>VLOOKUP($A67,[3]Hoja2!$A$9:$AF$94,7,0)</f>
        <v>8714.74</v>
      </c>
      <c r="F67" s="8">
        <f>VLOOKUP($A67,[3]Hoja2!$A$9:$AF$94,20,0)</f>
        <v>1368.47</v>
      </c>
      <c r="G67" s="8">
        <f>VLOOKUP($A67,[3]Hoja2!$A$9:$AF$94,21,0)</f>
        <v>7346.27</v>
      </c>
      <c r="K67" s="10"/>
      <c r="M67" s="10"/>
    </row>
    <row r="68" spans="1:13" ht="12" customHeight="1" x14ac:dyDescent="0.25">
      <c r="A68" s="6" t="s">
        <v>20</v>
      </c>
      <c r="B68" s="11" t="str">
        <f>VLOOKUP(A68,[1]Hoja2!$A$13:$AF$47,2,0)</f>
        <v>Sanchez Sanchez Micaela</v>
      </c>
      <c r="C68" s="3" t="s">
        <v>45</v>
      </c>
      <c r="D68" s="3" t="s">
        <v>148</v>
      </c>
      <c r="E68" s="8">
        <f>VLOOKUP($A68,[3]Hoja2!$A$9:$AF$94,7,0)</f>
        <v>1753.95</v>
      </c>
      <c r="F68" s="8">
        <f>VLOOKUP($A68,[3]Hoja2!$A$9:$AF$94,20,0)</f>
        <v>-41.05</v>
      </c>
      <c r="G68" s="8">
        <f>VLOOKUP($A68,[3]Hoja2!$A$9:$AF$94,21,0)</f>
        <v>1795</v>
      </c>
      <c r="K68" s="10"/>
      <c r="M68" s="10"/>
    </row>
    <row r="69" spans="1:13" ht="12" customHeight="1" x14ac:dyDescent="0.25">
      <c r="A69" s="6" t="s">
        <v>103</v>
      </c>
      <c r="B69" s="11" t="s">
        <v>104</v>
      </c>
      <c r="C69" s="3" t="s">
        <v>67</v>
      </c>
      <c r="D69" s="3" t="s">
        <v>148</v>
      </c>
      <c r="E69" s="8">
        <f>VLOOKUP($A69,[3]Hoja2!$A$9:$AF$94,7,0)</f>
        <v>1482.74</v>
      </c>
      <c r="F69" s="8">
        <f>VLOOKUP($A69,[3]Hoja2!$A$9:$AF$94,20,0)</f>
        <v>-77.05</v>
      </c>
      <c r="G69" s="8">
        <f>VLOOKUP($A69,[3]Hoja2!$A$9:$AF$94,21,0)</f>
        <v>1559.79</v>
      </c>
      <c r="K69" s="10"/>
    </row>
    <row r="70" spans="1:13" ht="12" customHeight="1" x14ac:dyDescent="0.25">
      <c r="A70" s="6" t="s">
        <v>14</v>
      </c>
      <c r="B70" s="11" t="str">
        <f>VLOOKUP(A70,[1]Hoja2!$A$13:$AF$47,2,0)</f>
        <v>Santoyo Ramos María Guadalupe</v>
      </c>
      <c r="C70" s="3" t="s">
        <v>55</v>
      </c>
      <c r="D70" s="3" t="s">
        <v>148</v>
      </c>
      <c r="E70" s="8">
        <f>VLOOKUP($A70,[3]Hoja2!$A$9:$AF$94,7,0)</f>
        <v>3525.75</v>
      </c>
      <c r="F70" s="8">
        <f>VLOOKUP($A70,[3]Hoja2!$A$9:$AF$94,20,0)</f>
        <v>257.62</v>
      </c>
      <c r="G70" s="8">
        <f>VLOOKUP($A70,[3]Hoja2!$A$9:$AF$94,21,0)</f>
        <v>3268.13</v>
      </c>
      <c r="K70" s="10"/>
    </row>
    <row r="71" spans="1:13" ht="12" customHeight="1" x14ac:dyDescent="0.25">
      <c r="A71" s="6" t="s">
        <v>27</v>
      </c>
      <c r="B71" s="11" t="str">
        <f>VLOOKUP(A71,[1]Hoja2!$A$13:$AF$47,2,0)</f>
        <v>Tovar Lopez Rogelio</v>
      </c>
      <c r="C71" s="3" t="s">
        <v>43</v>
      </c>
      <c r="D71" s="3" t="s">
        <v>148</v>
      </c>
      <c r="E71" s="8">
        <f>VLOOKUP($A71,[3]Hoja2!$A$9:$AF$94,7,0)</f>
        <v>7875</v>
      </c>
      <c r="F71" s="8">
        <f>VLOOKUP($A71,[3]Hoja2!$A$9:$AF$94,20,0)</f>
        <v>2118.9</v>
      </c>
      <c r="G71" s="8">
        <f>VLOOKUP($A71,[3]Hoja2!$A$9:$AF$94,21,0)</f>
        <v>5756.1</v>
      </c>
      <c r="K71" s="10"/>
    </row>
    <row r="72" spans="1:13" ht="23.45" customHeight="1" x14ac:dyDescent="0.25">
      <c r="B72" s="7" t="s">
        <v>41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13" ht="7.9" customHeight="1" x14ac:dyDescent="0.25">
      <c r="A73" s="6" t="s">
        <v>25</v>
      </c>
      <c r="B73" s="11" t="str">
        <f>VLOOKUP(A73,[1]Hoja2!$A$13:$AF$47,2,0)</f>
        <v>Rodriguez Rodriguez Jose Luis</v>
      </c>
      <c r="C73" s="3" t="s">
        <v>56</v>
      </c>
      <c r="D73" s="3" t="s">
        <v>148</v>
      </c>
      <c r="E73" s="8">
        <f>VLOOKUP($A73,[3]Hoja2!$A$9:$AF$94,7,0)</f>
        <v>2361.75</v>
      </c>
      <c r="F73" s="8">
        <f>VLOOKUP($A73,[3]Hoja2!$A$9:$AF$94,20,0)</f>
        <v>42.92</v>
      </c>
      <c r="G73" s="8">
        <f>VLOOKUP($A73,[3]Hoja2!$A$9:$AF$94,21,0)</f>
        <v>2318.83</v>
      </c>
    </row>
    <row r="74" spans="1:13" ht="7.7" customHeight="1" x14ac:dyDescent="0.25">
      <c r="A74" s="6" t="s">
        <v>139</v>
      </c>
      <c r="B74" s="11" t="s">
        <v>142</v>
      </c>
      <c r="C74" s="3" t="s">
        <v>56</v>
      </c>
      <c r="D74" s="3" t="s">
        <v>148</v>
      </c>
      <c r="E74" s="8">
        <f>VLOOKUP($A74,[3]Hoja2!$A$9:$AF$94,7,0)</f>
        <v>4352.55</v>
      </c>
      <c r="F74" s="8">
        <f>VLOOKUP($A74,[3]Hoja2!$A$9:$AF$94,20,0)</f>
        <v>439.46</v>
      </c>
      <c r="G74" s="8">
        <f>VLOOKUP($A74,[3]Hoja2!$A$9:$AF$94,21,0)</f>
        <v>3913.09</v>
      </c>
    </row>
    <row r="75" spans="1:13" ht="9" customHeight="1" x14ac:dyDescent="0.25">
      <c r="A75" s="6" t="s">
        <v>143</v>
      </c>
      <c r="B75" s="11" t="s">
        <v>144</v>
      </c>
      <c r="C75" s="3" t="s">
        <v>56</v>
      </c>
      <c r="D75" s="3" t="s">
        <v>148</v>
      </c>
      <c r="E75" s="8">
        <f>VLOOKUP($A75,[3]Hoja2!$A$9:$AF$94,7,0)</f>
        <v>4000</v>
      </c>
      <c r="F75" s="8">
        <f>VLOOKUP($A75,[3]Hoja2!$A$9:$AF$94,20,0)</f>
        <v>396.25</v>
      </c>
      <c r="G75" s="8">
        <f>VLOOKUP($A75,[3]Hoja2!$A$9:$AF$94,21,0)</f>
        <v>3603.75</v>
      </c>
    </row>
    <row r="76" spans="1:13" ht="7.7" customHeight="1" x14ac:dyDescent="0.25">
      <c r="A76" s="6" t="s">
        <v>145</v>
      </c>
      <c r="B76" s="11" t="s">
        <v>146</v>
      </c>
      <c r="C76" s="3" t="s">
        <v>56</v>
      </c>
      <c r="D76" s="3" t="s">
        <v>148</v>
      </c>
      <c r="E76" s="8">
        <f>VLOOKUP($A76,[3]Hoja2!$A$9:$AF$94,7,0)</f>
        <v>4000</v>
      </c>
      <c r="F76" s="8">
        <f>VLOOKUP($A76,[3]Hoja2!$A$9:$AF$94,20,0)</f>
        <v>396.25</v>
      </c>
      <c r="G76" s="8">
        <f>VLOOKUP($A76,[3]Hoja2!$A$9:$AF$94,21,0)</f>
        <v>3603.75</v>
      </c>
    </row>
    <row r="77" spans="1:13" ht="9" customHeight="1" x14ac:dyDescent="0.25">
      <c r="A77" s="6" t="s">
        <v>136</v>
      </c>
      <c r="B77" s="11" t="s">
        <v>137</v>
      </c>
      <c r="C77" s="3" t="s">
        <v>138</v>
      </c>
      <c r="D77" s="3" t="s">
        <v>148</v>
      </c>
      <c r="E77" s="8">
        <f>VLOOKUP($A77,[3]Hoja2!$A$9:$AF$94,7,0)</f>
        <v>1723.5</v>
      </c>
      <c r="F77" s="8">
        <f>VLOOKUP($A77,[3]Hoja2!$A$9:$AF$94,20,0)</f>
        <v>-55.16</v>
      </c>
      <c r="G77" s="8">
        <f>VLOOKUP($A77,[3]Hoja2!$A$9:$AF$94,21,0)</f>
        <v>1778.66</v>
      </c>
    </row>
    <row r="78" spans="1:13" ht="9" customHeight="1" x14ac:dyDescent="0.25">
      <c r="A78" s="6" t="s">
        <v>34</v>
      </c>
      <c r="B78" s="11" t="str">
        <f>VLOOKUP(A78,[1]Hoja2!$A$13:$AF$47,2,0)</f>
        <v>Bravo Garcia Andrea Nallely</v>
      </c>
      <c r="C78" s="3" t="s">
        <v>57</v>
      </c>
      <c r="D78" s="3" t="s">
        <v>148</v>
      </c>
      <c r="E78" s="8">
        <f>VLOOKUP($A78,[3]Hoja2!$A$9:$AF$94,7,0)</f>
        <v>2229</v>
      </c>
      <c r="F78" s="8">
        <f>VLOOKUP($A78,[3]Hoja2!$A$9:$AF$94,20,0)</f>
        <v>16.28</v>
      </c>
      <c r="G78" s="8">
        <f>VLOOKUP($A78,[3]Hoja2!$A$9:$AF$94,21,0)</f>
        <v>2212.7199999999998</v>
      </c>
    </row>
    <row r="79" spans="1:13" ht="9" customHeight="1" x14ac:dyDescent="0.25">
      <c r="A79" s="6" t="s">
        <v>58</v>
      </c>
      <c r="B79" s="11" t="s">
        <v>59</v>
      </c>
      <c r="C79" s="3" t="s">
        <v>60</v>
      </c>
      <c r="D79" s="3" t="s">
        <v>148</v>
      </c>
      <c r="E79" s="8">
        <f>VLOOKUP($A79,[3]Hoja2!$A$9:$AF$94,7,0)</f>
        <v>8301.4699999999993</v>
      </c>
      <c r="F79" s="8">
        <f>VLOOKUP($A79,[3]Hoja2!$A$9:$AF$94,20,0)</f>
        <v>1280.2</v>
      </c>
      <c r="G79" s="8">
        <f>VLOOKUP($A79,[3]Hoja2!$A$9:$AF$94,21,0)</f>
        <v>7021.27</v>
      </c>
    </row>
    <row r="80" spans="1:13" ht="9" customHeight="1" x14ac:dyDescent="0.25">
      <c r="A80" s="6" t="s">
        <v>62</v>
      </c>
      <c r="B80" s="11" t="s">
        <v>63</v>
      </c>
      <c r="C80" s="3" t="s">
        <v>61</v>
      </c>
      <c r="D80" s="3" t="s">
        <v>148</v>
      </c>
      <c r="E80" s="8">
        <f>VLOOKUP($A80,[3]Hoja2!$A$9:$AF$94,7,0)</f>
        <v>1588.95</v>
      </c>
      <c r="F80" s="8">
        <f>VLOOKUP($A80,[3]Hoja2!$A$9:$AF$94,20,0)</f>
        <v>-68.099999999999994</v>
      </c>
      <c r="G80" s="8">
        <f>VLOOKUP($A80,[3]Hoja2!$A$9:$AF$94,21,0)</f>
        <v>1657.05</v>
      </c>
    </row>
    <row r="82" spans="5:7" x14ac:dyDescent="0.25">
      <c r="E82">
        <f>SUM(E7:E71)+SUM(E73:E80)</f>
        <v>383859.26999999996</v>
      </c>
      <c r="F82">
        <f>SUM(F7:F71)+SUM(F73:F80)</f>
        <v>63507.12</v>
      </c>
      <c r="G82">
        <f>SUM(G7:G71)+SUM(G73:G80)</f>
        <v>320352.14999999985</v>
      </c>
    </row>
    <row r="83" spans="5:7" x14ac:dyDescent="0.25">
      <c r="E83">
        <f>+[3]Hoja2!$G$85</f>
        <v>385947.06</v>
      </c>
      <c r="F83">
        <f>+[3]Hoja2!$T$85</f>
        <v>63485.599999999999</v>
      </c>
      <c r="G83">
        <f>+[3]Hoja2!$U$85</f>
        <v>322461.46000000002</v>
      </c>
    </row>
    <row r="84" spans="5:7" x14ac:dyDescent="0.25">
      <c r="E84" s="12">
        <f>+E82-E83</f>
        <v>-2087.7900000000373</v>
      </c>
      <c r="F84" s="12">
        <f t="shared" ref="F84:G84" si="0">+F82-F83</f>
        <v>21.520000000004075</v>
      </c>
      <c r="G84" s="12">
        <f t="shared" si="0"/>
        <v>-2109.3100000001723</v>
      </c>
    </row>
  </sheetData>
  <sortState ref="A7:G71">
    <sortCondition ref="B7:B71"/>
  </sortState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NOV</vt:lpstr>
      <vt:lpstr>2da 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2020-01-29T17:44:26Z</dcterms:modified>
</cp:coreProperties>
</file>