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rian\Dropbox\Transparencia 2019\Marzo 2019\SFyA\Marzo\"/>
    </mc:Choice>
  </mc:AlternateContent>
  <bookViews>
    <workbookView xWindow="0" yWindow="0" windowWidth="20490" windowHeight="8235"/>
  </bookViews>
  <sheets>
    <sheet name="1ra mzo" sheetId="1" r:id="rId1"/>
    <sheet name="2da mzo" sheetId="2" r:id="rId2"/>
  </sheets>
  <externalReferences>
    <externalReference r:id="rId3"/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G45" i="2" l="1"/>
  <c r="F45" i="2"/>
  <c r="G44" i="2"/>
  <c r="F44" i="2"/>
  <c r="G43" i="2"/>
  <c r="F43" i="2"/>
  <c r="G42" i="2"/>
  <c r="F42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G7" i="2"/>
  <c r="F7" i="2"/>
  <c r="E45" i="2"/>
  <c r="E44" i="2"/>
  <c r="E43" i="2"/>
  <c r="E42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B7" i="2"/>
  <c r="G45" i="1"/>
  <c r="F45" i="1"/>
  <c r="E45" i="1"/>
  <c r="B45" i="1"/>
  <c r="G44" i="1"/>
  <c r="F44" i="1"/>
  <c r="E44" i="1"/>
  <c r="B44" i="1"/>
  <c r="G43" i="1"/>
  <c r="F43" i="1"/>
  <c r="E43" i="1"/>
  <c r="B43" i="1"/>
  <c r="G42" i="1"/>
  <c r="F42" i="1"/>
  <c r="E42" i="1"/>
  <c r="B42" i="1"/>
  <c r="G40" i="1"/>
  <c r="F40" i="1"/>
  <c r="E40" i="1"/>
  <c r="B40" i="1"/>
  <c r="G39" i="1"/>
  <c r="F39" i="1"/>
  <c r="E39" i="1"/>
  <c r="B39" i="1"/>
  <c r="G38" i="1"/>
  <c r="F38" i="1"/>
  <c r="E38" i="1"/>
  <c r="B38" i="1"/>
  <c r="G37" i="1"/>
  <c r="F37" i="1"/>
  <c r="E37" i="1"/>
  <c r="B37" i="1"/>
  <c r="G36" i="1"/>
  <c r="F36" i="1"/>
  <c r="E36" i="1"/>
  <c r="B36" i="1"/>
  <c r="G35" i="1"/>
  <c r="F35" i="1"/>
  <c r="E35" i="1"/>
  <c r="B35" i="1"/>
  <c r="G34" i="1"/>
  <c r="F34" i="1"/>
  <c r="E34" i="1"/>
  <c r="B34" i="1"/>
  <c r="G33" i="1"/>
  <c r="F33" i="1"/>
  <c r="E33" i="1"/>
  <c r="B33" i="1"/>
  <c r="G32" i="1"/>
  <c r="F32" i="1"/>
  <c r="E32" i="1"/>
  <c r="B32" i="1"/>
  <c r="G31" i="1"/>
  <c r="F31" i="1"/>
  <c r="E31" i="1"/>
  <c r="B31" i="1"/>
  <c r="G30" i="1"/>
  <c r="F30" i="1"/>
  <c r="E30" i="1"/>
  <c r="B30" i="1"/>
  <c r="G29" i="1"/>
  <c r="F29" i="1"/>
  <c r="E29" i="1"/>
  <c r="B29" i="1"/>
  <c r="G28" i="1"/>
  <c r="F28" i="1"/>
  <c r="E28" i="1"/>
  <c r="B28" i="1"/>
  <c r="G27" i="1"/>
  <c r="F27" i="1"/>
  <c r="E27" i="1"/>
  <c r="B27" i="1"/>
  <c r="G26" i="1"/>
  <c r="F26" i="1"/>
  <c r="E26" i="1"/>
  <c r="B26" i="1"/>
  <c r="G25" i="1"/>
  <c r="F25" i="1"/>
  <c r="E25" i="1"/>
  <c r="B25" i="1"/>
  <c r="G24" i="1"/>
  <c r="F24" i="1"/>
  <c r="E24" i="1"/>
  <c r="B24" i="1"/>
  <c r="G23" i="1"/>
  <c r="F23" i="1"/>
  <c r="E23" i="1"/>
  <c r="B23" i="1"/>
  <c r="G22" i="1"/>
  <c r="F22" i="1"/>
  <c r="E22" i="1"/>
  <c r="B22" i="1"/>
  <c r="G21" i="1"/>
  <c r="F21" i="1"/>
  <c r="E21" i="1"/>
  <c r="B21" i="1"/>
  <c r="G20" i="1"/>
  <c r="F20" i="1"/>
  <c r="E20" i="1"/>
  <c r="B20" i="1"/>
  <c r="G19" i="1"/>
  <c r="F19" i="1"/>
  <c r="E19" i="1"/>
  <c r="B19" i="1"/>
  <c r="G18" i="1"/>
  <c r="F18" i="1"/>
  <c r="E18" i="1"/>
  <c r="B18" i="1"/>
  <c r="G17" i="1"/>
  <c r="F17" i="1"/>
  <c r="E17" i="1"/>
  <c r="B17" i="1"/>
  <c r="G16" i="1"/>
  <c r="F16" i="1"/>
  <c r="E16" i="1"/>
  <c r="B16" i="1"/>
  <c r="G15" i="1"/>
  <c r="F15" i="1"/>
  <c r="E15" i="1"/>
  <c r="B15" i="1"/>
  <c r="G14" i="1"/>
  <c r="F14" i="1"/>
  <c r="E14" i="1"/>
  <c r="B14" i="1"/>
  <c r="G13" i="1"/>
  <c r="F13" i="1"/>
  <c r="E13" i="1"/>
  <c r="B13" i="1"/>
  <c r="G12" i="1"/>
  <c r="F12" i="1"/>
  <c r="E12" i="1"/>
  <c r="B12" i="1"/>
  <c r="G11" i="1"/>
  <c r="F11" i="1"/>
  <c r="E11" i="1"/>
  <c r="B11" i="1"/>
  <c r="G10" i="1"/>
  <c r="F10" i="1"/>
  <c r="E10" i="1"/>
  <c r="B10" i="1"/>
  <c r="G9" i="1"/>
  <c r="F9" i="1"/>
  <c r="E9" i="1"/>
  <c r="B9" i="1"/>
  <c r="G8" i="1"/>
  <c r="F8" i="1"/>
  <c r="E8" i="1"/>
  <c r="B8" i="1"/>
  <c r="G7" i="1"/>
  <c r="F7" i="1"/>
  <c r="B7" i="1"/>
  <c r="E7" i="1"/>
  <c r="C43" i="2" l="1"/>
  <c r="C44" i="2"/>
  <c r="C45" i="2"/>
  <c r="C42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7" i="1"/>
  <c r="I42" i="1"/>
  <c r="I43" i="1"/>
  <c r="I44" i="1"/>
  <c r="I45" i="1"/>
  <c r="B45" i="2" l="1"/>
  <c r="B44" i="2"/>
  <c r="B43" i="2"/>
  <c r="B42" i="2"/>
</calcChain>
</file>

<file path=xl/sharedStrings.xml><?xml version="1.0" encoding="utf-8"?>
<sst xmlns="http://schemas.openxmlformats.org/spreadsheetml/2006/main" count="222" uniqueCount="68">
  <si>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</si>
  <si>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</si>
  <si>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</si>
  <si>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</si>
  <si>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</si>
  <si>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</si>
  <si>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</si>
  <si>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</si>
  <si>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</si>
  <si>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</si>
  <si>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</si>
  <si>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</si>
  <si>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00010</t>
  </si>
  <si>
    <t>00015</t>
  </si>
  <si>
    <t>00019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</si>
  <si>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</si>
  <si>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</si>
  <si>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</si>
  <si>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</si>
  <si>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</si>
  <si>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</si>
  <si>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</si>
  <si>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</si>
  <si>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</si>
  <si>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</si>
  <si>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</si>
  <si>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</si>
  <si>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</si>
  <si>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</si>
  <si>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</si>
  <si>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</si>
  <si>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</si>
  <si>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</si>
  <si>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</si>
  <si>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</si>
  <si>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</si>
  <si>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</si>
  <si>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00289</t>
  </si>
  <si>
    <t>00294</t>
  </si>
  <si>
    <t>00451</t>
  </si>
  <si>
    <t>00460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</si>
  <si>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</si>
  <si>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</si>
  <si>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</si>
  <si>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</si>
  <si>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</si>
  <si>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</si>
  <si>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</si>
  <si>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</si>
  <si>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</si>
  <si>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</si>
  <si>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</si>
  <si>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</si>
  <si>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JUBILADOS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</si>
  <si>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</si>
  <si>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</si>
  <si>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</si>
  <si>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</si>
  <si>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</si>
  <si>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</si>
  <si>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</si>
  <si>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</si>
  <si>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</si>
  <si>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</si>
  <si>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TLAQUEPAQUE</t>
  </si>
  <si>
    <t>NOMINA DEL 1 AL 15 MARZO 2019</t>
  </si>
  <si>
    <t>01 al 15 de Marzo del 2019</t>
  </si>
  <si>
    <t>16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</si>
</sst>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M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Listado%20General%20de%20Emplead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Mzo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e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5883.75</v>
          </cell>
          <cell r="G13">
            <v>15</v>
          </cell>
          <cell r="H13">
            <v>879.44</v>
          </cell>
          <cell r="I13">
            <v>0</v>
          </cell>
          <cell r="J13">
            <v>0</v>
          </cell>
          <cell r="K13">
            <v>0</v>
          </cell>
          <cell r="L13">
            <v>620</v>
          </cell>
          <cell r="M13">
            <v>173.58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1688.02</v>
          </cell>
          <cell r="T13">
            <v>4195.7299999999996</v>
          </cell>
          <cell r="U13">
            <v>119.06</v>
          </cell>
          <cell r="V13">
            <v>214.3</v>
          </cell>
          <cell r="W13">
            <v>410.6</v>
          </cell>
          <cell r="X13">
            <v>136.06</v>
          </cell>
          <cell r="Y13">
            <v>117.67</v>
          </cell>
          <cell r="Z13">
            <v>5286.76</v>
          </cell>
          <cell r="AA13">
            <v>743.96</v>
          </cell>
          <cell r="AB13">
            <v>340.16</v>
          </cell>
          <cell r="AC13">
            <v>68.03</v>
          </cell>
          <cell r="AD13">
            <v>0</v>
          </cell>
          <cell r="AE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2593.5</v>
          </cell>
          <cell r="G14">
            <v>0</v>
          </cell>
          <cell r="H14">
            <v>0</v>
          </cell>
          <cell r="I14">
            <v>0</v>
          </cell>
          <cell r="J14">
            <v>-160.30000000000001</v>
          </cell>
          <cell r="K14">
            <v>0</v>
          </cell>
          <cell r="L14">
            <v>0.54</v>
          </cell>
          <cell r="M14">
            <v>71.209999999999994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71.75</v>
          </cell>
          <cell r="T14">
            <v>2521.75</v>
          </cell>
          <cell r="U14">
            <v>52.48</v>
          </cell>
          <cell r="V14">
            <v>94.46</v>
          </cell>
          <cell r="W14">
            <v>311.02</v>
          </cell>
          <cell r="X14">
            <v>59.97</v>
          </cell>
          <cell r="Y14">
            <v>51.87</v>
          </cell>
          <cell r="Z14">
            <v>2330.25</v>
          </cell>
          <cell r="AA14">
            <v>457.96</v>
          </cell>
          <cell r="AB14">
            <v>149.93</v>
          </cell>
          <cell r="AC14">
            <v>29.99</v>
          </cell>
          <cell r="AD14">
            <v>0</v>
          </cell>
          <cell r="AE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7204.5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900.66</v>
          </cell>
          <cell r="M15">
            <v>215.94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1116.5999999999999</v>
          </cell>
          <cell r="T15">
            <v>6087.9</v>
          </cell>
          <cell r="U15">
            <v>145.77000000000001</v>
          </cell>
          <cell r="V15">
            <v>262.39</v>
          </cell>
          <cell r="W15">
            <v>454.12</v>
          </cell>
          <cell r="X15">
            <v>166.6</v>
          </cell>
          <cell r="Y15">
            <v>144.09</v>
          </cell>
          <cell r="Z15">
            <v>6473.09</v>
          </cell>
          <cell r="AA15">
            <v>862.28</v>
          </cell>
          <cell r="AB15">
            <v>416.49</v>
          </cell>
          <cell r="AC15">
            <v>83.3</v>
          </cell>
          <cell r="AD15">
            <v>0</v>
          </cell>
          <cell r="AE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5883.75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620</v>
          </cell>
          <cell r="M16">
            <v>173.57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793.57</v>
          </cell>
          <cell r="T16">
            <v>5090.18</v>
          </cell>
          <cell r="U16">
            <v>119.05</v>
          </cell>
          <cell r="V16">
            <v>214.29</v>
          </cell>
          <cell r="W16">
            <v>410.6</v>
          </cell>
          <cell r="X16">
            <v>136.06</v>
          </cell>
          <cell r="Y16">
            <v>117.67</v>
          </cell>
          <cell r="Z16">
            <v>5286.45</v>
          </cell>
          <cell r="AA16">
            <v>743.94</v>
          </cell>
          <cell r="AB16">
            <v>340.14</v>
          </cell>
          <cell r="AC16">
            <v>68.03</v>
          </cell>
          <cell r="AD16">
            <v>0</v>
          </cell>
          <cell r="AE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1540.2</v>
          </cell>
          <cell r="G17">
            <v>0</v>
          </cell>
          <cell r="H17">
            <v>0</v>
          </cell>
          <cell r="I17">
            <v>0</v>
          </cell>
          <cell r="J17">
            <v>-200.63</v>
          </cell>
          <cell r="K17">
            <v>-114.85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-114.85</v>
          </cell>
          <cell r="T17">
            <v>1655.05</v>
          </cell>
          <cell r="U17">
            <v>42.29</v>
          </cell>
          <cell r="V17">
            <v>76.13</v>
          </cell>
          <cell r="W17">
            <v>300.83999999999997</v>
          </cell>
          <cell r="X17">
            <v>35.619999999999997</v>
          </cell>
          <cell r="Y17">
            <v>30.8</v>
          </cell>
          <cell r="Z17">
            <v>1383.86</v>
          </cell>
          <cell r="AA17">
            <v>419.26</v>
          </cell>
          <cell r="AB17">
            <v>89.04</v>
          </cell>
          <cell r="AC17">
            <v>17.809999999999999</v>
          </cell>
          <cell r="AD17">
            <v>0</v>
          </cell>
          <cell r="AE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7204.5</v>
          </cell>
          <cell r="G18">
            <v>15</v>
          </cell>
          <cell r="H18">
            <v>1756.54</v>
          </cell>
          <cell r="I18">
            <v>0</v>
          </cell>
          <cell r="J18">
            <v>0</v>
          </cell>
          <cell r="K18">
            <v>0</v>
          </cell>
          <cell r="L18">
            <v>900.66</v>
          </cell>
          <cell r="M18">
            <v>215.94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2888.14</v>
          </cell>
          <cell r="T18">
            <v>4316.3599999999997</v>
          </cell>
          <cell r="U18">
            <v>145.77000000000001</v>
          </cell>
          <cell r="V18">
            <v>262.38</v>
          </cell>
          <cell r="W18">
            <v>454.11</v>
          </cell>
          <cell r="X18">
            <v>166.59</v>
          </cell>
          <cell r="Y18">
            <v>144.09</v>
          </cell>
          <cell r="Z18">
            <v>6472.97</v>
          </cell>
          <cell r="AA18">
            <v>862.26</v>
          </cell>
          <cell r="AB18">
            <v>416.48</v>
          </cell>
          <cell r="AC18">
            <v>83.3</v>
          </cell>
          <cell r="AD18">
            <v>0</v>
          </cell>
          <cell r="AE18">
            <v>8145.69</v>
          </cell>
        </row>
        <row r="19">
          <cell r="A19" t="str">
            <v>00019</v>
          </cell>
          <cell r="B19" t="str">
            <v>Reveles Ramírez Francisco</v>
          </cell>
          <cell r="C19">
            <v>1540.2</v>
          </cell>
          <cell r="D19">
            <v>0</v>
          </cell>
          <cell r="E19">
            <v>0</v>
          </cell>
          <cell r="F19">
            <v>1540.2</v>
          </cell>
          <cell r="G19">
            <v>0</v>
          </cell>
          <cell r="H19">
            <v>0</v>
          </cell>
          <cell r="I19">
            <v>0</v>
          </cell>
          <cell r="J19">
            <v>-200.63</v>
          </cell>
          <cell r="K19">
            <v>-114.85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-114.85</v>
          </cell>
          <cell r="T19">
            <v>1655.05</v>
          </cell>
          <cell r="U19">
            <v>42.29</v>
          </cell>
          <cell r="V19">
            <v>76.13</v>
          </cell>
          <cell r="W19">
            <v>300.83999999999997</v>
          </cell>
          <cell r="X19">
            <v>35.619999999999997</v>
          </cell>
          <cell r="Y19">
            <v>30.8</v>
          </cell>
          <cell r="Z19">
            <v>1383.86</v>
          </cell>
          <cell r="AA19">
            <v>419.26</v>
          </cell>
          <cell r="AB19">
            <v>89.04</v>
          </cell>
          <cell r="AC19">
            <v>17.809999999999999</v>
          </cell>
          <cell r="AD19">
            <v>0</v>
          </cell>
          <cell r="AE19">
            <v>1976.39</v>
          </cell>
        </row>
        <row r="20">
          <cell r="A20" t="str">
            <v>00021</v>
          </cell>
          <cell r="B20" t="str">
            <v>Rojas Lopez Miguel Angel</v>
          </cell>
          <cell r="C20">
            <v>3959.1</v>
          </cell>
          <cell r="D20">
            <v>0</v>
          </cell>
          <cell r="E20">
            <v>0</v>
          </cell>
          <cell r="F20">
            <v>3959.1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309.42</v>
          </cell>
          <cell r="M20">
            <v>111.8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421.22</v>
          </cell>
          <cell r="T20">
            <v>3537.88</v>
          </cell>
          <cell r="U20">
            <v>80.09</v>
          </cell>
          <cell r="V20">
            <v>144.16999999999999</v>
          </cell>
          <cell r="W20">
            <v>347.16</v>
          </cell>
          <cell r="X20">
            <v>91.54</v>
          </cell>
          <cell r="Y20">
            <v>79.180000000000007</v>
          </cell>
          <cell r="Z20">
            <v>3556.63</v>
          </cell>
          <cell r="AA20">
            <v>571.41999999999996</v>
          </cell>
          <cell r="AB20">
            <v>228.84</v>
          </cell>
          <cell r="AC20">
            <v>45.77</v>
          </cell>
          <cell r="AD20">
            <v>0</v>
          </cell>
          <cell r="AE20">
            <v>4573.38</v>
          </cell>
        </row>
        <row r="21">
          <cell r="A21" t="str">
            <v>00023</v>
          </cell>
          <cell r="B21" t="str">
            <v>Santoyo Ramos María Guadalupe</v>
          </cell>
          <cell r="C21">
            <v>3525.75</v>
          </cell>
          <cell r="D21">
            <v>0</v>
          </cell>
          <cell r="E21">
            <v>0</v>
          </cell>
          <cell r="F21">
            <v>3525.75</v>
          </cell>
          <cell r="G21">
            <v>0</v>
          </cell>
          <cell r="H21">
            <v>0</v>
          </cell>
          <cell r="I21">
            <v>0</v>
          </cell>
          <cell r="J21">
            <v>-107.37</v>
          </cell>
          <cell r="K21">
            <v>0</v>
          </cell>
          <cell r="L21">
            <v>154.9</v>
          </cell>
          <cell r="M21">
            <v>97.88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252.78</v>
          </cell>
          <cell r="T21">
            <v>3272.97</v>
          </cell>
          <cell r="U21">
            <v>71.33</v>
          </cell>
          <cell r="V21">
            <v>128.38999999999999</v>
          </cell>
          <cell r="W21">
            <v>332.88</v>
          </cell>
          <cell r="X21">
            <v>81.510000000000005</v>
          </cell>
          <cell r="Y21">
            <v>70.52</v>
          </cell>
          <cell r="Z21">
            <v>3167.25</v>
          </cell>
          <cell r="AA21">
            <v>532.6</v>
          </cell>
          <cell r="AB21">
            <v>203.79</v>
          </cell>
          <cell r="AC21">
            <v>40.76</v>
          </cell>
          <cell r="AD21">
            <v>0</v>
          </cell>
          <cell r="AE21">
            <v>4096.43</v>
          </cell>
        </row>
        <row r="22">
          <cell r="A22" t="str">
            <v>00042</v>
          </cell>
          <cell r="B22" t="str">
            <v>Muciño Velazquez Erika Viviana</v>
          </cell>
          <cell r="C22">
            <v>4900.3500000000004</v>
          </cell>
          <cell r="D22">
            <v>0</v>
          </cell>
          <cell r="E22">
            <v>0</v>
          </cell>
          <cell r="F22">
            <v>4900.3500000000004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444.72</v>
          </cell>
          <cell r="M22">
            <v>141.97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586.69000000000005</v>
          </cell>
          <cell r="T22">
            <v>4313.66</v>
          </cell>
          <cell r="U22">
            <v>99.13</v>
          </cell>
          <cell r="V22">
            <v>178.43</v>
          </cell>
          <cell r="W22">
            <v>378.16</v>
          </cell>
          <cell r="X22">
            <v>113.29</v>
          </cell>
          <cell r="Y22">
            <v>98.01</v>
          </cell>
          <cell r="Z22">
            <v>4401.78</v>
          </cell>
          <cell r="AA22">
            <v>655.72</v>
          </cell>
          <cell r="AB22">
            <v>283.22000000000003</v>
          </cell>
          <cell r="AC22">
            <v>56.64</v>
          </cell>
          <cell r="AD22">
            <v>0</v>
          </cell>
          <cell r="AE22">
            <v>5608.66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6543.75</v>
          </cell>
          <cell r="G23">
            <v>0</v>
          </cell>
          <cell r="H23">
            <v>0</v>
          </cell>
          <cell r="I23">
            <v>1878.34</v>
          </cell>
          <cell r="J23">
            <v>0</v>
          </cell>
          <cell r="K23">
            <v>0</v>
          </cell>
          <cell r="L23">
            <v>759.53</v>
          </cell>
          <cell r="M23">
            <v>194.75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2832.62</v>
          </cell>
          <cell r="T23">
            <v>3711.13</v>
          </cell>
          <cell r="U23">
            <v>132.4</v>
          </cell>
          <cell r="V23">
            <v>238.32</v>
          </cell>
          <cell r="W23">
            <v>432.34</v>
          </cell>
          <cell r="X23">
            <v>151.32</v>
          </cell>
          <cell r="Y23">
            <v>130.88</v>
          </cell>
          <cell r="Z23">
            <v>5879.42</v>
          </cell>
          <cell r="AA23">
            <v>803.06</v>
          </cell>
          <cell r="AB23">
            <v>378.29</v>
          </cell>
          <cell r="AC23">
            <v>75.66</v>
          </cell>
          <cell r="AD23">
            <v>0</v>
          </cell>
          <cell r="AE23">
            <v>7418.63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7752</v>
          </cell>
          <cell r="G24">
            <v>15</v>
          </cell>
          <cell r="H24">
            <v>1587.69</v>
          </cell>
          <cell r="I24">
            <v>0</v>
          </cell>
          <cell r="J24">
            <v>0</v>
          </cell>
          <cell r="K24">
            <v>0</v>
          </cell>
          <cell r="L24">
            <v>1017.61</v>
          </cell>
          <cell r="M24">
            <v>233.51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2853.81</v>
          </cell>
          <cell r="T24">
            <v>4898.1899999999996</v>
          </cell>
          <cell r="U24">
            <v>156.85</v>
          </cell>
          <cell r="V24">
            <v>282.33</v>
          </cell>
          <cell r="W24">
            <v>472.16</v>
          </cell>
          <cell r="X24">
            <v>179.26</v>
          </cell>
          <cell r="Y24">
            <v>155.04</v>
          </cell>
          <cell r="Z24">
            <v>6964.99</v>
          </cell>
          <cell r="AA24">
            <v>911.34</v>
          </cell>
          <cell r="AB24">
            <v>448.14</v>
          </cell>
          <cell r="AC24">
            <v>89.63</v>
          </cell>
          <cell r="AD24">
            <v>0</v>
          </cell>
          <cell r="AE24">
            <v>8748.4</v>
          </cell>
        </row>
        <row r="25">
          <cell r="A25" t="str">
            <v>00091</v>
          </cell>
          <cell r="B25" t="str">
            <v>Gonzalez Hernandez Javier</v>
          </cell>
          <cell r="C25">
            <v>1540.2</v>
          </cell>
          <cell r="D25">
            <v>0</v>
          </cell>
          <cell r="E25">
            <v>0</v>
          </cell>
          <cell r="F25">
            <v>1540.2</v>
          </cell>
          <cell r="G25">
            <v>0</v>
          </cell>
          <cell r="H25">
            <v>0</v>
          </cell>
          <cell r="I25">
            <v>0</v>
          </cell>
          <cell r="J25">
            <v>-200.63</v>
          </cell>
          <cell r="K25">
            <v>-114.85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-114.85</v>
          </cell>
          <cell r="T25">
            <v>1655.05</v>
          </cell>
          <cell r="U25">
            <v>42.29</v>
          </cell>
          <cell r="V25">
            <v>76.13</v>
          </cell>
          <cell r="W25">
            <v>300.83999999999997</v>
          </cell>
          <cell r="X25">
            <v>35.619999999999997</v>
          </cell>
          <cell r="Y25">
            <v>30.8</v>
          </cell>
          <cell r="Z25">
            <v>1383.86</v>
          </cell>
          <cell r="AA25">
            <v>419.26</v>
          </cell>
          <cell r="AB25">
            <v>89.04</v>
          </cell>
          <cell r="AC25">
            <v>17.809999999999999</v>
          </cell>
          <cell r="AD25">
            <v>0</v>
          </cell>
          <cell r="AE25">
            <v>1976.39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4584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394.11</v>
          </cell>
          <cell r="M26">
            <v>131.85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525.96</v>
          </cell>
          <cell r="T26">
            <v>4058.04</v>
          </cell>
          <cell r="U26">
            <v>92.75</v>
          </cell>
          <cell r="V26">
            <v>166.95</v>
          </cell>
          <cell r="W26">
            <v>367.77</v>
          </cell>
          <cell r="X26">
            <v>106</v>
          </cell>
          <cell r="Y26">
            <v>91.68</v>
          </cell>
          <cell r="Z26">
            <v>4118.59</v>
          </cell>
          <cell r="AA26">
            <v>627.47</v>
          </cell>
          <cell r="AB26">
            <v>265</v>
          </cell>
          <cell r="AC26">
            <v>53</v>
          </cell>
          <cell r="AD26">
            <v>0</v>
          </cell>
          <cell r="AE26">
            <v>5261.74</v>
          </cell>
        </row>
        <row r="27">
          <cell r="A27" t="str">
            <v>00096</v>
          </cell>
          <cell r="B27" t="str">
            <v>Sanchez Sanchez Micaela</v>
          </cell>
          <cell r="C27">
            <v>1753.95</v>
          </cell>
          <cell r="D27">
            <v>0</v>
          </cell>
          <cell r="E27">
            <v>0</v>
          </cell>
          <cell r="F27">
            <v>1753.95</v>
          </cell>
          <cell r="G27">
            <v>0</v>
          </cell>
          <cell r="H27">
            <v>0</v>
          </cell>
          <cell r="I27">
            <v>0</v>
          </cell>
          <cell r="J27">
            <v>-188.71</v>
          </cell>
          <cell r="K27">
            <v>-89.25</v>
          </cell>
          <cell r="L27">
            <v>0</v>
          </cell>
          <cell r="M27">
            <v>48.2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-41.05</v>
          </cell>
          <cell r="T27">
            <v>1795</v>
          </cell>
          <cell r="U27">
            <v>35.520000000000003</v>
          </cell>
          <cell r="V27">
            <v>63.94</v>
          </cell>
          <cell r="W27">
            <v>294.06</v>
          </cell>
          <cell r="X27">
            <v>40.590000000000003</v>
          </cell>
          <cell r="Y27">
            <v>35.08</v>
          </cell>
          <cell r="Z27">
            <v>1577.27</v>
          </cell>
          <cell r="AA27">
            <v>393.52</v>
          </cell>
          <cell r="AB27">
            <v>101.48</v>
          </cell>
          <cell r="AC27">
            <v>20.3</v>
          </cell>
          <cell r="AD27">
            <v>0</v>
          </cell>
          <cell r="AE27">
            <v>2168.2399999999998</v>
          </cell>
        </row>
        <row r="28">
          <cell r="A28" t="str">
            <v>00113</v>
          </cell>
          <cell r="B28" t="str">
            <v>Hernandez Murillo Jose Adrian</v>
          </cell>
          <cell r="C28">
            <v>5883.75</v>
          </cell>
          <cell r="D28">
            <v>0</v>
          </cell>
          <cell r="E28">
            <v>0</v>
          </cell>
          <cell r="F28">
            <v>5883.75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620</v>
          </cell>
          <cell r="M28">
            <v>173.58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793.58</v>
          </cell>
          <cell r="T28">
            <v>5090.17</v>
          </cell>
          <cell r="U28">
            <v>119.06</v>
          </cell>
          <cell r="V28">
            <v>214.3</v>
          </cell>
          <cell r="W28">
            <v>410.6</v>
          </cell>
          <cell r="X28">
            <v>136.06</v>
          </cell>
          <cell r="Y28">
            <v>117.67</v>
          </cell>
          <cell r="Z28">
            <v>5286.8</v>
          </cell>
          <cell r="AA28">
            <v>743.96</v>
          </cell>
          <cell r="AB28">
            <v>340.16</v>
          </cell>
          <cell r="AC28">
            <v>68.03</v>
          </cell>
          <cell r="AD28">
            <v>0</v>
          </cell>
          <cell r="AE28">
            <v>6692.68</v>
          </cell>
        </row>
        <row r="29">
          <cell r="A29" t="str">
            <v>00118</v>
          </cell>
          <cell r="B29" t="str">
            <v>Ramirez Gallegos Lorena</v>
          </cell>
          <cell r="C29">
            <v>4275</v>
          </cell>
          <cell r="D29">
            <v>0</v>
          </cell>
          <cell r="E29">
            <v>0</v>
          </cell>
          <cell r="F29">
            <v>4275</v>
          </cell>
          <cell r="G29">
            <v>15</v>
          </cell>
          <cell r="H29">
            <v>0</v>
          </cell>
          <cell r="I29">
            <v>1189.2</v>
          </cell>
          <cell r="J29">
            <v>0</v>
          </cell>
          <cell r="K29">
            <v>0</v>
          </cell>
          <cell r="L29">
            <v>344.67</v>
          </cell>
          <cell r="M29">
            <v>121.96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1670.83</v>
          </cell>
          <cell r="T29">
            <v>2604.17</v>
          </cell>
          <cell r="U29">
            <v>86.5</v>
          </cell>
          <cell r="V29">
            <v>155.71</v>
          </cell>
          <cell r="W29">
            <v>357.59</v>
          </cell>
          <cell r="X29">
            <v>98.86</v>
          </cell>
          <cell r="Y29">
            <v>85.5</v>
          </cell>
          <cell r="Z29">
            <v>3841.22</v>
          </cell>
          <cell r="AA29">
            <v>599.79999999999995</v>
          </cell>
          <cell r="AB29">
            <v>247.15</v>
          </cell>
          <cell r="AC29">
            <v>49.43</v>
          </cell>
          <cell r="AD29">
            <v>0</v>
          </cell>
          <cell r="AE29">
            <v>4921.96</v>
          </cell>
        </row>
        <row r="30">
          <cell r="A30" t="str">
            <v>00156</v>
          </cell>
          <cell r="B30" t="str">
            <v>Carrillo Carrillo Sandra Luz</v>
          </cell>
          <cell r="C30">
            <v>3959.1</v>
          </cell>
          <cell r="D30">
            <v>0</v>
          </cell>
          <cell r="E30">
            <v>0</v>
          </cell>
          <cell r="F30">
            <v>3959.1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309.42</v>
          </cell>
          <cell r="M30">
            <v>111.78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421.2</v>
          </cell>
          <cell r="T30">
            <v>3537.9</v>
          </cell>
          <cell r="U30">
            <v>80.08</v>
          </cell>
          <cell r="V30">
            <v>144.13999999999999</v>
          </cell>
          <cell r="W30">
            <v>347.13</v>
          </cell>
          <cell r="X30">
            <v>91.52</v>
          </cell>
          <cell r="Y30">
            <v>79.180000000000007</v>
          </cell>
          <cell r="Z30">
            <v>3555.99</v>
          </cell>
          <cell r="AA30">
            <v>571.35</v>
          </cell>
          <cell r="AB30">
            <v>228.8</v>
          </cell>
          <cell r="AC30">
            <v>45.76</v>
          </cell>
          <cell r="AD30">
            <v>0</v>
          </cell>
          <cell r="AE30">
            <v>4572.6000000000004</v>
          </cell>
        </row>
        <row r="31">
          <cell r="A31" t="str">
            <v>00158</v>
          </cell>
          <cell r="B31" t="str">
            <v>Melendez Quezada Owen Mario</v>
          </cell>
          <cell r="C31">
            <v>4584</v>
          </cell>
          <cell r="D31">
            <v>0</v>
          </cell>
          <cell r="E31">
            <v>0</v>
          </cell>
          <cell r="F31">
            <v>4584</v>
          </cell>
          <cell r="G31">
            <v>15</v>
          </cell>
          <cell r="H31">
            <v>442.07</v>
          </cell>
          <cell r="I31">
            <v>0</v>
          </cell>
          <cell r="J31">
            <v>0</v>
          </cell>
          <cell r="K31">
            <v>0</v>
          </cell>
          <cell r="L31">
            <v>394.11</v>
          </cell>
          <cell r="M31">
            <v>131.88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983.06</v>
          </cell>
          <cell r="T31">
            <v>3600.94</v>
          </cell>
          <cell r="U31">
            <v>92.75</v>
          </cell>
          <cell r="V31">
            <v>166.95</v>
          </cell>
          <cell r="W31">
            <v>367.77</v>
          </cell>
          <cell r="X31">
            <v>106</v>
          </cell>
          <cell r="Y31">
            <v>91.68</v>
          </cell>
          <cell r="Z31">
            <v>4118.6499999999996</v>
          </cell>
          <cell r="AA31">
            <v>627.47</v>
          </cell>
          <cell r="AB31">
            <v>265</v>
          </cell>
          <cell r="AC31">
            <v>53</v>
          </cell>
          <cell r="AD31">
            <v>0</v>
          </cell>
          <cell r="AE31">
            <v>5261.8</v>
          </cell>
        </row>
        <row r="32">
          <cell r="A32" t="str">
            <v>00164</v>
          </cell>
          <cell r="B32" t="str">
            <v>Rodriguez Rodriguez Jose Luis</v>
          </cell>
          <cell r="C32">
            <v>2361.75</v>
          </cell>
          <cell r="D32">
            <v>0</v>
          </cell>
          <cell r="E32">
            <v>0</v>
          </cell>
          <cell r="F32">
            <v>2361.75</v>
          </cell>
          <cell r="G32">
            <v>0</v>
          </cell>
          <cell r="H32">
            <v>0</v>
          </cell>
          <cell r="I32">
            <v>0</v>
          </cell>
          <cell r="J32">
            <v>-160.30000000000001</v>
          </cell>
          <cell r="K32">
            <v>-21.93</v>
          </cell>
          <cell r="L32">
            <v>0</v>
          </cell>
          <cell r="M32">
            <v>64.849999999999994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42.92</v>
          </cell>
          <cell r="T32">
            <v>2318.83</v>
          </cell>
          <cell r="U32">
            <v>47.78</v>
          </cell>
          <cell r="V32">
            <v>86</v>
          </cell>
          <cell r="W32">
            <v>306.32</v>
          </cell>
          <cell r="X32">
            <v>54.61</v>
          </cell>
          <cell r="Y32">
            <v>47.23</v>
          </cell>
          <cell r="Z32">
            <v>2121.71</v>
          </cell>
          <cell r="AA32">
            <v>440.1</v>
          </cell>
          <cell r="AB32">
            <v>136.51</v>
          </cell>
          <cell r="AC32">
            <v>27.3</v>
          </cell>
          <cell r="AD32">
            <v>0</v>
          </cell>
          <cell r="AE32">
            <v>2827.46</v>
          </cell>
        </row>
        <row r="33">
          <cell r="A33" t="str">
            <v>00165</v>
          </cell>
          <cell r="B33" t="str">
            <v>Gomez Dueñas Roselia</v>
          </cell>
          <cell r="C33">
            <v>2593.5</v>
          </cell>
          <cell r="D33">
            <v>0</v>
          </cell>
          <cell r="E33">
            <v>0</v>
          </cell>
          <cell r="F33">
            <v>2593.5</v>
          </cell>
          <cell r="G33">
            <v>15</v>
          </cell>
          <cell r="H33">
            <v>0</v>
          </cell>
          <cell r="I33">
            <v>847.58</v>
          </cell>
          <cell r="J33">
            <v>-160.30000000000001</v>
          </cell>
          <cell r="K33">
            <v>0</v>
          </cell>
          <cell r="L33">
            <v>0.54</v>
          </cell>
          <cell r="M33">
            <v>71.209999999999994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934.33</v>
          </cell>
          <cell r="T33">
            <v>1659.17</v>
          </cell>
          <cell r="U33">
            <v>52.48</v>
          </cell>
          <cell r="V33">
            <v>94.46</v>
          </cell>
          <cell r="W33">
            <v>311.02</v>
          </cell>
          <cell r="X33">
            <v>59.97</v>
          </cell>
          <cell r="Y33">
            <v>51.87</v>
          </cell>
          <cell r="Z33">
            <v>2330.25</v>
          </cell>
          <cell r="AA33">
            <v>457.96</v>
          </cell>
          <cell r="AB33">
            <v>149.93</v>
          </cell>
          <cell r="AC33">
            <v>29.99</v>
          </cell>
          <cell r="AD33">
            <v>0</v>
          </cell>
          <cell r="AE33">
            <v>3079.97</v>
          </cell>
        </row>
        <row r="34">
          <cell r="A34" t="str">
            <v>00169</v>
          </cell>
          <cell r="B34" t="str">
            <v>Tovar Lopez Rogelio</v>
          </cell>
          <cell r="C34">
            <v>7875</v>
          </cell>
          <cell r="D34">
            <v>0</v>
          </cell>
          <cell r="E34">
            <v>0</v>
          </cell>
          <cell r="F34">
            <v>7875</v>
          </cell>
          <cell r="G34">
            <v>15</v>
          </cell>
          <cell r="H34">
            <v>809.09</v>
          </cell>
          <cell r="I34">
            <v>0</v>
          </cell>
          <cell r="J34">
            <v>0</v>
          </cell>
          <cell r="K34">
            <v>0</v>
          </cell>
          <cell r="L34">
            <v>1043.8800000000001</v>
          </cell>
          <cell r="M34">
            <v>237.45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2105.42</v>
          </cell>
          <cell r="T34">
            <v>5769.58</v>
          </cell>
          <cell r="U34">
            <v>159.34</v>
          </cell>
          <cell r="V34">
            <v>286.82</v>
          </cell>
          <cell r="W34">
            <v>476.23</v>
          </cell>
          <cell r="X34">
            <v>182.11</v>
          </cell>
          <cell r="Y34">
            <v>157.5</v>
          </cell>
          <cell r="Z34">
            <v>7075.71</v>
          </cell>
          <cell r="AA34">
            <v>922.39</v>
          </cell>
          <cell r="AB34">
            <v>455.26</v>
          </cell>
          <cell r="AC34">
            <v>91.05</v>
          </cell>
          <cell r="AD34">
            <v>0</v>
          </cell>
          <cell r="AE34">
            <v>8884.02</v>
          </cell>
        </row>
        <row r="35">
          <cell r="A35" t="str">
            <v>00187</v>
          </cell>
          <cell r="B35" t="str">
            <v>Gallegos Negrete Rosa Elena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115.87</v>
          </cell>
          <cell r="M35">
            <v>91.62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207.49</v>
          </cell>
          <cell r="T35">
            <v>3122.51</v>
          </cell>
          <cell r="U35">
            <v>67.37</v>
          </cell>
          <cell r="V35">
            <v>121.27</v>
          </cell>
          <cell r="W35">
            <v>326.44</v>
          </cell>
          <cell r="X35">
            <v>77</v>
          </cell>
          <cell r="Y35">
            <v>66.599999999999994</v>
          </cell>
          <cell r="Z35">
            <v>2991.74</v>
          </cell>
          <cell r="AA35">
            <v>515.08000000000004</v>
          </cell>
          <cell r="AB35">
            <v>192.49</v>
          </cell>
          <cell r="AC35">
            <v>38.5</v>
          </cell>
          <cell r="AD35">
            <v>0</v>
          </cell>
          <cell r="AE35">
            <v>3881.41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3959.1</v>
          </cell>
          <cell r="D36">
            <v>1176</v>
          </cell>
          <cell r="E36">
            <v>0</v>
          </cell>
          <cell r="F36">
            <v>5135.1000000000004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485.85</v>
          </cell>
          <cell r="M36">
            <v>111.8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597.65</v>
          </cell>
          <cell r="T36">
            <v>4537.45</v>
          </cell>
          <cell r="U36">
            <v>80.099999999999994</v>
          </cell>
          <cell r="V36">
            <v>144.18</v>
          </cell>
          <cell r="W36">
            <v>347.17</v>
          </cell>
          <cell r="X36">
            <v>91.54</v>
          </cell>
          <cell r="Y36">
            <v>102.7</v>
          </cell>
          <cell r="Z36">
            <v>3556.87</v>
          </cell>
          <cell r="AA36">
            <v>571.45000000000005</v>
          </cell>
          <cell r="AB36">
            <v>228.86</v>
          </cell>
          <cell r="AC36">
            <v>45.77</v>
          </cell>
          <cell r="AD36">
            <v>0</v>
          </cell>
          <cell r="AE36">
            <v>4597.1899999999996</v>
          </cell>
        </row>
        <row r="37">
          <cell r="A37" t="str">
            <v>00199</v>
          </cell>
          <cell r="B37" t="str">
            <v>Meza Arana Mayra Gisela</v>
          </cell>
          <cell r="C37">
            <v>5223</v>
          </cell>
          <cell r="D37">
            <v>0</v>
          </cell>
          <cell r="E37">
            <v>0</v>
          </cell>
          <cell r="F37">
            <v>5223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501.6</v>
          </cell>
          <cell r="M37">
            <v>152.36000000000001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653.96</v>
          </cell>
          <cell r="T37">
            <v>4569.04</v>
          </cell>
          <cell r="U37">
            <v>105.68</v>
          </cell>
          <cell r="V37">
            <v>190.22</v>
          </cell>
          <cell r="W37">
            <v>388.82</v>
          </cell>
          <cell r="X37">
            <v>120.77</v>
          </cell>
          <cell r="Y37">
            <v>104.46</v>
          </cell>
          <cell r="Z37">
            <v>4692.62</v>
          </cell>
          <cell r="AA37">
            <v>684.72</v>
          </cell>
          <cell r="AB37">
            <v>301.93</v>
          </cell>
          <cell r="AC37">
            <v>60.39</v>
          </cell>
          <cell r="AD37">
            <v>0</v>
          </cell>
          <cell r="AE37">
            <v>5964.89</v>
          </cell>
        </row>
        <row r="38">
          <cell r="A38" t="str">
            <v>00202</v>
          </cell>
          <cell r="B38" t="str">
            <v>Arciniega Oropeza Alejandra Paola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394.11</v>
          </cell>
          <cell r="M38">
            <v>131.85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525.96</v>
          </cell>
          <cell r="T38">
            <v>4058.04</v>
          </cell>
          <cell r="U38">
            <v>92.75</v>
          </cell>
          <cell r="V38">
            <v>166.95</v>
          </cell>
          <cell r="W38">
            <v>367.77</v>
          </cell>
          <cell r="X38">
            <v>106</v>
          </cell>
          <cell r="Y38">
            <v>91.68</v>
          </cell>
          <cell r="Z38">
            <v>4118.59</v>
          </cell>
          <cell r="AA38">
            <v>627.47</v>
          </cell>
          <cell r="AB38">
            <v>265</v>
          </cell>
          <cell r="AC38">
            <v>53</v>
          </cell>
          <cell r="AD38">
            <v>0</v>
          </cell>
          <cell r="AE38">
            <v>5261.74</v>
          </cell>
        </row>
        <row r="39">
          <cell r="A39" t="str">
            <v>00216</v>
          </cell>
          <cell r="B39" t="str">
            <v>Decena Hernandez Lizette</v>
          </cell>
          <cell r="C39">
            <v>5223</v>
          </cell>
          <cell r="D39">
            <v>0</v>
          </cell>
          <cell r="E39">
            <v>0</v>
          </cell>
          <cell r="F39">
            <v>5223</v>
          </cell>
          <cell r="G39">
            <v>0</v>
          </cell>
          <cell r="H39">
            <v>0</v>
          </cell>
          <cell r="I39">
            <v>1808.45</v>
          </cell>
          <cell r="J39">
            <v>0</v>
          </cell>
          <cell r="K39">
            <v>0</v>
          </cell>
          <cell r="L39">
            <v>501.6</v>
          </cell>
          <cell r="M39">
            <v>152.36000000000001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2462.41</v>
          </cell>
          <cell r="T39">
            <v>2760.59</v>
          </cell>
          <cell r="U39">
            <v>105.68</v>
          </cell>
          <cell r="V39">
            <v>190.22</v>
          </cell>
          <cell r="W39">
            <v>388.82</v>
          </cell>
          <cell r="X39">
            <v>120.77</v>
          </cell>
          <cell r="Y39">
            <v>104.46</v>
          </cell>
          <cell r="Z39">
            <v>4692.62</v>
          </cell>
          <cell r="AA39">
            <v>684.72</v>
          </cell>
          <cell r="AB39">
            <v>301.93</v>
          </cell>
          <cell r="AC39">
            <v>60.39</v>
          </cell>
          <cell r="AD39">
            <v>0</v>
          </cell>
          <cell r="AE39">
            <v>5964.89</v>
          </cell>
        </row>
        <row r="40">
          <cell r="A40" t="str">
            <v>00276</v>
          </cell>
          <cell r="B40" t="str">
            <v>Mata Avila Jesus</v>
          </cell>
          <cell r="C40">
            <v>5137.5</v>
          </cell>
          <cell r="D40">
            <v>0</v>
          </cell>
          <cell r="E40">
            <v>0</v>
          </cell>
          <cell r="F40">
            <v>5137.5</v>
          </cell>
          <cell r="G40">
            <v>15</v>
          </cell>
          <cell r="H40">
            <v>573.4</v>
          </cell>
          <cell r="I40">
            <v>0</v>
          </cell>
          <cell r="J40">
            <v>0</v>
          </cell>
          <cell r="K40">
            <v>0</v>
          </cell>
          <cell r="L40">
            <v>486.28</v>
          </cell>
          <cell r="M40">
            <v>149.63999999999999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1224.32</v>
          </cell>
          <cell r="T40">
            <v>3913.18</v>
          </cell>
          <cell r="U40">
            <v>103.95</v>
          </cell>
          <cell r="V40">
            <v>187.11</v>
          </cell>
          <cell r="W40">
            <v>386.01</v>
          </cell>
          <cell r="X40">
            <v>118.8</v>
          </cell>
          <cell r="Y40">
            <v>102.75</v>
          </cell>
          <cell r="Z40">
            <v>4615.97</v>
          </cell>
          <cell r="AA40">
            <v>677.07</v>
          </cell>
          <cell r="AB40">
            <v>297</v>
          </cell>
          <cell r="AC40">
            <v>59.4</v>
          </cell>
          <cell r="AD40">
            <v>0</v>
          </cell>
          <cell r="AE40">
            <v>5870.99</v>
          </cell>
        </row>
        <row r="41">
          <cell r="A41" t="str">
            <v>00279</v>
          </cell>
          <cell r="B41" t="str">
            <v>Bravo Garcia Andrea Nallely</v>
          </cell>
          <cell r="C41">
            <v>2229</v>
          </cell>
          <cell r="D41">
            <v>0</v>
          </cell>
          <cell r="E41">
            <v>0</v>
          </cell>
          <cell r="F41">
            <v>2229</v>
          </cell>
          <cell r="G41">
            <v>0</v>
          </cell>
          <cell r="H41">
            <v>0</v>
          </cell>
          <cell r="I41">
            <v>0</v>
          </cell>
          <cell r="J41">
            <v>-174.78</v>
          </cell>
          <cell r="K41">
            <v>-44.92</v>
          </cell>
          <cell r="L41">
            <v>0</v>
          </cell>
          <cell r="M41">
            <v>61.2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16.28</v>
          </cell>
          <cell r="T41">
            <v>2212.7199999999998</v>
          </cell>
          <cell r="U41">
            <v>45.1</v>
          </cell>
          <cell r="V41">
            <v>81.180000000000007</v>
          </cell>
          <cell r="W41">
            <v>303.64</v>
          </cell>
          <cell r="X41">
            <v>51.54</v>
          </cell>
          <cell r="Y41">
            <v>44.58</v>
          </cell>
          <cell r="Z41">
            <v>2002.7</v>
          </cell>
          <cell r="AA41">
            <v>429.92</v>
          </cell>
          <cell r="AB41">
            <v>128.86000000000001</v>
          </cell>
          <cell r="AC41">
            <v>25.77</v>
          </cell>
          <cell r="AD41">
            <v>0</v>
          </cell>
          <cell r="AE41">
            <v>2683.37</v>
          </cell>
        </row>
        <row r="42">
          <cell r="A42" t="str">
            <v>00289</v>
          </cell>
          <cell r="B42" t="str">
            <v>Corrales  Suastegui Victor Manuel</v>
          </cell>
          <cell r="C42">
            <v>3215.1</v>
          </cell>
          <cell r="D42">
            <v>0</v>
          </cell>
          <cell r="E42">
            <v>0</v>
          </cell>
          <cell r="F42">
            <v>3215.1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103.37</v>
          </cell>
          <cell r="M42">
            <v>88.31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191.68</v>
          </cell>
          <cell r="T42">
            <v>3023.42</v>
          </cell>
          <cell r="U42">
            <v>65.069999999999993</v>
          </cell>
          <cell r="V42">
            <v>117.12</v>
          </cell>
          <cell r="W42">
            <v>323.61</v>
          </cell>
          <cell r="X42">
            <v>74.36</v>
          </cell>
          <cell r="Y42">
            <v>64.3</v>
          </cell>
          <cell r="Z42">
            <v>2889.3</v>
          </cell>
          <cell r="AA42">
            <v>505.8</v>
          </cell>
          <cell r="AB42">
            <v>185.9</v>
          </cell>
          <cell r="AC42">
            <v>37.18</v>
          </cell>
          <cell r="AD42">
            <v>0</v>
          </cell>
          <cell r="AE42">
            <v>3756.84</v>
          </cell>
        </row>
        <row r="43">
          <cell r="A43" t="str">
            <v>00294</v>
          </cell>
          <cell r="B43" t="str">
            <v>Hernandez Rangel Jose Guadalupe</v>
          </cell>
          <cell r="C43">
            <v>1980</v>
          </cell>
          <cell r="D43">
            <v>0</v>
          </cell>
          <cell r="E43">
            <v>0</v>
          </cell>
          <cell r="F43">
            <v>1980</v>
          </cell>
          <cell r="G43">
            <v>0</v>
          </cell>
          <cell r="H43">
            <v>0</v>
          </cell>
          <cell r="I43">
            <v>0</v>
          </cell>
          <cell r="J43">
            <v>-188.71</v>
          </cell>
          <cell r="K43">
            <v>-74.78</v>
          </cell>
          <cell r="L43">
            <v>0</v>
          </cell>
          <cell r="M43">
            <v>54.38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-20.399999999999999</v>
          </cell>
          <cell r="T43">
            <v>2000.4</v>
          </cell>
          <cell r="U43">
            <v>40.07</v>
          </cell>
          <cell r="V43">
            <v>72.12</v>
          </cell>
          <cell r="W43">
            <v>298.61</v>
          </cell>
          <cell r="X43">
            <v>45.79</v>
          </cell>
          <cell r="Y43">
            <v>39.6</v>
          </cell>
          <cell r="Z43">
            <v>1779.26</v>
          </cell>
          <cell r="AA43">
            <v>410.8</v>
          </cell>
          <cell r="AB43">
            <v>114.48</v>
          </cell>
          <cell r="AC43">
            <v>22.9</v>
          </cell>
          <cell r="AD43">
            <v>0</v>
          </cell>
          <cell r="AE43">
            <v>2412.83</v>
          </cell>
        </row>
        <row r="44">
          <cell r="A44" t="str">
            <v>00451</v>
          </cell>
          <cell r="B44" t="str">
            <v>Partida Ceja Francisco Javier</v>
          </cell>
          <cell r="C44">
            <v>4584</v>
          </cell>
          <cell r="D44">
            <v>0</v>
          </cell>
          <cell r="E44">
            <v>0</v>
          </cell>
          <cell r="F44">
            <v>4584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394.11</v>
          </cell>
          <cell r="M44">
            <v>131.85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525.96</v>
          </cell>
          <cell r="T44">
            <v>4058.04</v>
          </cell>
          <cell r="U44">
            <v>92.75</v>
          </cell>
          <cell r="V44">
            <v>166.95</v>
          </cell>
          <cell r="W44">
            <v>367.77</v>
          </cell>
          <cell r="X44">
            <v>106</v>
          </cell>
          <cell r="Y44">
            <v>91.68</v>
          </cell>
          <cell r="Z44">
            <v>4118.59</v>
          </cell>
          <cell r="AA44">
            <v>627.47</v>
          </cell>
          <cell r="AB44">
            <v>265</v>
          </cell>
          <cell r="AC44">
            <v>53</v>
          </cell>
          <cell r="AD44">
            <v>0</v>
          </cell>
          <cell r="AE44">
            <v>5261.74</v>
          </cell>
        </row>
        <row r="45">
          <cell r="A45" t="str">
            <v>00460</v>
          </cell>
          <cell r="B45" t="str">
            <v>Duran Rocha Esperanza</v>
          </cell>
          <cell r="C45">
            <v>1872</v>
          </cell>
          <cell r="D45">
            <v>0</v>
          </cell>
          <cell r="E45">
            <v>0</v>
          </cell>
          <cell r="F45">
            <v>1872</v>
          </cell>
          <cell r="G45">
            <v>0</v>
          </cell>
          <cell r="H45">
            <v>0</v>
          </cell>
          <cell r="I45">
            <v>0</v>
          </cell>
          <cell r="J45">
            <v>-188.71</v>
          </cell>
          <cell r="K45">
            <v>-81.69</v>
          </cell>
          <cell r="L45">
            <v>0</v>
          </cell>
          <cell r="M45">
            <v>51.38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-30.31</v>
          </cell>
          <cell r="T45">
            <v>1902.31</v>
          </cell>
          <cell r="U45">
            <v>37.869999999999997</v>
          </cell>
          <cell r="V45">
            <v>68.16</v>
          </cell>
          <cell r="W45">
            <v>296.41000000000003</v>
          </cell>
          <cell r="X45">
            <v>43.28</v>
          </cell>
          <cell r="Y45">
            <v>37.44</v>
          </cell>
          <cell r="Z45">
            <v>1681.55</v>
          </cell>
          <cell r="AA45">
            <v>402.44</v>
          </cell>
          <cell r="AB45">
            <v>108.19</v>
          </cell>
          <cell r="AC45">
            <v>21.64</v>
          </cell>
          <cell r="AD45">
            <v>0</v>
          </cell>
          <cell r="AE45">
            <v>2294.54</v>
          </cell>
        </row>
        <row r="46">
          <cell r="A46" t="str">
            <v>00461</v>
          </cell>
          <cell r="B46" t="str">
            <v>Borrayo De La Cruz Ericka Guillermina</v>
          </cell>
          <cell r="C46">
            <v>2593.5</v>
          </cell>
          <cell r="D46">
            <v>0</v>
          </cell>
          <cell r="E46">
            <v>0</v>
          </cell>
          <cell r="F46">
            <v>2593.5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0</v>
          </cell>
          <cell r="L46">
            <v>0.54</v>
          </cell>
          <cell r="M46">
            <v>61.73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62.27</v>
          </cell>
          <cell r="T46">
            <v>2531.23</v>
          </cell>
          <cell r="U46">
            <v>45.48</v>
          </cell>
          <cell r="V46">
            <v>81.86</v>
          </cell>
          <cell r="W46">
            <v>304.02</v>
          </cell>
          <cell r="X46">
            <v>51.98</v>
          </cell>
          <cell r="Y46">
            <v>51.87</v>
          </cell>
          <cell r="Z46">
            <v>2019.57</v>
          </cell>
          <cell r="AA46">
            <v>431.36</v>
          </cell>
          <cell r="AB46">
            <v>129.94</v>
          </cell>
          <cell r="AC46">
            <v>25.99</v>
          </cell>
          <cell r="AD46">
            <v>0</v>
          </cell>
          <cell r="AE46">
            <v>2710.71</v>
          </cell>
        </row>
        <row r="47">
          <cell r="A47" t="str">
            <v>00517</v>
          </cell>
          <cell r="B47" t="str">
            <v>Alvarado Rojas Mayra Alejandra</v>
          </cell>
          <cell r="C47">
            <v>3215.25</v>
          </cell>
          <cell r="D47">
            <v>0</v>
          </cell>
          <cell r="E47">
            <v>0</v>
          </cell>
          <cell r="F47">
            <v>3215.25</v>
          </cell>
          <cell r="G47">
            <v>0</v>
          </cell>
          <cell r="H47">
            <v>0</v>
          </cell>
          <cell r="I47">
            <v>0</v>
          </cell>
          <cell r="J47">
            <v>-125.1</v>
          </cell>
          <cell r="K47">
            <v>0</v>
          </cell>
          <cell r="L47">
            <v>103.39</v>
          </cell>
          <cell r="M47">
            <v>88.31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191.7</v>
          </cell>
          <cell r="T47">
            <v>3023.55</v>
          </cell>
          <cell r="U47">
            <v>65.069999999999993</v>
          </cell>
          <cell r="V47">
            <v>117.12</v>
          </cell>
          <cell r="W47">
            <v>323.61</v>
          </cell>
          <cell r="X47">
            <v>74.36</v>
          </cell>
          <cell r="Y47">
            <v>64.31</v>
          </cell>
          <cell r="Z47">
            <v>2889.3</v>
          </cell>
          <cell r="AA47">
            <v>505.8</v>
          </cell>
          <cell r="AB47">
            <v>185.9</v>
          </cell>
          <cell r="AC47">
            <v>37.18</v>
          </cell>
          <cell r="AD47">
            <v>0</v>
          </cell>
          <cell r="AE47">
            <v>3756.85</v>
          </cell>
        </row>
        <row r="48">
          <cell r="A48" t="str">
            <v>00743</v>
          </cell>
          <cell r="B48" t="str">
            <v>Martinez Macias  Norma Irene</v>
          </cell>
          <cell r="C48">
            <v>5772</v>
          </cell>
          <cell r="D48">
            <v>0</v>
          </cell>
          <cell r="E48">
            <v>0</v>
          </cell>
          <cell r="F48">
            <v>5772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599.98</v>
          </cell>
          <cell r="M48">
            <v>169.99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769.97</v>
          </cell>
          <cell r="T48">
            <v>5002.03</v>
          </cell>
          <cell r="U48">
            <v>116.79</v>
          </cell>
          <cell r="V48">
            <v>210.22</v>
          </cell>
          <cell r="W48">
            <v>406.92</v>
          </cell>
          <cell r="X48">
            <v>133.47</v>
          </cell>
          <cell r="Y48">
            <v>115.44</v>
          </cell>
          <cell r="Z48">
            <v>5186.09</v>
          </cell>
          <cell r="AA48">
            <v>733.93</v>
          </cell>
          <cell r="AB48">
            <v>333.68</v>
          </cell>
          <cell r="AC48">
            <v>66.739999999999995</v>
          </cell>
          <cell r="AD48">
            <v>0</v>
          </cell>
          <cell r="AE48">
            <v>6569.35</v>
          </cell>
        </row>
        <row r="49">
          <cell r="A49" t="str">
            <v>00781</v>
          </cell>
          <cell r="B49" t="str">
            <v>Hernandez Diaz Genesis</v>
          </cell>
          <cell r="C49">
            <v>3192</v>
          </cell>
          <cell r="D49">
            <v>0</v>
          </cell>
          <cell r="E49">
            <v>0</v>
          </cell>
          <cell r="F49">
            <v>3192</v>
          </cell>
          <cell r="G49">
            <v>0</v>
          </cell>
          <cell r="H49">
            <v>0</v>
          </cell>
          <cell r="I49">
            <v>0</v>
          </cell>
          <cell r="J49">
            <v>-125.1</v>
          </cell>
          <cell r="K49">
            <v>0</v>
          </cell>
          <cell r="L49">
            <v>100.86</v>
          </cell>
          <cell r="M49">
            <v>87.66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188.52</v>
          </cell>
          <cell r="T49">
            <v>3003.48</v>
          </cell>
          <cell r="U49">
            <v>64.58</v>
          </cell>
          <cell r="V49">
            <v>116.25</v>
          </cell>
          <cell r="W49">
            <v>323.12</v>
          </cell>
          <cell r="X49">
            <v>73.81</v>
          </cell>
          <cell r="Y49">
            <v>63.84</v>
          </cell>
          <cell r="Z49">
            <v>2867.85</v>
          </cell>
          <cell r="AA49">
            <v>503.95</v>
          </cell>
          <cell r="AB49">
            <v>184.52</v>
          </cell>
          <cell r="AC49">
            <v>36.9</v>
          </cell>
          <cell r="AD49">
            <v>0</v>
          </cell>
          <cell r="AE49">
            <v>3730.87</v>
          </cell>
        </row>
        <row r="50">
          <cell r="A50" t="str">
            <v>00836</v>
          </cell>
          <cell r="B50" t="str">
            <v>Arredondo Zuñiga Victor Manuel</v>
          </cell>
          <cell r="C50">
            <v>3192</v>
          </cell>
          <cell r="D50">
            <v>0</v>
          </cell>
          <cell r="E50">
            <v>0</v>
          </cell>
          <cell r="F50">
            <v>3192</v>
          </cell>
          <cell r="G50">
            <v>0</v>
          </cell>
          <cell r="H50">
            <v>0</v>
          </cell>
          <cell r="I50">
            <v>0</v>
          </cell>
          <cell r="J50">
            <v>-125.1</v>
          </cell>
          <cell r="K50">
            <v>0</v>
          </cell>
          <cell r="L50">
            <v>100.86</v>
          </cell>
          <cell r="M50">
            <v>87.66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188.52</v>
          </cell>
          <cell r="T50">
            <v>3003.48</v>
          </cell>
          <cell r="U50">
            <v>64.59</v>
          </cell>
          <cell r="V50">
            <v>116.25</v>
          </cell>
          <cell r="W50">
            <v>323.12</v>
          </cell>
          <cell r="X50">
            <v>73.81</v>
          </cell>
          <cell r="Y50">
            <v>63.84</v>
          </cell>
          <cell r="Z50">
            <v>2867.96</v>
          </cell>
          <cell r="AA50">
            <v>503.96</v>
          </cell>
          <cell r="AB50">
            <v>184.53</v>
          </cell>
          <cell r="AC50">
            <v>36.909999999999997</v>
          </cell>
          <cell r="AD50">
            <v>0</v>
          </cell>
          <cell r="AE50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similados"/>
      <sheetName val="Listado"/>
    </sheetNames>
    <sheetDataSet>
      <sheetData sheetId="0">
        <row r="2">
          <cell r="A2" t="str">
            <v>00517</v>
          </cell>
          <cell r="B2" t="str">
            <v>Alvarado Rojas Mayra Alejandra</v>
          </cell>
          <cell r="C2">
            <v>4105</v>
          </cell>
          <cell r="D2" t="str">
            <v>CDE SECRETARIA DE ORGANIZACION</v>
          </cell>
          <cell r="E2" t="str">
            <v>AUXILIAR</v>
          </cell>
          <cell r="F2">
            <v>42430</v>
          </cell>
          <cell r="G2" t="str">
            <v>AARM-931125-3RA</v>
          </cell>
          <cell r="H2" t="str">
            <v>AARM-931125-MJCLJY02</v>
          </cell>
          <cell r="I2" t="str">
            <v>05-16-93-9818-6</v>
          </cell>
          <cell r="J2">
            <v>214.35</v>
          </cell>
          <cell r="K2">
            <v>247.87</v>
          </cell>
        </row>
        <row r="3">
          <cell r="A3" t="str">
            <v>00001</v>
          </cell>
          <cell r="B3" t="str">
            <v>Andrade Padilla Daniel</v>
          </cell>
          <cell r="C3">
            <v>4107</v>
          </cell>
          <cell r="D3" t="str">
            <v>CDE SECRETARIA DE FINANZAS Y ADMINISTRA</v>
          </cell>
          <cell r="E3" t="str">
            <v>JEFE DE MANTENIMIENTO</v>
          </cell>
          <cell r="F3">
            <v>42932</v>
          </cell>
          <cell r="G3" t="str">
            <v>AAPD-690721-LK6</v>
          </cell>
          <cell r="H3" t="str">
            <v>AAPD-690721-HJCNDN05</v>
          </cell>
          <cell r="I3" t="str">
            <v>54-86-68-2810-3</v>
          </cell>
          <cell r="J3">
            <v>392.25</v>
          </cell>
          <cell r="K3">
            <v>453.55</v>
          </cell>
        </row>
        <row r="4">
          <cell r="A4" t="str">
            <v>00202</v>
          </cell>
          <cell r="B4" t="str">
            <v>Arciniega Oropeza Alejandra Paola</v>
          </cell>
          <cell r="C4">
            <v>4106</v>
          </cell>
          <cell r="D4" t="str">
            <v>CDE SECRETARIA DE ACCION ELECTORAL</v>
          </cell>
          <cell r="E4" t="str">
            <v>AUXILIAR</v>
          </cell>
          <cell r="F4">
            <v>42826</v>
          </cell>
          <cell r="G4" t="str">
            <v>AIOA-890112-9E7</v>
          </cell>
          <cell r="H4" t="str">
            <v>AIOA-890112-MJCRRL00</v>
          </cell>
          <cell r="I4" t="str">
            <v>75-07-89-9553-9</v>
          </cell>
          <cell r="J4">
            <v>305.60000000000002</v>
          </cell>
          <cell r="K4">
            <v>353.33</v>
          </cell>
        </row>
        <row r="5">
          <cell r="A5" t="str">
            <v>00836</v>
          </cell>
          <cell r="B5" t="str">
            <v>Arredondo Zuñiga Victor Manuel</v>
          </cell>
          <cell r="C5">
            <v>4107</v>
          </cell>
          <cell r="D5" t="str">
            <v>CDE SECRETARIA DE FINANZAS Y ADMINISTRA</v>
          </cell>
          <cell r="E5" t="str">
            <v>VELADOR CNC</v>
          </cell>
          <cell r="F5">
            <v>43405</v>
          </cell>
          <cell r="G5" t="str">
            <v>AEZV-440107-FF8</v>
          </cell>
          <cell r="H5" t="str">
            <v>AEZV-440107-HJCRXC01</v>
          </cell>
          <cell r="I5" t="str">
            <v>43-80-44-0180-0</v>
          </cell>
          <cell r="J5">
            <v>212.8</v>
          </cell>
          <cell r="K5">
            <v>246.04</v>
          </cell>
        </row>
        <row r="6">
          <cell r="A6" t="str">
            <v>00461</v>
          </cell>
          <cell r="B6" t="str">
            <v>Borrayo De La Cruz Ericka Guillermina</v>
          </cell>
          <cell r="C6">
            <v>4107</v>
          </cell>
          <cell r="D6" t="str">
            <v>CDE SECRETARIA DE FINANZAS Y ADMINISTRA</v>
          </cell>
          <cell r="E6" t="str">
            <v>INTENDENTE</v>
          </cell>
          <cell r="F6">
            <v>42270</v>
          </cell>
          <cell r="G6" t="str">
            <v>BOCE-770226-N16</v>
          </cell>
          <cell r="H6" t="str">
            <v>BOCE-770226-MJCRRR03</v>
          </cell>
          <cell r="I6" t="str">
            <v>03-15-77-1786-3</v>
          </cell>
          <cell r="J6">
            <v>172.9</v>
          </cell>
          <cell r="K6">
            <v>173.26</v>
          </cell>
        </row>
        <row r="7">
          <cell r="A7" t="str">
            <v>00279</v>
          </cell>
          <cell r="B7" t="str">
            <v>Bravo Garcia Andrea Nallely</v>
          </cell>
          <cell r="C7">
            <v>4794</v>
          </cell>
          <cell r="D7" t="str">
            <v>COM MUN TEPATITLAN DE MORELOS</v>
          </cell>
          <cell r="E7" t="str">
            <v>AUXILIAR ADMINISTRATIVO TEPATITLAN</v>
          </cell>
          <cell r="F7">
            <v>41153</v>
          </cell>
          <cell r="G7" t="str">
            <v>BAGA-881115-NK3</v>
          </cell>
          <cell r="H7" t="str">
            <v>BAGA-881115-MJCRRN00</v>
          </cell>
          <cell r="I7" t="str">
            <v>75-08-88-0212-1</v>
          </cell>
          <cell r="J7">
            <v>148.6</v>
          </cell>
          <cell r="K7">
            <v>171.81</v>
          </cell>
        </row>
        <row r="8">
          <cell r="A8" t="str">
            <v>00003</v>
          </cell>
          <cell r="B8" t="str">
            <v>Carbajal Ruvalcaba Ma.  De Jesús</v>
          </cell>
          <cell r="C8">
            <v>4107</v>
          </cell>
          <cell r="D8" t="str">
            <v>CDE SECRETARIA DE FINANZAS Y ADMINISTRA</v>
          </cell>
          <cell r="E8" t="str">
            <v>INTENDENTE</v>
          </cell>
          <cell r="F8">
            <v>37693</v>
          </cell>
          <cell r="G8" t="str">
            <v>CARM-601214-2GA</v>
          </cell>
          <cell r="H8" t="str">
            <v>CARJ-601214-MJCRVS01</v>
          </cell>
          <cell r="I8" t="str">
            <v>04-91-60-0185-4</v>
          </cell>
          <cell r="J8">
            <v>172.9</v>
          </cell>
          <cell r="K8">
            <v>199.91</v>
          </cell>
        </row>
        <row r="9">
          <cell r="A9" t="str">
            <v>00156</v>
          </cell>
          <cell r="B9" t="str">
            <v>Carrillo Carrillo Sandra Luz</v>
          </cell>
          <cell r="C9">
            <v>4501</v>
          </cell>
          <cell r="D9" t="str">
            <v>ORG CNC</v>
          </cell>
          <cell r="E9" t="str">
            <v>AUXILIAR ADMINISTRATIVO</v>
          </cell>
          <cell r="F9">
            <v>40559</v>
          </cell>
          <cell r="G9" t="str">
            <v>CACS-781221-U57</v>
          </cell>
          <cell r="H9" t="str">
            <v>CACS-781221-MJCRRN00</v>
          </cell>
          <cell r="I9" t="str">
            <v>04-07-78-1033-3</v>
          </cell>
          <cell r="J9">
            <v>263.94</v>
          </cell>
          <cell r="K9">
            <v>305.06</v>
          </cell>
        </row>
        <row r="10">
          <cell r="A10" t="str">
            <v>00272</v>
          </cell>
          <cell r="B10" t="str">
            <v>Chavez Mendoza Nancy</v>
          </cell>
          <cell r="C10">
            <v>4209</v>
          </cell>
          <cell r="D10" t="str">
            <v>COORD COORD ESTATAL VINCULACION Y EMP</v>
          </cell>
          <cell r="E10" t="str">
            <v>ASISTENTE</v>
          </cell>
          <cell r="F10">
            <v>41122</v>
          </cell>
          <cell r="G10" t="str">
            <v>CAMN-820719-DH9</v>
          </cell>
          <cell r="H10" t="str">
            <v>CAMN-820719-MMNHNN07</v>
          </cell>
          <cell r="I10" t="str">
            <v>53-04-82-0263-3</v>
          </cell>
          <cell r="J10">
            <v>339.35</v>
          </cell>
          <cell r="K10">
            <v>392.35</v>
          </cell>
        </row>
        <row r="11">
          <cell r="A11" t="str">
            <v>00005</v>
          </cell>
          <cell r="B11" t="str">
            <v>Contreras García Lucila</v>
          </cell>
          <cell r="C11">
            <v>4109</v>
          </cell>
          <cell r="D11" t="str">
            <v>CDE SECRETARIA DE COMUNICACION SOCIAL</v>
          </cell>
          <cell r="E11" t="str">
            <v>RECEPCIONISTA TM</v>
          </cell>
          <cell r="F11">
            <v>42932</v>
          </cell>
          <cell r="G11" t="str">
            <v>COGL-840602-JN7</v>
          </cell>
          <cell r="H11" t="str">
            <v>COGL-840602-MJCNRC06</v>
          </cell>
          <cell r="I11" t="str">
            <v>04-08-84-2889-3</v>
          </cell>
          <cell r="J11">
            <v>480.3</v>
          </cell>
          <cell r="K11">
            <v>555.32000000000005</v>
          </cell>
        </row>
        <row r="12">
          <cell r="A12" t="str">
            <v>00289</v>
          </cell>
          <cell r="B12" t="str">
            <v>Corrales  Suastegui Victor Manuel</v>
          </cell>
          <cell r="C12">
            <v>4107</v>
          </cell>
          <cell r="D12" t="str">
            <v>CDE SECRETARIA DE FINANZAS Y ADMINISTRA</v>
          </cell>
          <cell r="E12" t="str">
            <v>AUXILIAR ADMINISTRATIVO</v>
          </cell>
          <cell r="F12">
            <v>41487</v>
          </cell>
          <cell r="G12" t="str">
            <v>COSV-890722-9B5</v>
          </cell>
          <cell r="H12" t="str">
            <v>COSV-890722-HJCRSC08</v>
          </cell>
          <cell r="I12" t="str">
            <v>04-10-89-7149-2</v>
          </cell>
          <cell r="J12">
            <v>214.34</v>
          </cell>
          <cell r="K12">
            <v>247.87</v>
          </cell>
        </row>
        <row r="13">
          <cell r="A13" t="str">
            <v>00007</v>
          </cell>
          <cell r="B13" t="str">
            <v>De León Corona Jane Vanessa</v>
          </cell>
          <cell r="C13">
            <v>4103</v>
          </cell>
          <cell r="D13" t="str">
            <v>CDE PRESIDENCIA</v>
          </cell>
          <cell r="E13" t="str">
            <v>SECRETARIA</v>
          </cell>
          <cell r="F13">
            <v>37987</v>
          </cell>
          <cell r="G13" t="str">
            <v>LECJ-820327-CF6</v>
          </cell>
          <cell r="H13" t="str">
            <v>LECJ-820327-MJCNRN06</v>
          </cell>
          <cell r="I13" t="str">
            <v>04-02-82-1828-9</v>
          </cell>
          <cell r="J13">
            <v>392.25</v>
          </cell>
          <cell r="K13">
            <v>453.52</v>
          </cell>
        </row>
        <row r="14">
          <cell r="A14" t="str">
            <v>00216</v>
          </cell>
          <cell r="B14" t="str">
            <v>Decena Hernandez Lizette</v>
          </cell>
          <cell r="C14">
            <v>4103</v>
          </cell>
          <cell r="D14" t="str">
            <v>CDE PRESIDENCIA</v>
          </cell>
          <cell r="E14" t="str">
            <v>AUXILIAR ADMINISTRATIVO</v>
          </cell>
          <cell r="F14">
            <v>40924</v>
          </cell>
          <cell r="G14" t="str">
            <v>DEHL-820105-794</v>
          </cell>
          <cell r="H14" t="str">
            <v>DEHL-820105-MJCCRZ06</v>
          </cell>
          <cell r="I14" t="str">
            <v>04-03-82-2155-4</v>
          </cell>
          <cell r="J14">
            <v>348.2</v>
          </cell>
          <cell r="K14">
            <v>402.58</v>
          </cell>
        </row>
        <row r="15">
          <cell r="A15" t="str">
            <v>00460</v>
          </cell>
          <cell r="B15" t="str">
            <v>Duran Rocha Esperanza</v>
          </cell>
          <cell r="C15">
            <v>4799</v>
          </cell>
          <cell r="D15" t="str">
            <v>COM MUN TLAQUEPAQUE</v>
          </cell>
          <cell r="E15" t="str">
            <v>AUXILIAR</v>
          </cell>
          <cell r="F15">
            <v>42264</v>
          </cell>
          <cell r="G15" t="str">
            <v>DURE-870422-PF9</v>
          </cell>
          <cell r="H15" t="str">
            <v>DURE-870422-MJCRCS00</v>
          </cell>
          <cell r="I15" t="str">
            <v>04-10-87-2166-5</v>
          </cell>
          <cell r="J15">
            <v>124.8</v>
          </cell>
          <cell r="K15">
            <v>144.26</v>
          </cell>
        </row>
        <row r="16">
          <cell r="A16" t="str">
            <v>00010</v>
          </cell>
          <cell r="B16" t="str">
            <v>Gallardo González Maria De Jesus Del Carmen</v>
          </cell>
          <cell r="C16">
            <v>59</v>
          </cell>
          <cell r="D16" t="str">
            <v>JUBILADOS</v>
          </cell>
          <cell r="E16" t="str">
            <v>JUBILADO</v>
          </cell>
          <cell r="F16">
            <v>39814</v>
          </cell>
          <cell r="G16" t="str">
            <v>GAGJ-530316-675</v>
          </cell>
          <cell r="H16" t="str">
            <v>GAGJ-530316-MSPLNS06</v>
          </cell>
          <cell r="I16" t="str">
            <v>54-83-53-0024-2</v>
          </cell>
          <cell r="J16">
            <v>102.68</v>
          </cell>
          <cell r="K16">
            <v>118.72</v>
          </cell>
        </row>
        <row r="17">
          <cell r="A17" t="str">
            <v>00187</v>
          </cell>
          <cell r="B17" t="str">
            <v>Gallegos Negrete Rosa Elena</v>
          </cell>
          <cell r="C17">
            <v>4107</v>
          </cell>
          <cell r="D17" t="str">
            <v>CDE SECRETARIA DE FINANZAS Y ADMINISTRA</v>
          </cell>
          <cell r="E17" t="str">
            <v>INTENDENTE</v>
          </cell>
          <cell r="F17">
            <v>40787</v>
          </cell>
          <cell r="G17" t="str">
            <v>GANR-711012-5I9</v>
          </cell>
          <cell r="H17" t="str">
            <v>GANR-711012-MMNLGS09</v>
          </cell>
          <cell r="I17" t="str">
            <v>04-91-71-0943-3</v>
          </cell>
          <cell r="J17">
            <v>222</v>
          </cell>
          <cell r="K17">
            <v>256.66000000000003</v>
          </cell>
        </row>
        <row r="18">
          <cell r="A18" t="str">
            <v>00165</v>
          </cell>
          <cell r="B18" t="str">
            <v>Gomez Dueñas Roselia</v>
          </cell>
          <cell r="C18">
            <v>4107</v>
          </cell>
          <cell r="D18" t="str">
            <v>CDE SECRETARIA DE FINANZAS Y ADMINISTRA</v>
          </cell>
          <cell r="E18" t="str">
            <v>INTENDENTE</v>
          </cell>
          <cell r="F18">
            <v>43223</v>
          </cell>
          <cell r="G18" t="str">
            <v>GODR-680309-EQ0</v>
          </cell>
          <cell r="H18" t="str">
            <v>GODR-680309-MMNMXS06</v>
          </cell>
          <cell r="I18" t="str">
            <v>04-11-68-0239-0</v>
          </cell>
          <cell r="J18">
            <v>172.9</v>
          </cell>
          <cell r="K18">
            <v>199.91</v>
          </cell>
        </row>
        <row r="19">
          <cell r="A19" t="str">
            <v>00091</v>
          </cell>
          <cell r="B19" t="str">
            <v>Gonzalez Hernandez Javier</v>
          </cell>
          <cell r="C19">
            <v>4501</v>
          </cell>
          <cell r="D19" t="str">
            <v>ORG CNC</v>
          </cell>
          <cell r="E19" t="str">
            <v>AUXILIAR ADMINISTRATIVO</v>
          </cell>
          <cell r="F19">
            <v>40299</v>
          </cell>
          <cell r="G19" t="str">
            <v>GOHJ-331231-T62</v>
          </cell>
          <cell r="H19" t="str">
            <v>GOHJ-331231-HJCNRV02</v>
          </cell>
          <cell r="I19" t="str">
            <v>04-84-34-0260-5</v>
          </cell>
          <cell r="J19">
            <v>102.68</v>
          </cell>
          <cell r="K19">
            <v>118.72</v>
          </cell>
        </row>
        <row r="20">
          <cell r="A20" t="str">
            <v>00781</v>
          </cell>
          <cell r="B20" t="str">
            <v>Hernandez Diaz Genesis</v>
          </cell>
          <cell r="C20">
            <v>4502</v>
          </cell>
          <cell r="D20" t="str">
            <v>ORG CNOP</v>
          </cell>
          <cell r="E20" t="str">
            <v>AUXILIAR</v>
          </cell>
          <cell r="F20">
            <v>43206</v>
          </cell>
          <cell r="G20" t="str">
            <v>HEDG-920601-2R0</v>
          </cell>
          <cell r="H20" t="str">
            <v>HEDG-920601-MBCRZN03</v>
          </cell>
          <cell r="I20" t="str">
            <v>75-10-92-1218-5</v>
          </cell>
          <cell r="J20">
            <v>212.8</v>
          </cell>
          <cell r="K20">
            <v>246.03</v>
          </cell>
        </row>
        <row r="21">
          <cell r="A21" t="str">
            <v>00113</v>
          </cell>
          <cell r="B21" t="str">
            <v>Hernandez Murillo Jose Adrian</v>
          </cell>
          <cell r="C21">
            <v>4103</v>
          </cell>
          <cell r="D21" t="str">
            <v>CDE PRESIDENCIA</v>
          </cell>
          <cell r="E21" t="str">
            <v>AUXILIAR ADMINISTRATIVO</v>
          </cell>
          <cell r="F21">
            <v>40375</v>
          </cell>
          <cell r="G21" t="str">
            <v>HEMA-721109-V37</v>
          </cell>
          <cell r="H21" t="str">
            <v>HEMA-721109-HJCRRD04</v>
          </cell>
          <cell r="I21" t="str">
            <v>04-93-72-1075-7</v>
          </cell>
          <cell r="J21">
            <v>392.25</v>
          </cell>
          <cell r="K21">
            <v>453.55</v>
          </cell>
        </row>
        <row r="22">
          <cell r="A22" t="str">
            <v>00294</v>
          </cell>
          <cell r="B22" t="str">
            <v>Hernandez Rangel Jose Guadalupe</v>
          </cell>
          <cell r="C22">
            <v>4741</v>
          </cell>
          <cell r="D22" t="str">
            <v>COM MUN GUADALAJARA</v>
          </cell>
          <cell r="E22" t="str">
            <v>VELADOR</v>
          </cell>
          <cell r="F22">
            <v>41565</v>
          </cell>
          <cell r="G22" t="str">
            <v>HERG-560902-RM4</v>
          </cell>
          <cell r="H22" t="str">
            <v>HERG-560902-HSPRND07</v>
          </cell>
          <cell r="I22" t="str">
            <v>04-74-56-1093-3</v>
          </cell>
          <cell r="J22">
            <v>132</v>
          </cell>
          <cell r="K22">
            <v>152.63999999999999</v>
          </cell>
        </row>
        <row r="23">
          <cell r="A23" t="str">
            <v>00093</v>
          </cell>
          <cell r="B23" t="str">
            <v>Hernandez Virgen Veronica</v>
          </cell>
          <cell r="C23">
            <v>9114</v>
          </cell>
          <cell r="D23" t="str">
            <v>INSTITUTO REYES HEROLES</v>
          </cell>
          <cell r="E23" t="str">
            <v>SECRETARIA</v>
          </cell>
          <cell r="F23">
            <v>40299</v>
          </cell>
          <cell r="G23" t="str">
            <v>HEVV-781120-1E1</v>
          </cell>
          <cell r="H23" t="str">
            <v>HEVV-781120-MJCRRR02</v>
          </cell>
          <cell r="I23" t="str">
            <v>04-96-78-3790-9</v>
          </cell>
          <cell r="J23">
            <v>305.60000000000002</v>
          </cell>
          <cell r="K23">
            <v>353.33</v>
          </cell>
        </row>
        <row r="24">
          <cell r="A24" t="str">
            <v>00071</v>
          </cell>
          <cell r="B24" t="str">
            <v>Huerta Gomez Elizabeth</v>
          </cell>
          <cell r="C24">
            <v>4117</v>
          </cell>
          <cell r="D24" t="str">
            <v>CDE COMISION DE JUSTICIA PARTIDARIA</v>
          </cell>
          <cell r="E24" t="str">
            <v>COORDINADOR</v>
          </cell>
          <cell r="F24">
            <v>40284</v>
          </cell>
          <cell r="G24" t="str">
            <v>HUGE-731105-E31</v>
          </cell>
          <cell r="H24" t="str">
            <v>HUGE-731105-MJCRML04</v>
          </cell>
          <cell r="I24" t="str">
            <v>74-90-73-8090-6</v>
          </cell>
          <cell r="J24">
            <v>436.25</v>
          </cell>
          <cell r="K24">
            <v>504.39</v>
          </cell>
        </row>
        <row r="25">
          <cell r="A25" t="str">
            <v>00015</v>
          </cell>
          <cell r="B25" t="str">
            <v>López Hueso Tayde Lucina</v>
          </cell>
          <cell r="C25">
            <v>4301</v>
          </cell>
          <cell r="D25" t="str">
            <v>SECT MOVIMIENTO TERRITORIAL</v>
          </cell>
          <cell r="E25" t="str">
            <v>ASISTENTE</v>
          </cell>
          <cell r="F25">
            <v>36161</v>
          </cell>
          <cell r="G25" t="str">
            <v>LOHT-741102-257</v>
          </cell>
          <cell r="H25" t="str">
            <v>LOHT-741102-MJCPSY02</v>
          </cell>
          <cell r="I25" t="str">
            <v>75-93-74-3452-2</v>
          </cell>
          <cell r="J25">
            <v>480.3</v>
          </cell>
          <cell r="K25">
            <v>555.30999999999995</v>
          </cell>
        </row>
        <row r="26">
          <cell r="A26" t="str">
            <v>00743</v>
          </cell>
          <cell r="B26" t="str">
            <v>Martinez Macias  Norma Irene</v>
          </cell>
          <cell r="C26">
            <v>4106</v>
          </cell>
          <cell r="D26" t="str">
            <v>CDE SECRETARIA DE ACCION ELECTORAL</v>
          </cell>
          <cell r="E26" t="str">
            <v>AUXILIAR</v>
          </cell>
          <cell r="F26">
            <v>43116</v>
          </cell>
          <cell r="G26" t="str">
            <v>MAMN-610516-PZ6</v>
          </cell>
          <cell r="H26" t="str">
            <v>MAMN-610516-MSRRCR02</v>
          </cell>
          <cell r="I26" t="str">
            <v>04-82-61-3330-0</v>
          </cell>
          <cell r="J26">
            <v>384.8</v>
          </cell>
          <cell r="K26">
            <v>444.91</v>
          </cell>
        </row>
        <row r="27">
          <cell r="A27" t="str">
            <v>00276</v>
          </cell>
          <cell r="B27" t="str">
            <v>Mata Avila Jesus</v>
          </cell>
          <cell r="C27">
            <v>4123</v>
          </cell>
          <cell r="D27" t="str">
            <v>CDE SECRETARIA DE ATENCION P DISCAPACIDA</v>
          </cell>
          <cell r="E27" t="str">
            <v>SECRETARIO DE ELECCIONES</v>
          </cell>
          <cell r="F27">
            <v>41153</v>
          </cell>
          <cell r="G27" t="str">
            <v>MAAJ-760625-PR6</v>
          </cell>
          <cell r="H27" t="str">
            <v>MAAJ-760625-HJCTVS06</v>
          </cell>
          <cell r="I27" t="str">
            <v>56-97-77-2043-4</v>
          </cell>
          <cell r="J27">
            <v>342.5</v>
          </cell>
          <cell r="K27">
            <v>396</v>
          </cell>
        </row>
        <row r="28">
          <cell r="A28" t="str">
            <v>00158</v>
          </cell>
          <cell r="B28" t="str">
            <v>Melendez Quezada Owen Mario</v>
          </cell>
          <cell r="C28">
            <v>4105</v>
          </cell>
          <cell r="D28" t="str">
            <v>CDE SECRETARIA DE ORGANIZACION</v>
          </cell>
          <cell r="E28" t="str">
            <v>SECRETARIO PARTICULAR</v>
          </cell>
          <cell r="F28">
            <v>40575</v>
          </cell>
          <cell r="G28" t="str">
            <v>MEQO-870522-S36</v>
          </cell>
          <cell r="H28" t="str">
            <v>MEQO-870522-HJCLZW04</v>
          </cell>
          <cell r="I28" t="str">
            <v>04-05-87-4024-4</v>
          </cell>
          <cell r="J28">
            <v>305.60000000000002</v>
          </cell>
          <cell r="K28">
            <v>353.33</v>
          </cell>
        </row>
        <row r="29">
          <cell r="A29" t="str">
            <v>00199</v>
          </cell>
          <cell r="B29" t="str">
            <v>Meza Arana Mayra Gisela</v>
          </cell>
          <cell r="C29">
            <v>4103</v>
          </cell>
          <cell r="D29" t="str">
            <v>CDE PRESIDENCIA</v>
          </cell>
          <cell r="E29" t="str">
            <v>AUXILIAR ADMINISTRATIVO</v>
          </cell>
          <cell r="F29">
            <v>40924</v>
          </cell>
          <cell r="G29" t="str">
            <v>MEAM-771027-F16</v>
          </cell>
          <cell r="H29" t="str">
            <v>MEAM-771027-MJCZRY04</v>
          </cell>
          <cell r="I29" t="str">
            <v>56-96-77-2886-8</v>
          </cell>
          <cell r="J29">
            <v>348.2</v>
          </cell>
          <cell r="K29">
            <v>402.58</v>
          </cell>
        </row>
        <row r="30">
          <cell r="A30" t="str">
            <v>00042</v>
          </cell>
          <cell r="B30" t="str">
            <v>Muciño Velazquez Erika Viviana</v>
          </cell>
          <cell r="C30">
            <v>4118</v>
          </cell>
          <cell r="D30" t="str">
            <v>CDE COMISION ESTATAL DE PROCESOS INTERN</v>
          </cell>
          <cell r="E30" t="str">
            <v>ASISTENTE</v>
          </cell>
          <cell r="F30">
            <v>40253</v>
          </cell>
          <cell r="G30" t="str">
            <v>MUVE-830820-RR8</v>
          </cell>
          <cell r="H30" t="str">
            <v>MUVE-830820-MJCCLR07</v>
          </cell>
          <cell r="I30" t="str">
            <v>04-03-83-2774-0</v>
          </cell>
          <cell r="J30">
            <v>326.69</v>
          </cell>
          <cell r="K30">
            <v>377.62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60</v>
          </cell>
          <cell r="D31" t="str">
            <v>CDE SECRETARIA JURIDICA Y DE TRANSPARENC</v>
          </cell>
          <cell r="E31" t="str">
            <v>AUXILIAR</v>
          </cell>
          <cell r="F31">
            <v>41640</v>
          </cell>
          <cell r="G31" t="str">
            <v>MUES-911111-K54</v>
          </cell>
          <cell r="H31" t="str">
            <v>MUES-911111-MJCRSN01</v>
          </cell>
          <cell r="I31" t="str">
            <v>04-10-91-3663-2</v>
          </cell>
          <cell r="J31">
            <v>263.94</v>
          </cell>
          <cell r="K31">
            <v>305.14</v>
          </cell>
        </row>
        <row r="32">
          <cell r="A32" t="str">
            <v>00456</v>
          </cell>
          <cell r="B32" t="str">
            <v>Padilla Contreras Karla Emilia</v>
          </cell>
          <cell r="C32">
            <v>4209</v>
          </cell>
          <cell r="D32" t="str">
            <v>COORD COORD ESTATAL VINCULACION Y EMP</v>
          </cell>
          <cell r="E32" t="str">
            <v>AUXILIAR ADMINISTRATIVO</v>
          </cell>
          <cell r="F32">
            <v>42217</v>
          </cell>
          <cell r="G32" t="str">
            <v>PACK-940818-G68</v>
          </cell>
          <cell r="H32" t="str">
            <v>PACK-940818-MJCDNR00</v>
          </cell>
          <cell r="I32" t="str">
            <v>25-14-94-7327-1</v>
          </cell>
          <cell r="J32">
            <v>384.75</v>
          </cell>
          <cell r="K32">
            <v>444.85</v>
          </cell>
        </row>
        <row r="33">
          <cell r="A33" t="str">
            <v>00451</v>
          </cell>
          <cell r="B33" t="str">
            <v>Partida Ceja Francisco Javier</v>
          </cell>
          <cell r="C33">
            <v>4107</v>
          </cell>
          <cell r="D33" t="str">
            <v>CDE SECRETARIA DE FINANZAS Y ADMINISTRA</v>
          </cell>
          <cell r="E33" t="str">
            <v>AUXILIAR</v>
          </cell>
          <cell r="F33">
            <v>42156</v>
          </cell>
          <cell r="G33" t="str">
            <v>PACF-761128-9N0</v>
          </cell>
          <cell r="H33" t="str">
            <v>PACF-761128-HJCRJR03</v>
          </cell>
          <cell r="I33" t="str">
            <v>04-93-76-0472-8</v>
          </cell>
          <cell r="J33">
            <v>305.60000000000002</v>
          </cell>
          <cell r="K33">
            <v>353.33</v>
          </cell>
        </row>
        <row r="34">
          <cell r="A34" t="str">
            <v>00118</v>
          </cell>
          <cell r="B34" t="str">
            <v>Ramirez Gallegos Lorena</v>
          </cell>
          <cell r="C34">
            <v>4107</v>
          </cell>
          <cell r="D34" t="str">
            <v>CDE SECRETARIA DE FINANZAS Y ADMINISTRA</v>
          </cell>
          <cell r="E34" t="str">
            <v>INTENDENTE</v>
          </cell>
          <cell r="F34">
            <v>40437</v>
          </cell>
          <cell r="G34" t="str">
            <v>RAGL-780715-798</v>
          </cell>
          <cell r="H34" t="str">
            <v>RAGL-780715-MJCMLR02</v>
          </cell>
          <cell r="I34" t="str">
            <v>04-10-78-0870-3</v>
          </cell>
          <cell r="J34">
            <v>285</v>
          </cell>
          <cell r="K34">
            <v>329.53</v>
          </cell>
        </row>
        <row r="35">
          <cell r="A35" t="str">
            <v>00019</v>
          </cell>
          <cell r="B35" t="str">
            <v>Reveles Ramírez Francisco</v>
          </cell>
          <cell r="C35">
            <v>4501</v>
          </cell>
          <cell r="D35" t="str">
            <v>ORG CNC</v>
          </cell>
          <cell r="E35" t="str">
            <v>INTENDENTE</v>
          </cell>
          <cell r="F35">
            <v>39814</v>
          </cell>
          <cell r="G35" t="str">
            <v>RERF-370413-RCA</v>
          </cell>
          <cell r="H35" t="str">
            <v>RERF-370413-HZSVMR07</v>
          </cell>
          <cell r="I35" t="str">
            <v>04-61-37-0494-1</v>
          </cell>
          <cell r="J35">
            <v>102.68</v>
          </cell>
          <cell r="K35">
            <v>118.72</v>
          </cell>
        </row>
        <row r="36">
          <cell r="A36" t="str">
            <v>00000</v>
          </cell>
          <cell r="B36" t="str">
            <v xml:space="preserve">Robredo Gutierrez  Eduardo </v>
          </cell>
          <cell r="C36">
            <v>4107</v>
          </cell>
          <cell r="D36" t="str">
            <v>CDE SECRETARIA DE FINANZAS Y ADMINISTRA</v>
          </cell>
          <cell r="E36" t="str">
            <v>SEGURIDAD</v>
          </cell>
          <cell r="F36">
            <v>43359</v>
          </cell>
          <cell r="G36" t="str">
            <v>ROGE-570912-7Z2</v>
          </cell>
          <cell r="H36" t="str">
            <v>ROGE-570912-HJCBTD02</v>
          </cell>
          <cell r="I36" t="str">
            <v>04-12-57-0124-5</v>
          </cell>
          <cell r="J36">
            <v>170.93</v>
          </cell>
          <cell r="K36">
            <v>197.62</v>
          </cell>
        </row>
        <row r="37">
          <cell r="A37" t="str">
            <v>00164</v>
          </cell>
          <cell r="B37" t="str">
            <v>Rodriguez Rodriguez Jose Luis</v>
          </cell>
          <cell r="C37">
            <v>4741</v>
          </cell>
          <cell r="D37" t="str">
            <v>COM MUN GUADALAJARA</v>
          </cell>
          <cell r="E37" t="str">
            <v>VELADOR GDL</v>
          </cell>
          <cell r="F37">
            <v>40664</v>
          </cell>
          <cell r="G37" t="str">
            <v>RORL-480905-EG0</v>
          </cell>
          <cell r="H37" t="str">
            <v>RORL-480905-HJCDDS09</v>
          </cell>
          <cell r="I37" t="str">
            <v>04-86-48-0418-4</v>
          </cell>
          <cell r="J37">
            <v>157.44999999999999</v>
          </cell>
          <cell r="K37">
            <v>182.02</v>
          </cell>
        </row>
        <row r="38">
          <cell r="A38" t="str">
            <v>00021</v>
          </cell>
          <cell r="B38" t="str">
            <v>Rojas Lopez Miguel Angel</v>
          </cell>
          <cell r="C38">
            <v>4109</v>
          </cell>
          <cell r="D38" t="str">
            <v>CDE SECRETARIA DE COMUNICACION SOCIAL</v>
          </cell>
          <cell r="E38" t="str">
            <v>AUXILIAR</v>
          </cell>
          <cell r="F38">
            <v>32509</v>
          </cell>
          <cell r="G38" t="str">
            <v>ROLM-700102-U29</v>
          </cell>
          <cell r="H38" t="str">
            <v>ROLM-700102-HJCJPG00</v>
          </cell>
          <cell r="I38" t="str">
            <v>04-86-70-4406-9</v>
          </cell>
          <cell r="J38">
            <v>263.94</v>
          </cell>
          <cell r="K38">
            <v>305.12</v>
          </cell>
        </row>
        <row r="39">
          <cell r="A39" t="str">
            <v>00080</v>
          </cell>
          <cell r="B39" t="str">
            <v>Romero Romero Ingrid</v>
          </cell>
          <cell r="C39">
            <v>4107</v>
          </cell>
          <cell r="D39" t="str">
            <v>CDE SECRETARIA DE FINANZAS Y ADMINISTRA</v>
          </cell>
          <cell r="E39" t="str">
            <v>ASISTENTE</v>
          </cell>
          <cell r="F39">
            <v>43132</v>
          </cell>
          <cell r="G39" t="str">
            <v>RORI-790108-NA5</v>
          </cell>
          <cell r="H39" t="str">
            <v>RORI-790108-MDFMMN01</v>
          </cell>
          <cell r="I39" t="str">
            <v>90-98-79-0822-6</v>
          </cell>
          <cell r="J39">
            <v>516.79999999999995</v>
          </cell>
          <cell r="K39">
            <v>597.52</v>
          </cell>
        </row>
        <row r="40">
          <cell r="A40" t="str">
            <v>00096</v>
          </cell>
          <cell r="B40" t="str">
            <v>Sanchez Sanchez Micaela</v>
          </cell>
          <cell r="C40">
            <v>4501</v>
          </cell>
          <cell r="D40" t="str">
            <v>ORG CNC</v>
          </cell>
          <cell r="E40" t="str">
            <v>INTENDENTE</v>
          </cell>
          <cell r="F40">
            <v>40299</v>
          </cell>
          <cell r="G40" t="str">
            <v>SASM-500509-5K8</v>
          </cell>
          <cell r="H40" t="str">
            <v>SASM-500509-MJCNNC04</v>
          </cell>
          <cell r="I40" t="str">
            <v>04-10-50-0592-2</v>
          </cell>
          <cell r="J40">
            <v>116.93</v>
          </cell>
          <cell r="K40">
            <v>135.31</v>
          </cell>
        </row>
        <row r="41">
          <cell r="A41" t="str">
            <v>00023</v>
          </cell>
          <cell r="B41" t="str">
            <v>Santoyo Ramos María Guadalupe</v>
          </cell>
          <cell r="C41">
            <v>4104</v>
          </cell>
          <cell r="D41" t="str">
            <v>CDE SECRETARIA GENERAL</v>
          </cell>
          <cell r="E41" t="str">
            <v>SECRETARIA</v>
          </cell>
          <cell r="F41">
            <v>33971</v>
          </cell>
          <cell r="G41" t="str">
            <v>SARG-601024-M63</v>
          </cell>
          <cell r="H41" t="str">
            <v>SARG-601024-MJCNMD05</v>
          </cell>
          <cell r="I41" t="str">
            <v>04-75-60-1402-5</v>
          </cell>
          <cell r="J41">
            <v>235.05</v>
          </cell>
          <cell r="K41">
            <v>271.72000000000003</v>
          </cell>
        </row>
        <row r="42">
          <cell r="A42" t="str">
            <v>00169</v>
          </cell>
          <cell r="B42" t="str">
            <v>Tovar Lopez Rogelio</v>
          </cell>
          <cell r="C42">
            <v>4107</v>
          </cell>
          <cell r="D42" t="str">
            <v>CDE SECRETARIA DE FINANZAS Y ADMINISTRA</v>
          </cell>
          <cell r="E42" t="str">
            <v>ENCARGADO DE INFORMATICA</v>
          </cell>
          <cell r="F42">
            <v>40725</v>
          </cell>
          <cell r="G42" t="str">
            <v>TOLR-801228-TV8</v>
          </cell>
          <cell r="H42" t="str">
            <v>TOLR-801228-HDFVPG10</v>
          </cell>
          <cell r="I42" t="str">
            <v>30-99-80-1516-5</v>
          </cell>
          <cell r="J42">
            <v>525</v>
          </cell>
          <cell r="K42">
            <v>607.02</v>
          </cell>
        </row>
        <row r="43">
          <cell r="A43" t="str">
            <v>00100</v>
          </cell>
          <cell r="B43" t="str">
            <v>Trejo Gomez Antonio</v>
          </cell>
          <cell r="C43">
            <v>4103</v>
          </cell>
          <cell r="D43" t="str">
            <v>CDE PRESIDENCIA</v>
          </cell>
          <cell r="E43" t="str">
            <v>CHOFER</v>
          </cell>
          <cell r="F43">
            <v>40319</v>
          </cell>
          <cell r="G43" t="str">
            <v>TEGA-730420-LD1</v>
          </cell>
          <cell r="H43" t="str">
            <v>TEGA-730420-HMCRMN01</v>
          </cell>
          <cell r="I43" t="str">
            <v>45-88-73-6002-7</v>
          </cell>
          <cell r="J43">
            <v>612.5</v>
          </cell>
          <cell r="K43">
            <v>708.2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J46">
            <v>0</v>
          </cell>
          <cell r="K46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</row>
        <row r="68">
          <cell r="A68" t="str">
            <v xml:space="preserve"> </v>
          </cell>
          <cell r="B68" t="str">
            <v xml:space="preserve">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5883.75</v>
          </cell>
          <cell r="O13">
            <v>0</v>
          </cell>
          <cell r="P13">
            <v>938.07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620</v>
          </cell>
          <cell r="V13">
            <v>173.58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1731.65</v>
          </cell>
          <cell r="AD13">
            <v>4152.1000000000004</v>
          </cell>
          <cell r="AE13">
            <v>119.06</v>
          </cell>
          <cell r="AF13">
            <v>214.3</v>
          </cell>
          <cell r="AG13">
            <v>410.6</v>
          </cell>
          <cell r="AH13">
            <v>136.06</v>
          </cell>
          <cell r="AI13">
            <v>117.67</v>
          </cell>
          <cell r="AJ13">
            <v>5286.76</v>
          </cell>
          <cell r="AK13">
            <v>743.96</v>
          </cell>
          <cell r="AL13">
            <v>340.16</v>
          </cell>
          <cell r="AM13">
            <v>68.03</v>
          </cell>
          <cell r="AN13">
            <v>0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2593.5</v>
          </cell>
          <cell r="O14">
            <v>0</v>
          </cell>
          <cell r="P14">
            <v>0</v>
          </cell>
          <cell r="Q14">
            <v>0</v>
          </cell>
          <cell r="R14">
            <v>-160.30000000000001</v>
          </cell>
          <cell r="S14">
            <v>0</v>
          </cell>
          <cell r="T14">
            <v>0</v>
          </cell>
          <cell r="U14">
            <v>0.54</v>
          </cell>
          <cell r="V14">
            <v>71.209999999999994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71.75</v>
          </cell>
          <cell r="AD14">
            <v>2521.75</v>
          </cell>
          <cell r="AE14">
            <v>52.48</v>
          </cell>
          <cell r="AF14">
            <v>94.46</v>
          </cell>
          <cell r="AG14">
            <v>311.02</v>
          </cell>
          <cell r="AH14">
            <v>59.97</v>
          </cell>
          <cell r="AI14">
            <v>51.87</v>
          </cell>
          <cell r="AJ14">
            <v>2330.25</v>
          </cell>
          <cell r="AK14">
            <v>457.96</v>
          </cell>
          <cell r="AL14">
            <v>149.93</v>
          </cell>
          <cell r="AM14">
            <v>29.99</v>
          </cell>
          <cell r="AN14">
            <v>0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7204.5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900.66</v>
          </cell>
          <cell r="V15">
            <v>215.94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1116.5999999999999</v>
          </cell>
          <cell r="AD15">
            <v>6087.9</v>
          </cell>
          <cell r="AE15">
            <v>145.77000000000001</v>
          </cell>
          <cell r="AF15">
            <v>262.39</v>
          </cell>
          <cell r="AG15">
            <v>454.12</v>
          </cell>
          <cell r="AH15">
            <v>166.6</v>
          </cell>
          <cell r="AI15">
            <v>144.09</v>
          </cell>
          <cell r="AJ15">
            <v>6473.09</v>
          </cell>
          <cell r="AK15">
            <v>862.28</v>
          </cell>
          <cell r="AL15">
            <v>416.49</v>
          </cell>
          <cell r="AM15">
            <v>83.3</v>
          </cell>
          <cell r="AN15">
            <v>0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5883.75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620</v>
          </cell>
          <cell r="V16">
            <v>173.57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793.57</v>
          </cell>
          <cell r="AD16">
            <v>5090.18</v>
          </cell>
          <cell r="AE16">
            <v>119.05</v>
          </cell>
          <cell r="AF16">
            <v>214.29</v>
          </cell>
          <cell r="AG16">
            <v>410.6</v>
          </cell>
          <cell r="AH16">
            <v>136.06</v>
          </cell>
          <cell r="AI16">
            <v>117.67</v>
          </cell>
          <cell r="AJ16">
            <v>5286.45</v>
          </cell>
          <cell r="AK16">
            <v>743.94</v>
          </cell>
          <cell r="AL16">
            <v>340.14</v>
          </cell>
          <cell r="AM16">
            <v>68.03</v>
          </cell>
          <cell r="AN16">
            <v>0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1540.2</v>
          </cell>
          <cell r="O17">
            <v>0</v>
          </cell>
          <cell r="P17">
            <v>0</v>
          </cell>
          <cell r="Q17">
            <v>0</v>
          </cell>
          <cell r="R17">
            <v>-200.63</v>
          </cell>
          <cell r="S17">
            <v>-114.85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-114.85</v>
          </cell>
          <cell r="AD17">
            <v>1655.05</v>
          </cell>
          <cell r="AE17">
            <v>42.29</v>
          </cell>
          <cell r="AF17">
            <v>76.13</v>
          </cell>
          <cell r="AG17">
            <v>300.83999999999997</v>
          </cell>
          <cell r="AH17">
            <v>35.619999999999997</v>
          </cell>
          <cell r="AI17">
            <v>30.8</v>
          </cell>
          <cell r="AJ17">
            <v>1383.86</v>
          </cell>
          <cell r="AK17">
            <v>419.26</v>
          </cell>
          <cell r="AL17">
            <v>89.04</v>
          </cell>
          <cell r="AM17">
            <v>17.809999999999999</v>
          </cell>
          <cell r="AN17">
            <v>0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7204.5</v>
          </cell>
          <cell r="O18">
            <v>0</v>
          </cell>
          <cell r="P18">
            <v>1873.65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900.66</v>
          </cell>
          <cell r="V18">
            <v>215.94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2990.25</v>
          </cell>
          <cell r="AD18">
            <v>4214.25</v>
          </cell>
          <cell r="AE18">
            <v>145.77000000000001</v>
          </cell>
          <cell r="AF18">
            <v>262.38</v>
          </cell>
          <cell r="AG18">
            <v>454.11</v>
          </cell>
          <cell r="AH18">
            <v>166.59</v>
          </cell>
          <cell r="AI18">
            <v>144.09</v>
          </cell>
          <cell r="AJ18">
            <v>6472.97</v>
          </cell>
          <cell r="AK18">
            <v>862.26</v>
          </cell>
          <cell r="AL18">
            <v>416.48</v>
          </cell>
          <cell r="AM18">
            <v>83.3</v>
          </cell>
          <cell r="AN18">
            <v>0</v>
          </cell>
        </row>
        <row r="19">
          <cell r="A19" t="str">
            <v>00019</v>
          </cell>
          <cell r="B19" t="str">
            <v>Reveles Ramírez Francisco</v>
          </cell>
          <cell r="C19">
            <v>1540.2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1540.2</v>
          </cell>
          <cell r="O19">
            <v>0</v>
          </cell>
          <cell r="P19">
            <v>0</v>
          </cell>
          <cell r="Q19">
            <v>0</v>
          </cell>
          <cell r="R19">
            <v>-200.63</v>
          </cell>
          <cell r="S19">
            <v>-114.85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-114.85</v>
          </cell>
          <cell r="AD19">
            <v>1655.05</v>
          </cell>
          <cell r="AE19">
            <v>42.29</v>
          </cell>
          <cell r="AF19">
            <v>76.13</v>
          </cell>
          <cell r="AG19">
            <v>300.83999999999997</v>
          </cell>
          <cell r="AH19">
            <v>35.619999999999997</v>
          </cell>
          <cell r="AI19">
            <v>30.8</v>
          </cell>
          <cell r="AJ19">
            <v>1383.86</v>
          </cell>
          <cell r="AK19">
            <v>419.26</v>
          </cell>
          <cell r="AL19">
            <v>89.04</v>
          </cell>
          <cell r="AM19">
            <v>17.809999999999999</v>
          </cell>
          <cell r="AN19">
            <v>0</v>
          </cell>
        </row>
        <row r="20">
          <cell r="A20" t="str">
            <v>00021</v>
          </cell>
          <cell r="B20" t="str">
            <v>Rojas Lopez Miguel Angel</v>
          </cell>
          <cell r="C20">
            <v>3959.1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3959.1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309.42</v>
          </cell>
          <cell r="V20">
            <v>111.8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421.22</v>
          </cell>
          <cell r="AD20">
            <v>3537.88</v>
          </cell>
          <cell r="AE20">
            <v>80.09</v>
          </cell>
          <cell r="AF20">
            <v>144.16999999999999</v>
          </cell>
          <cell r="AG20">
            <v>347.16</v>
          </cell>
          <cell r="AH20">
            <v>91.54</v>
          </cell>
          <cell r="AI20">
            <v>79.180000000000007</v>
          </cell>
          <cell r="AJ20">
            <v>3556.63</v>
          </cell>
          <cell r="AK20">
            <v>571.41999999999996</v>
          </cell>
          <cell r="AL20">
            <v>228.84</v>
          </cell>
          <cell r="AM20">
            <v>45.77</v>
          </cell>
          <cell r="AN20">
            <v>0</v>
          </cell>
        </row>
        <row r="21">
          <cell r="A21" t="str">
            <v>00023</v>
          </cell>
          <cell r="B21" t="str">
            <v>Santoyo Ramos María Guadalupe</v>
          </cell>
          <cell r="C21">
            <v>3525.75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3525.75</v>
          </cell>
          <cell r="O21">
            <v>0</v>
          </cell>
          <cell r="P21">
            <v>0</v>
          </cell>
          <cell r="Q21">
            <v>0</v>
          </cell>
          <cell r="R21">
            <v>-107.37</v>
          </cell>
          <cell r="S21">
            <v>0</v>
          </cell>
          <cell r="T21">
            <v>0</v>
          </cell>
          <cell r="U21">
            <v>154.9</v>
          </cell>
          <cell r="V21">
            <v>97.88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252.78</v>
          </cell>
          <cell r="AD21">
            <v>3272.97</v>
          </cell>
          <cell r="AE21">
            <v>71.33</v>
          </cell>
          <cell r="AF21">
            <v>128.38999999999999</v>
          </cell>
          <cell r="AG21">
            <v>332.88</v>
          </cell>
          <cell r="AH21">
            <v>81.510000000000005</v>
          </cell>
          <cell r="AI21">
            <v>70.52</v>
          </cell>
          <cell r="AJ21">
            <v>3167.25</v>
          </cell>
          <cell r="AK21">
            <v>532.6</v>
          </cell>
          <cell r="AL21">
            <v>203.79</v>
          </cell>
          <cell r="AM21">
            <v>40.76</v>
          </cell>
          <cell r="AN21">
            <v>0</v>
          </cell>
        </row>
        <row r="22">
          <cell r="A22" t="str">
            <v>00042</v>
          </cell>
          <cell r="B22" t="str">
            <v>Muciño Velazquez Erika Viviana</v>
          </cell>
          <cell r="C22">
            <v>4900.3500000000004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4900.3500000000004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444.72</v>
          </cell>
          <cell r="V22">
            <v>141.97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586.69000000000005</v>
          </cell>
          <cell r="AD22">
            <v>4313.66</v>
          </cell>
          <cell r="AE22">
            <v>99.13</v>
          </cell>
          <cell r="AF22">
            <v>178.43</v>
          </cell>
          <cell r="AG22">
            <v>378.16</v>
          </cell>
          <cell r="AH22">
            <v>113.29</v>
          </cell>
          <cell r="AI22">
            <v>98.01</v>
          </cell>
          <cell r="AJ22">
            <v>4401.78</v>
          </cell>
          <cell r="AK22">
            <v>655.72</v>
          </cell>
          <cell r="AL22">
            <v>283.22000000000003</v>
          </cell>
          <cell r="AM22">
            <v>56.64</v>
          </cell>
          <cell r="AN22">
            <v>0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6543.75</v>
          </cell>
          <cell r="O23">
            <v>0</v>
          </cell>
          <cell r="P23">
            <v>0</v>
          </cell>
          <cell r="Q23">
            <v>2003.57</v>
          </cell>
          <cell r="R23">
            <v>0</v>
          </cell>
          <cell r="S23">
            <v>0</v>
          </cell>
          <cell r="T23">
            <v>0</v>
          </cell>
          <cell r="U23">
            <v>759.53</v>
          </cell>
          <cell r="V23">
            <v>194.75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2957.85</v>
          </cell>
          <cell r="AD23">
            <v>3585.9</v>
          </cell>
          <cell r="AE23">
            <v>132.4</v>
          </cell>
          <cell r="AF23">
            <v>238.32</v>
          </cell>
          <cell r="AG23">
            <v>432.34</v>
          </cell>
          <cell r="AH23">
            <v>151.32</v>
          </cell>
          <cell r="AI23">
            <v>130.88</v>
          </cell>
          <cell r="AJ23">
            <v>5879.42</v>
          </cell>
          <cell r="AK23">
            <v>803.06</v>
          </cell>
          <cell r="AL23">
            <v>378.29</v>
          </cell>
          <cell r="AM23">
            <v>75.66</v>
          </cell>
          <cell r="AN23">
            <v>0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7752</v>
          </cell>
          <cell r="O24">
            <v>0</v>
          </cell>
          <cell r="P24">
            <v>1693.54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1017.61</v>
          </cell>
          <cell r="V24">
            <v>233.51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2944.66</v>
          </cell>
          <cell r="AD24">
            <v>4807.34</v>
          </cell>
          <cell r="AE24">
            <v>156.85</v>
          </cell>
          <cell r="AF24">
            <v>282.33</v>
          </cell>
          <cell r="AG24">
            <v>472.16</v>
          </cell>
          <cell r="AH24">
            <v>179.26</v>
          </cell>
          <cell r="AI24">
            <v>155.04</v>
          </cell>
          <cell r="AJ24">
            <v>6964.99</v>
          </cell>
          <cell r="AK24">
            <v>911.34</v>
          </cell>
          <cell r="AL24">
            <v>448.14</v>
          </cell>
          <cell r="AM24">
            <v>89.63</v>
          </cell>
          <cell r="AN24">
            <v>0</v>
          </cell>
        </row>
        <row r="25">
          <cell r="A25" t="str">
            <v>00091</v>
          </cell>
          <cell r="B25" t="str">
            <v>Gonzalez Hernandez Javier</v>
          </cell>
          <cell r="C25">
            <v>1540.2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1540.2</v>
          </cell>
          <cell r="O25">
            <v>0</v>
          </cell>
          <cell r="P25">
            <v>0</v>
          </cell>
          <cell r="Q25">
            <v>0</v>
          </cell>
          <cell r="R25">
            <v>-200.63</v>
          </cell>
          <cell r="S25">
            <v>-114.85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-114.85</v>
          </cell>
          <cell r="AD25">
            <v>1655.05</v>
          </cell>
          <cell r="AE25">
            <v>42.29</v>
          </cell>
          <cell r="AF25">
            <v>76.13</v>
          </cell>
          <cell r="AG25">
            <v>300.83999999999997</v>
          </cell>
          <cell r="AH25">
            <v>35.619999999999997</v>
          </cell>
          <cell r="AI25">
            <v>30.8</v>
          </cell>
          <cell r="AJ25">
            <v>1383.86</v>
          </cell>
          <cell r="AK25">
            <v>419.26</v>
          </cell>
          <cell r="AL25">
            <v>89.04</v>
          </cell>
          <cell r="AM25">
            <v>17.809999999999999</v>
          </cell>
          <cell r="AN25">
            <v>0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4584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394.11</v>
          </cell>
          <cell r="V26">
            <v>131.85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525.96</v>
          </cell>
          <cell r="AD26">
            <v>4058.04</v>
          </cell>
          <cell r="AE26">
            <v>92.75</v>
          </cell>
          <cell r="AF26">
            <v>166.95</v>
          </cell>
          <cell r="AG26">
            <v>367.77</v>
          </cell>
          <cell r="AH26">
            <v>106</v>
          </cell>
          <cell r="AI26">
            <v>91.68</v>
          </cell>
          <cell r="AJ26">
            <v>4118.59</v>
          </cell>
          <cell r="AK26">
            <v>627.47</v>
          </cell>
          <cell r="AL26">
            <v>265</v>
          </cell>
          <cell r="AM26">
            <v>53</v>
          </cell>
          <cell r="AN26">
            <v>0</v>
          </cell>
        </row>
        <row r="27">
          <cell r="A27" t="str">
            <v>00096</v>
          </cell>
          <cell r="B27" t="str">
            <v>Sanchez Sanchez Micaela</v>
          </cell>
          <cell r="C27">
            <v>1753.95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1753.95</v>
          </cell>
          <cell r="O27">
            <v>0</v>
          </cell>
          <cell r="P27">
            <v>0</v>
          </cell>
          <cell r="Q27">
            <v>0</v>
          </cell>
          <cell r="R27">
            <v>-188.71</v>
          </cell>
          <cell r="S27">
            <v>-89.25</v>
          </cell>
          <cell r="T27">
            <v>0</v>
          </cell>
          <cell r="U27">
            <v>0</v>
          </cell>
          <cell r="V27">
            <v>48.2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-41.05</v>
          </cell>
          <cell r="AD27">
            <v>1795</v>
          </cell>
          <cell r="AE27">
            <v>35.520000000000003</v>
          </cell>
          <cell r="AF27">
            <v>63.94</v>
          </cell>
          <cell r="AG27">
            <v>294.06</v>
          </cell>
          <cell r="AH27">
            <v>40.590000000000003</v>
          </cell>
          <cell r="AI27">
            <v>35.08</v>
          </cell>
          <cell r="AJ27">
            <v>1577.27</v>
          </cell>
          <cell r="AK27">
            <v>393.52</v>
          </cell>
          <cell r="AL27">
            <v>101.48</v>
          </cell>
          <cell r="AM27">
            <v>20.3</v>
          </cell>
          <cell r="AN27">
            <v>0</v>
          </cell>
        </row>
        <row r="28">
          <cell r="A28" t="str">
            <v>00113</v>
          </cell>
          <cell r="B28" t="str">
            <v>Hernandez Murillo Jose Adrian</v>
          </cell>
          <cell r="C28">
            <v>5883.75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5883.75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620</v>
          </cell>
          <cell r="V28">
            <v>173.58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793.58</v>
          </cell>
          <cell r="AD28">
            <v>5090.17</v>
          </cell>
          <cell r="AE28">
            <v>119.06</v>
          </cell>
          <cell r="AF28">
            <v>214.3</v>
          </cell>
          <cell r="AG28">
            <v>410.6</v>
          </cell>
          <cell r="AH28">
            <v>136.06</v>
          </cell>
          <cell r="AI28">
            <v>117.67</v>
          </cell>
          <cell r="AJ28">
            <v>5286.8</v>
          </cell>
          <cell r="AK28">
            <v>743.96</v>
          </cell>
          <cell r="AL28">
            <v>340.16</v>
          </cell>
          <cell r="AM28">
            <v>68.03</v>
          </cell>
          <cell r="AN28">
            <v>0</v>
          </cell>
        </row>
        <row r="29">
          <cell r="A29" t="str">
            <v>00118</v>
          </cell>
          <cell r="B29" t="str">
            <v>Ramirez Gallegos Lorena</v>
          </cell>
          <cell r="C29">
            <v>4275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4275</v>
          </cell>
          <cell r="O29">
            <v>0</v>
          </cell>
          <cell r="P29">
            <v>0</v>
          </cell>
          <cell r="Q29">
            <v>1268.47</v>
          </cell>
          <cell r="R29">
            <v>0</v>
          </cell>
          <cell r="S29">
            <v>0</v>
          </cell>
          <cell r="T29">
            <v>0</v>
          </cell>
          <cell r="U29">
            <v>344.67</v>
          </cell>
          <cell r="V29">
            <v>121.96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1735.1</v>
          </cell>
          <cell r="AD29">
            <v>2539.9</v>
          </cell>
          <cell r="AE29">
            <v>86.5</v>
          </cell>
          <cell r="AF29">
            <v>155.71</v>
          </cell>
          <cell r="AG29">
            <v>357.59</v>
          </cell>
          <cell r="AH29">
            <v>98.86</v>
          </cell>
          <cell r="AI29">
            <v>85.5</v>
          </cell>
          <cell r="AJ29">
            <v>3841.22</v>
          </cell>
          <cell r="AK29">
            <v>599.79999999999995</v>
          </cell>
          <cell r="AL29">
            <v>247.15</v>
          </cell>
          <cell r="AM29">
            <v>49.43</v>
          </cell>
          <cell r="AN29">
            <v>0</v>
          </cell>
        </row>
        <row r="30">
          <cell r="A30" t="str">
            <v>00156</v>
          </cell>
          <cell r="B30" t="str">
            <v>Carrillo Carrillo Sandra Luz</v>
          </cell>
          <cell r="C30">
            <v>3959.1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3959.1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309.42</v>
          </cell>
          <cell r="V30">
            <v>111.78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421.2</v>
          </cell>
          <cell r="AD30">
            <v>3537.9</v>
          </cell>
          <cell r="AE30">
            <v>80.08</v>
          </cell>
          <cell r="AF30">
            <v>144.13999999999999</v>
          </cell>
          <cell r="AG30">
            <v>347.13</v>
          </cell>
          <cell r="AH30">
            <v>91.52</v>
          </cell>
          <cell r="AI30">
            <v>79.180000000000007</v>
          </cell>
          <cell r="AJ30">
            <v>3555.99</v>
          </cell>
          <cell r="AK30">
            <v>571.35</v>
          </cell>
          <cell r="AL30">
            <v>228.8</v>
          </cell>
          <cell r="AM30">
            <v>45.76</v>
          </cell>
          <cell r="AN30">
            <v>0</v>
          </cell>
        </row>
        <row r="31">
          <cell r="A31" t="str">
            <v>00158</v>
          </cell>
          <cell r="B31" t="str">
            <v>Melendez Quezada Owen Mario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4584</v>
          </cell>
          <cell r="O31">
            <v>0</v>
          </cell>
          <cell r="P31">
            <v>471.54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394.11</v>
          </cell>
          <cell r="V31">
            <v>131.88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997.53</v>
          </cell>
          <cell r="AD31">
            <v>3586.47</v>
          </cell>
          <cell r="AE31">
            <v>92.75</v>
          </cell>
          <cell r="AF31">
            <v>166.95</v>
          </cell>
          <cell r="AG31">
            <v>367.77</v>
          </cell>
          <cell r="AH31">
            <v>106</v>
          </cell>
          <cell r="AI31">
            <v>91.68</v>
          </cell>
          <cell r="AJ31">
            <v>4118.6499999999996</v>
          </cell>
          <cell r="AK31">
            <v>627.47</v>
          </cell>
          <cell r="AL31">
            <v>265</v>
          </cell>
          <cell r="AM31">
            <v>53</v>
          </cell>
          <cell r="AN31">
            <v>0</v>
          </cell>
        </row>
        <row r="32">
          <cell r="A32" t="str">
            <v>00164</v>
          </cell>
          <cell r="B32" t="str">
            <v>Rodriguez Rodriguez Jose Luis</v>
          </cell>
          <cell r="C32">
            <v>2361.75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2361.75</v>
          </cell>
          <cell r="O32">
            <v>0</v>
          </cell>
          <cell r="P32">
            <v>0</v>
          </cell>
          <cell r="Q32">
            <v>0</v>
          </cell>
          <cell r="R32">
            <v>-160.30000000000001</v>
          </cell>
          <cell r="S32">
            <v>-21.93</v>
          </cell>
          <cell r="T32">
            <v>0</v>
          </cell>
          <cell r="U32">
            <v>0</v>
          </cell>
          <cell r="V32">
            <v>64.849999999999994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42.92</v>
          </cell>
          <cell r="AD32">
            <v>2318.83</v>
          </cell>
          <cell r="AE32">
            <v>47.78</v>
          </cell>
          <cell r="AF32">
            <v>86</v>
          </cell>
          <cell r="AG32">
            <v>306.32</v>
          </cell>
          <cell r="AH32">
            <v>54.61</v>
          </cell>
          <cell r="AI32">
            <v>47.23</v>
          </cell>
          <cell r="AJ32">
            <v>2121.71</v>
          </cell>
          <cell r="AK32">
            <v>440.1</v>
          </cell>
          <cell r="AL32">
            <v>136.51</v>
          </cell>
          <cell r="AM32">
            <v>27.3</v>
          </cell>
          <cell r="AN32">
            <v>0</v>
          </cell>
        </row>
        <row r="33">
          <cell r="A33" t="str">
            <v>00165</v>
          </cell>
          <cell r="B33" t="str">
            <v>Gomez Dueñas Roselia</v>
          </cell>
          <cell r="C33">
            <v>2593.5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2593.5</v>
          </cell>
          <cell r="O33">
            <v>0</v>
          </cell>
          <cell r="P33">
            <v>0</v>
          </cell>
          <cell r="Q33">
            <v>904.08</v>
          </cell>
          <cell r="R33">
            <v>-160.30000000000001</v>
          </cell>
          <cell r="S33">
            <v>0</v>
          </cell>
          <cell r="T33">
            <v>0</v>
          </cell>
          <cell r="U33">
            <v>0.54</v>
          </cell>
          <cell r="V33">
            <v>71.209999999999994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975.83</v>
          </cell>
          <cell r="AD33">
            <v>1617.67</v>
          </cell>
          <cell r="AE33">
            <v>52.48</v>
          </cell>
          <cell r="AF33">
            <v>94.46</v>
          </cell>
          <cell r="AG33">
            <v>311.02</v>
          </cell>
          <cell r="AH33">
            <v>59.97</v>
          </cell>
          <cell r="AI33">
            <v>51.87</v>
          </cell>
          <cell r="AJ33">
            <v>2330.25</v>
          </cell>
          <cell r="AK33">
            <v>457.96</v>
          </cell>
          <cell r="AL33">
            <v>149.93</v>
          </cell>
          <cell r="AM33">
            <v>29.99</v>
          </cell>
          <cell r="AN33">
            <v>0</v>
          </cell>
        </row>
        <row r="34">
          <cell r="A34" t="str">
            <v>00169</v>
          </cell>
          <cell r="B34" t="str">
            <v>Tovar Lopez Rogelio</v>
          </cell>
          <cell r="C34">
            <v>7875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7875</v>
          </cell>
          <cell r="O34">
            <v>0</v>
          </cell>
          <cell r="P34">
            <v>863.03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1043.8800000000001</v>
          </cell>
          <cell r="V34">
            <v>237.45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2144.36</v>
          </cell>
          <cell r="AD34">
            <v>5730.64</v>
          </cell>
          <cell r="AE34">
            <v>159.34</v>
          </cell>
          <cell r="AF34">
            <v>286.82</v>
          </cell>
          <cell r="AG34">
            <v>476.23</v>
          </cell>
          <cell r="AH34">
            <v>182.11</v>
          </cell>
          <cell r="AI34">
            <v>157.5</v>
          </cell>
          <cell r="AJ34">
            <v>7075.71</v>
          </cell>
          <cell r="AK34">
            <v>922.39</v>
          </cell>
          <cell r="AL34">
            <v>455.26</v>
          </cell>
          <cell r="AM34">
            <v>91.05</v>
          </cell>
          <cell r="AN34">
            <v>0</v>
          </cell>
        </row>
        <row r="35">
          <cell r="A35" t="str">
            <v>00187</v>
          </cell>
          <cell r="B35" t="str">
            <v>Gallegos Negrete Rosa Elena</v>
          </cell>
          <cell r="C35">
            <v>3330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3330</v>
          </cell>
          <cell r="O35">
            <v>0</v>
          </cell>
          <cell r="P35">
            <v>0</v>
          </cell>
          <cell r="Q35">
            <v>0</v>
          </cell>
          <cell r="R35">
            <v>-125.1</v>
          </cell>
          <cell r="S35">
            <v>0</v>
          </cell>
          <cell r="T35">
            <v>0</v>
          </cell>
          <cell r="U35">
            <v>115.87</v>
          </cell>
          <cell r="V35">
            <v>91.62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207.49</v>
          </cell>
          <cell r="AD35">
            <v>3122.51</v>
          </cell>
          <cell r="AE35">
            <v>67.37</v>
          </cell>
          <cell r="AF35">
            <v>121.27</v>
          </cell>
          <cell r="AG35">
            <v>326.44</v>
          </cell>
          <cell r="AH35">
            <v>77</v>
          </cell>
          <cell r="AI35">
            <v>66.599999999999994</v>
          </cell>
          <cell r="AJ35">
            <v>2991.74</v>
          </cell>
          <cell r="AK35">
            <v>515.08000000000004</v>
          </cell>
          <cell r="AL35">
            <v>192.49</v>
          </cell>
          <cell r="AM35">
            <v>38.5</v>
          </cell>
          <cell r="AN35">
            <v>0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3959.1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1176</v>
          </cell>
          <cell r="L36">
            <v>0</v>
          </cell>
          <cell r="M36">
            <v>0</v>
          </cell>
          <cell r="N36">
            <v>5135.1000000000004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485.85</v>
          </cell>
          <cell r="V36">
            <v>111.8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597.65</v>
          </cell>
          <cell r="AD36">
            <v>4537.45</v>
          </cell>
          <cell r="AE36">
            <v>80.099999999999994</v>
          </cell>
          <cell r="AF36">
            <v>144.18</v>
          </cell>
          <cell r="AG36">
            <v>347.17</v>
          </cell>
          <cell r="AH36">
            <v>91.54</v>
          </cell>
          <cell r="AI36">
            <v>102.7</v>
          </cell>
          <cell r="AJ36">
            <v>3556.87</v>
          </cell>
          <cell r="AK36">
            <v>571.45000000000005</v>
          </cell>
          <cell r="AL36">
            <v>228.86</v>
          </cell>
          <cell r="AM36">
            <v>45.77</v>
          </cell>
          <cell r="AN36">
            <v>0</v>
          </cell>
        </row>
        <row r="37">
          <cell r="A37" t="str">
            <v>00199</v>
          </cell>
          <cell r="B37" t="str">
            <v>Meza Arana Mayra Gisela</v>
          </cell>
          <cell r="C37">
            <v>5223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5223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501.6</v>
          </cell>
          <cell r="V37">
            <v>152.36000000000001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653.96</v>
          </cell>
          <cell r="AD37">
            <v>4569.04</v>
          </cell>
          <cell r="AE37">
            <v>105.68</v>
          </cell>
          <cell r="AF37">
            <v>190.22</v>
          </cell>
          <cell r="AG37">
            <v>388.82</v>
          </cell>
          <cell r="AH37">
            <v>120.77</v>
          </cell>
          <cell r="AI37">
            <v>104.46</v>
          </cell>
          <cell r="AJ37">
            <v>4692.62</v>
          </cell>
          <cell r="AK37">
            <v>684.72</v>
          </cell>
          <cell r="AL37">
            <v>301.93</v>
          </cell>
          <cell r="AM37">
            <v>60.39</v>
          </cell>
          <cell r="AN37">
            <v>0</v>
          </cell>
        </row>
        <row r="38">
          <cell r="A38" t="str">
            <v>00202</v>
          </cell>
          <cell r="B38" t="str">
            <v>Arciniega Oropeza Alejandra Paola</v>
          </cell>
          <cell r="C38">
            <v>4584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4584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394.11</v>
          </cell>
          <cell r="V38">
            <v>131.85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525.96</v>
          </cell>
          <cell r="AD38">
            <v>4058.04</v>
          </cell>
          <cell r="AE38">
            <v>92.75</v>
          </cell>
          <cell r="AF38">
            <v>166.95</v>
          </cell>
          <cell r="AG38">
            <v>367.77</v>
          </cell>
          <cell r="AH38">
            <v>106</v>
          </cell>
          <cell r="AI38">
            <v>91.68</v>
          </cell>
          <cell r="AJ38">
            <v>4118.59</v>
          </cell>
          <cell r="AK38">
            <v>627.47</v>
          </cell>
          <cell r="AL38">
            <v>265</v>
          </cell>
          <cell r="AM38">
            <v>53</v>
          </cell>
          <cell r="AN38">
            <v>0</v>
          </cell>
        </row>
        <row r="39">
          <cell r="A39" t="str">
            <v>00216</v>
          </cell>
          <cell r="B39" t="str">
            <v>Decena Hernandez Lizette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5223</v>
          </cell>
          <cell r="O39">
            <v>0</v>
          </cell>
          <cell r="P39">
            <v>0</v>
          </cell>
          <cell r="Q39">
            <v>1929.02</v>
          </cell>
          <cell r="R39">
            <v>0</v>
          </cell>
          <cell r="S39">
            <v>0</v>
          </cell>
          <cell r="T39">
            <v>0</v>
          </cell>
          <cell r="U39">
            <v>501.6</v>
          </cell>
          <cell r="V39">
            <v>152.36000000000001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2582.98</v>
          </cell>
          <cell r="AD39">
            <v>2640.02</v>
          </cell>
          <cell r="AE39">
            <v>105.68</v>
          </cell>
          <cell r="AF39">
            <v>190.22</v>
          </cell>
          <cell r="AG39">
            <v>388.82</v>
          </cell>
          <cell r="AH39">
            <v>120.77</v>
          </cell>
          <cell r="AI39">
            <v>104.46</v>
          </cell>
          <cell r="AJ39">
            <v>4692.62</v>
          </cell>
          <cell r="AK39">
            <v>684.72</v>
          </cell>
          <cell r="AL39">
            <v>301.93</v>
          </cell>
          <cell r="AM39">
            <v>60.39</v>
          </cell>
          <cell r="AN39">
            <v>0</v>
          </cell>
        </row>
        <row r="40">
          <cell r="A40" t="str">
            <v>00276</v>
          </cell>
          <cell r="B40" t="str">
            <v>Mata Avila Jesus</v>
          </cell>
          <cell r="C40">
            <v>5137.5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5137.5</v>
          </cell>
          <cell r="O40">
            <v>0</v>
          </cell>
          <cell r="P40">
            <v>611.62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486.28</v>
          </cell>
          <cell r="V40">
            <v>149.63999999999999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1247.54</v>
          </cell>
          <cell r="AD40">
            <v>3889.96</v>
          </cell>
          <cell r="AE40">
            <v>103.95</v>
          </cell>
          <cell r="AF40">
            <v>187.11</v>
          </cell>
          <cell r="AG40">
            <v>386.01</v>
          </cell>
          <cell r="AH40">
            <v>118.8</v>
          </cell>
          <cell r="AI40">
            <v>102.75</v>
          </cell>
          <cell r="AJ40">
            <v>4615.97</v>
          </cell>
          <cell r="AK40">
            <v>677.07</v>
          </cell>
          <cell r="AL40">
            <v>297</v>
          </cell>
          <cell r="AM40">
            <v>59.4</v>
          </cell>
          <cell r="AN40">
            <v>0</v>
          </cell>
        </row>
        <row r="41">
          <cell r="A41" t="str">
            <v>00279</v>
          </cell>
          <cell r="B41" t="str">
            <v>Bravo Garcia Andrea Nallely</v>
          </cell>
          <cell r="C41">
            <v>2229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2229</v>
          </cell>
          <cell r="O41">
            <v>0</v>
          </cell>
          <cell r="P41">
            <v>0</v>
          </cell>
          <cell r="Q41">
            <v>0</v>
          </cell>
          <cell r="R41">
            <v>-174.78</v>
          </cell>
          <cell r="S41">
            <v>-44.92</v>
          </cell>
          <cell r="T41">
            <v>0</v>
          </cell>
          <cell r="U41">
            <v>0</v>
          </cell>
          <cell r="V41">
            <v>61.2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16.28</v>
          </cell>
          <cell r="AD41">
            <v>2212.7199999999998</v>
          </cell>
          <cell r="AE41">
            <v>45.1</v>
          </cell>
          <cell r="AF41">
            <v>81.180000000000007</v>
          </cell>
          <cell r="AG41">
            <v>303.64</v>
          </cell>
          <cell r="AH41">
            <v>51.54</v>
          </cell>
          <cell r="AI41">
            <v>44.58</v>
          </cell>
          <cell r="AJ41">
            <v>2002.7</v>
          </cell>
          <cell r="AK41">
            <v>429.92</v>
          </cell>
          <cell r="AL41">
            <v>128.86000000000001</v>
          </cell>
          <cell r="AM41">
            <v>25.77</v>
          </cell>
          <cell r="AN41">
            <v>0</v>
          </cell>
        </row>
        <row r="42">
          <cell r="A42" t="str">
            <v>00289</v>
          </cell>
          <cell r="B42" t="str">
            <v>Corrales  Suastegui Victor Manuel</v>
          </cell>
          <cell r="C42">
            <v>1500.38</v>
          </cell>
          <cell r="D42">
            <v>2748.25</v>
          </cell>
          <cell r="E42">
            <v>0</v>
          </cell>
          <cell r="F42">
            <v>831.64</v>
          </cell>
          <cell r="G42">
            <v>2378.29</v>
          </cell>
          <cell r="H42">
            <v>21434</v>
          </cell>
          <cell r="I42">
            <v>19290.599999999999</v>
          </cell>
          <cell r="J42">
            <v>12321.6</v>
          </cell>
          <cell r="K42">
            <v>0</v>
          </cell>
          <cell r="L42">
            <v>0</v>
          </cell>
          <cell r="M42">
            <v>0</v>
          </cell>
          <cell r="N42">
            <v>60504.76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340.92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523.66</v>
          </cell>
          <cell r="AA42">
            <v>0</v>
          </cell>
          <cell r="AB42">
            <v>0</v>
          </cell>
          <cell r="AC42">
            <v>864.58</v>
          </cell>
          <cell r="AD42">
            <v>59640.18</v>
          </cell>
          <cell r="AE42">
            <v>65.069999999999993</v>
          </cell>
          <cell r="AF42">
            <v>117.12</v>
          </cell>
          <cell r="AG42">
            <v>323.61</v>
          </cell>
          <cell r="AH42">
            <v>74.36</v>
          </cell>
          <cell r="AI42">
            <v>1210.0999999999999</v>
          </cell>
          <cell r="AJ42">
            <v>2889.3</v>
          </cell>
          <cell r="AK42">
            <v>505.8</v>
          </cell>
          <cell r="AL42">
            <v>185.9</v>
          </cell>
          <cell r="AM42">
            <v>37.18</v>
          </cell>
          <cell r="AN42">
            <v>0</v>
          </cell>
        </row>
        <row r="43">
          <cell r="A43" t="str">
            <v>00294</v>
          </cell>
          <cell r="B43" t="str">
            <v>Hernandez Rangel Jose Guadalupe</v>
          </cell>
          <cell r="C43">
            <v>1980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1980</v>
          </cell>
          <cell r="O43">
            <v>0</v>
          </cell>
          <cell r="P43">
            <v>0</v>
          </cell>
          <cell r="Q43">
            <v>0</v>
          </cell>
          <cell r="R43">
            <v>-188.71</v>
          </cell>
          <cell r="S43">
            <v>-74.78</v>
          </cell>
          <cell r="T43">
            <v>0</v>
          </cell>
          <cell r="U43">
            <v>0</v>
          </cell>
          <cell r="V43">
            <v>54.38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-20.399999999999999</v>
          </cell>
          <cell r="AD43">
            <v>2000.4</v>
          </cell>
          <cell r="AE43">
            <v>40.07</v>
          </cell>
          <cell r="AF43">
            <v>72.12</v>
          </cell>
          <cell r="AG43">
            <v>298.61</v>
          </cell>
          <cell r="AH43">
            <v>45.79</v>
          </cell>
          <cell r="AI43">
            <v>39.6</v>
          </cell>
          <cell r="AJ43">
            <v>1779.26</v>
          </cell>
          <cell r="AK43">
            <v>410.8</v>
          </cell>
          <cell r="AL43">
            <v>114.48</v>
          </cell>
          <cell r="AM43">
            <v>22.9</v>
          </cell>
          <cell r="AN43">
            <v>0</v>
          </cell>
        </row>
        <row r="44">
          <cell r="A44" t="str">
            <v>00451</v>
          </cell>
          <cell r="B44" t="str">
            <v>Partida Ceja Francisco Javier</v>
          </cell>
          <cell r="C44">
            <v>4584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4584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394.11</v>
          </cell>
          <cell r="V44">
            <v>131.85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525.96</v>
          </cell>
          <cell r="AD44">
            <v>4058.04</v>
          </cell>
          <cell r="AE44">
            <v>92.75</v>
          </cell>
          <cell r="AF44">
            <v>166.95</v>
          </cell>
          <cell r="AG44">
            <v>367.77</v>
          </cell>
          <cell r="AH44">
            <v>106</v>
          </cell>
          <cell r="AI44">
            <v>91.68</v>
          </cell>
          <cell r="AJ44">
            <v>4118.59</v>
          </cell>
          <cell r="AK44">
            <v>627.47</v>
          </cell>
          <cell r="AL44">
            <v>265</v>
          </cell>
          <cell r="AM44">
            <v>53</v>
          </cell>
          <cell r="AN44">
            <v>0</v>
          </cell>
        </row>
        <row r="45">
          <cell r="A45" t="str">
            <v>00460</v>
          </cell>
          <cell r="B45" t="str">
            <v>Duran Rocha Esperanza</v>
          </cell>
          <cell r="C45">
            <v>1872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1872</v>
          </cell>
          <cell r="O45">
            <v>0</v>
          </cell>
          <cell r="P45">
            <v>0</v>
          </cell>
          <cell r="Q45">
            <v>0</v>
          </cell>
          <cell r="R45">
            <v>-188.71</v>
          </cell>
          <cell r="S45">
            <v>-81.69</v>
          </cell>
          <cell r="T45">
            <v>0</v>
          </cell>
          <cell r="U45">
            <v>0</v>
          </cell>
          <cell r="V45">
            <v>51.38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-30.31</v>
          </cell>
          <cell r="AD45">
            <v>1902.31</v>
          </cell>
          <cell r="AE45">
            <v>37.869999999999997</v>
          </cell>
          <cell r="AF45">
            <v>68.16</v>
          </cell>
          <cell r="AG45">
            <v>296.41000000000003</v>
          </cell>
          <cell r="AH45">
            <v>43.28</v>
          </cell>
          <cell r="AI45">
            <v>37.44</v>
          </cell>
          <cell r="AJ45">
            <v>1681.55</v>
          </cell>
          <cell r="AK45">
            <v>402.44</v>
          </cell>
          <cell r="AL45">
            <v>108.19</v>
          </cell>
          <cell r="AM45">
            <v>21.64</v>
          </cell>
          <cell r="AN45">
            <v>0</v>
          </cell>
        </row>
        <row r="46">
          <cell r="A46" t="str">
            <v>00461</v>
          </cell>
          <cell r="B46" t="str">
            <v>Borrayo De La Cruz Ericka Guillermina</v>
          </cell>
          <cell r="C46">
            <v>2593.5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2593.5</v>
          </cell>
          <cell r="O46">
            <v>0</v>
          </cell>
          <cell r="P46">
            <v>0</v>
          </cell>
          <cell r="Q46">
            <v>0</v>
          </cell>
          <cell r="R46">
            <v>-160.30000000000001</v>
          </cell>
          <cell r="S46">
            <v>0</v>
          </cell>
          <cell r="T46">
            <v>0</v>
          </cell>
          <cell r="U46">
            <v>0.54</v>
          </cell>
          <cell r="V46">
            <v>61.73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62.27</v>
          </cell>
          <cell r="AD46">
            <v>2531.23</v>
          </cell>
          <cell r="AE46">
            <v>45.48</v>
          </cell>
          <cell r="AF46">
            <v>81.86</v>
          </cell>
          <cell r="AG46">
            <v>304.02</v>
          </cell>
          <cell r="AH46">
            <v>51.98</v>
          </cell>
          <cell r="AI46">
            <v>51.87</v>
          </cell>
          <cell r="AJ46">
            <v>2019.57</v>
          </cell>
          <cell r="AK46">
            <v>431.36</v>
          </cell>
          <cell r="AL46">
            <v>129.94</v>
          </cell>
          <cell r="AM46">
            <v>25.99</v>
          </cell>
          <cell r="AN46">
            <v>0</v>
          </cell>
        </row>
        <row r="47">
          <cell r="A47" t="str">
            <v>00517</v>
          </cell>
          <cell r="B47" t="str">
            <v>Alvarado Rojas Mayra Alejandra</v>
          </cell>
          <cell r="C47">
            <v>3215.25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3215.25</v>
          </cell>
          <cell r="O47">
            <v>0</v>
          </cell>
          <cell r="P47">
            <v>0</v>
          </cell>
          <cell r="Q47">
            <v>0</v>
          </cell>
          <cell r="R47">
            <v>-125.1</v>
          </cell>
          <cell r="S47">
            <v>0</v>
          </cell>
          <cell r="T47">
            <v>0</v>
          </cell>
          <cell r="U47">
            <v>103.39</v>
          </cell>
          <cell r="V47">
            <v>88.31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191.7</v>
          </cell>
          <cell r="AD47">
            <v>3023.55</v>
          </cell>
          <cell r="AE47">
            <v>65.069999999999993</v>
          </cell>
          <cell r="AF47">
            <v>117.12</v>
          </cell>
          <cell r="AG47">
            <v>323.61</v>
          </cell>
          <cell r="AH47">
            <v>74.36</v>
          </cell>
          <cell r="AI47">
            <v>64.31</v>
          </cell>
          <cell r="AJ47">
            <v>2889.3</v>
          </cell>
          <cell r="AK47">
            <v>505.8</v>
          </cell>
          <cell r="AL47">
            <v>185.9</v>
          </cell>
          <cell r="AM47">
            <v>37.18</v>
          </cell>
          <cell r="AN47">
            <v>0</v>
          </cell>
        </row>
        <row r="48">
          <cell r="A48" t="str">
            <v>00743</v>
          </cell>
          <cell r="B48" t="str">
            <v>Martinez Macias  Norma Irene</v>
          </cell>
          <cell r="C48">
            <v>5772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5772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599.98</v>
          </cell>
          <cell r="V48">
            <v>169.99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769.97</v>
          </cell>
          <cell r="AD48">
            <v>5002.03</v>
          </cell>
          <cell r="AE48">
            <v>116.79</v>
          </cell>
          <cell r="AF48">
            <v>210.22</v>
          </cell>
          <cell r="AG48">
            <v>406.92</v>
          </cell>
          <cell r="AH48">
            <v>133.47</v>
          </cell>
          <cell r="AI48">
            <v>115.44</v>
          </cell>
          <cell r="AJ48">
            <v>5186.09</v>
          </cell>
          <cell r="AK48">
            <v>733.93</v>
          </cell>
          <cell r="AL48">
            <v>333.68</v>
          </cell>
          <cell r="AM48">
            <v>66.739999999999995</v>
          </cell>
          <cell r="AN48">
            <v>0</v>
          </cell>
        </row>
        <row r="49">
          <cell r="A49" t="str">
            <v>00781</v>
          </cell>
          <cell r="B49" t="str">
            <v>Hernandez Diaz Genesis</v>
          </cell>
          <cell r="C49">
            <v>3192</v>
          </cell>
          <cell r="D49">
            <v>212.8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3404.8</v>
          </cell>
          <cell r="O49">
            <v>0</v>
          </cell>
          <cell r="P49">
            <v>0</v>
          </cell>
          <cell r="Q49">
            <v>0</v>
          </cell>
          <cell r="R49">
            <v>-125.1</v>
          </cell>
          <cell r="S49">
            <v>0</v>
          </cell>
          <cell r="T49">
            <v>0</v>
          </cell>
          <cell r="U49">
            <v>124.01</v>
          </cell>
          <cell r="V49">
            <v>87.66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211.67</v>
          </cell>
          <cell r="AD49">
            <v>3193.13</v>
          </cell>
          <cell r="AE49">
            <v>64.58</v>
          </cell>
          <cell r="AF49">
            <v>116.25</v>
          </cell>
          <cell r="AG49">
            <v>323.12</v>
          </cell>
          <cell r="AH49">
            <v>73.81</v>
          </cell>
          <cell r="AI49">
            <v>68.099999999999994</v>
          </cell>
          <cell r="AJ49">
            <v>2867.85</v>
          </cell>
          <cell r="AK49">
            <v>503.95</v>
          </cell>
          <cell r="AL49">
            <v>184.52</v>
          </cell>
          <cell r="AM49">
            <v>36.9</v>
          </cell>
          <cell r="AN49">
            <v>0</v>
          </cell>
        </row>
        <row r="50">
          <cell r="A50" t="str">
            <v>00836</v>
          </cell>
          <cell r="B50" t="str">
            <v>Arredondo Zuñiga Victor Manuel</v>
          </cell>
          <cell r="C50">
            <v>3192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3192</v>
          </cell>
          <cell r="O50">
            <v>0</v>
          </cell>
          <cell r="P50">
            <v>0</v>
          </cell>
          <cell r="Q50">
            <v>0</v>
          </cell>
          <cell r="R50">
            <v>-125.1</v>
          </cell>
          <cell r="S50">
            <v>0</v>
          </cell>
          <cell r="T50">
            <v>0</v>
          </cell>
          <cell r="U50">
            <v>100.86</v>
          </cell>
          <cell r="V50">
            <v>87.66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188.52</v>
          </cell>
          <cell r="AD50">
            <v>3003.48</v>
          </cell>
          <cell r="AE50">
            <v>64.59</v>
          </cell>
          <cell r="AF50">
            <v>116.25</v>
          </cell>
          <cell r="AG50">
            <v>323.12</v>
          </cell>
          <cell r="AH50">
            <v>73.81</v>
          </cell>
          <cell r="AI50">
            <v>63.84</v>
          </cell>
          <cell r="AJ50">
            <v>2867.96</v>
          </cell>
          <cell r="AK50">
            <v>503.96</v>
          </cell>
          <cell r="AL50">
            <v>184.53</v>
          </cell>
          <cell r="AM50">
            <v>36.909999999999997</v>
          </cell>
          <cell r="AN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2563.9499999999998</v>
          </cell>
          <cell r="N13">
            <v>0</v>
          </cell>
          <cell r="O13">
            <v>0</v>
          </cell>
          <cell r="P13">
            <v>0</v>
          </cell>
          <cell r="Q13">
            <v>-160.30000000000001</v>
          </cell>
          <cell r="R13">
            <v>-2.67</v>
          </cell>
          <cell r="S13">
            <v>0</v>
          </cell>
          <cell r="T13">
            <v>0</v>
          </cell>
          <cell r="U13">
            <v>70.41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67.739999999999995</v>
          </cell>
          <cell r="AC13">
            <v>2496.21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5883.75</v>
          </cell>
          <cell r="N14">
            <v>15</v>
          </cell>
          <cell r="O14">
            <v>909.26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620</v>
          </cell>
          <cell r="U14">
            <v>174.28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1718.54</v>
          </cell>
          <cell r="AC14">
            <v>4165.21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2593.5</v>
          </cell>
          <cell r="N15">
            <v>0</v>
          </cell>
          <cell r="O15">
            <v>0</v>
          </cell>
          <cell r="P15">
            <v>0</v>
          </cell>
          <cell r="Q15">
            <v>-160.30000000000001</v>
          </cell>
          <cell r="R15">
            <v>0</v>
          </cell>
          <cell r="S15">
            <v>0</v>
          </cell>
          <cell r="T15">
            <v>0.54</v>
          </cell>
          <cell r="U15">
            <v>71.209999999999994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71.75</v>
          </cell>
          <cell r="AC15">
            <v>2521.75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7204.5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900.66</v>
          </cell>
          <cell r="U16">
            <v>216.64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1117.3</v>
          </cell>
          <cell r="AC16">
            <v>6087.2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5883.75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620</v>
          </cell>
          <cell r="U17">
            <v>174.27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794.27</v>
          </cell>
          <cell r="AC17">
            <v>5089.4799999999996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1540.2</v>
          </cell>
          <cell r="N18">
            <v>0</v>
          </cell>
          <cell r="O18">
            <v>0</v>
          </cell>
          <cell r="P18">
            <v>0</v>
          </cell>
          <cell r="Q18">
            <v>-200.63</v>
          </cell>
          <cell r="R18">
            <v>-114.85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-114.85</v>
          </cell>
          <cell r="AC18">
            <v>1655.05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7204.5</v>
          </cell>
          <cell r="N19">
            <v>15</v>
          </cell>
          <cell r="O19">
            <v>1816.09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900.66</v>
          </cell>
          <cell r="U19">
            <v>216.64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2948.39</v>
          </cell>
          <cell r="AC19">
            <v>4256.1099999999997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1540.2</v>
          </cell>
          <cell r="N20">
            <v>0</v>
          </cell>
          <cell r="O20">
            <v>0</v>
          </cell>
          <cell r="P20">
            <v>0</v>
          </cell>
          <cell r="Q20">
            <v>-200.63</v>
          </cell>
          <cell r="R20">
            <v>-114.85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-114.85</v>
          </cell>
          <cell r="AC20">
            <v>1655.05</v>
          </cell>
        </row>
        <row r="21">
          <cell r="A21" t="str">
            <v>00021</v>
          </cell>
          <cell r="B21" t="str">
            <v>Rojas Lopez Miguel Angel</v>
          </cell>
          <cell r="C21">
            <v>3695.16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3695.16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280.7</v>
          </cell>
          <cell r="U21">
            <v>107.16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387.86</v>
          </cell>
          <cell r="AC21">
            <v>3307.3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3525.75</v>
          </cell>
          <cell r="N22">
            <v>0</v>
          </cell>
          <cell r="O22">
            <v>0</v>
          </cell>
          <cell r="P22">
            <v>0</v>
          </cell>
          <cell r="Q22">
            <v>-107.37</v>
          </cell>
          <cell r="R22">
            <v>0</v>
          </cell>
          <cell r="S22">
            <v>0</v>
          </cell>
          <cell r="T22">
            <v>154.9</v>
          </cell>
          <cell r="U22">
            <v>98.58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253.48</v>
          </cell>
          <cell r="AC22">
            <v>3272.27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4900.3500000000004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444.72</v>
          </cell>
          <cell r="U23">
            <v>142.66999999999999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587.39</v>
          </cell>
          <cell r="AC23">
            <v>4312.96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6543.75</v>
          </cell>
          <cell r="N24">
            <v>0</v>
          </cell>
          <cell r="O24">
            <v>0</v>
          </cell>
          <cell r="P24">
            <v>1942.02</v>
          </cell>
          <cell r="Q24">
            <v>0</v>
          </cell>
          <cell r="R24">
            <v>0</v>
          </cell>
          <cell r="S24">
            <v>0</v>
          </cell>
          <cell r="T24">
            <v>759.53</v>
          </cell>
          <cell r="U24">
            <v>195.45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2897</v>
          </cell>
          <cell r="AC24">
            <v>3646.75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7752</v>
          </cell>
          <cell r="N25">
            <v>15</v>
          </cell>
          <cell r="O25">
            <v>1641.51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1017.61</v>
          </cell>
          <cell r="U25">
            <v>234.21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2908.33</v>
          </cell>
          <cell r="AC25">
            <v>4843.67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1540.2</v>
          </cell>
          <cell r="N26">
            <v>0</v>
          </cell>
          <cell r="O26">
            <v>0</v>
          </cell>
          <cell r="P26">
            <v>0</v>
          </cell>
          <cell r="Q26">
            <v>-200.63</v>
          </cell>
          <cell r="R26">
            <v>-114.85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-114.85</v>
          </cell>
          <cell r="AC26">
            <v>1655.05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394.11</v>
          </cell>
          <cell r="U27">
            <v>132.55000000000001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526.66</v>
          </cell>
          <cell r="AC27">
            <v>4057.34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1753.95</v>
          </cell>
          <cell r="N28">
            <v>0</v>
          </cell>
          <cell r="O28">
            <v>0</v>
          </cell>
          <cell r="P28">
            <v>0</v>
          </cell>
          <cell r="Q28">
            <v>-188.71</v>
          </cell>
          <cell r="R28">
            <v>-89.25</v>
          </cell>
          <cell r="S28">
            <v>0</v>
          </cell>
          <cell r="T28">
            <v>0</v>
          </cell>
          <cell r="U28">
            <v>48.2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-41.05</v>
          </cell>
          <cell r="AC28">
            <v>1795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9187.5</v>
          </cell>
          <cell r="N29">
            <v>15</v>
          </cell>
          <cell r="O29">
            <v>897.13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1324.23</v>
          </cell>
          <cell r="U29">
            <v>280.27999999999997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2516.64</v>
          </cell>
          <cell r="AC29">
            <v>6670.86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5883.75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620</v>
          </cell>
          <cell r="U30">
            <v>174.29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794.29</v>
          </cell>
          <cell r="AC30">
            <v>5089.46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4275</v>
          </cell>
          <cell r="N31">
            <v>15</v>
          </cell>
          <cell r="O31">
            <v>0</v>
          </cell>
          <cell r="P31">
            <v>1229.51</v>
          </cell>
          <cell r="Q31">
            <v>0</v>
          </cell>
          <cell r="R31">
            <v>0</v>
          </cell>
          <cell r="S31">
            <v>0</v>
          </cell>
          <cell r="T31">
            <v>344.67</v>
          </cell>
          <cell r="U31">
            <v>122.66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1711.84</v>
          </cell>
          <cell r="AC31">
            <v>2563.16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3959.1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309.42</v>
          </cell>
          <cell r="U32">
            <v>112.48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421.9</v>
          </cell>
          <cell r="AC32">
            <v>3537.2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4584</v>
          </cell>
          <cell r="N33">
            <v>15</v>
          </cell>
          <cell r="O33">
            <v>457.05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394.11</v>
          </cell>
          <cell r="U33">
            <v>132.58000000000001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998.74</v>
          </cell>
          <cell r="AC33">
            <v>3585.26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2361.75</v>
          </cell>
          <cell r="N34">
            <v>0</v>
          </cell>
          <cell r="O34">
            <v>0</v>
          </cell>
          <cell r="P34">
            <v>0</v>
          </cell>
          <cell r="Q34">
            <v>-160.30000000000001</v>
          </cell>
          <cell r="R34">
            <v>-21.93</v>
          </cell>
          <cell r="S34">
            <v>0</v>
          </cell>
          <cell r="T34">
            <v>0</v>
          </cell>
          <cell r="U34">
            <v>64.849999999999994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42.92</v>
          </cell>
          <cell r="AC34">
            <v>2318.83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2593.5</v>
          </cell>
          <cell r="N35">
            <v>15</v>
          </cell>
          <cell r="O35">
            <v>0</v>
          </cell>
          <cell r="P35">
            <v>701.05</v>
          </cell>
          <cell r="Q35">
            <v>-160.30000000000001</v>
          </cell>
          <cell r="R35">
            <v>0</v>
          </cell>
          <cell r="S35">
            <v>0</v>
          </cell>
          <cell r="T35">
            <v>0.54</v>
          </cell>
          <cell r="U35">
            <v>56.98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773.57</v>
          </cell>
          <cell r="AC35">
            <v>1819.93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7875</v>
          </cell>
          <cell r="N36">
            <v>15</v>
          </cell>
          <cell r="O36">
            <v>836.52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1043.8800000000001</v>
          </cell>
          <cell r="U36">
            <v>238.15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2133.5500000000002</v>
          </cell>
          <cell r="AC36">
            <v>5741.45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3330</v>
          </cell>
          <cell r="N37">
            <v>0</v>
          </cell>
          <cell r="O37">
            <v>0</v>
          </cell>
          <cell r="P37">
            <v>0</v>
          </cell>
          <cell r="Q37">
            <v>-125.1</v>
          </cell>
          <cell r="R37">
            <v>0</v>
          </cell>
          <cell r="S37">
            <v>0</v>
          </cell>
          <cell r="T37">
            <v>115.87</v>
          </cell>
          <cell r="U37">
            <v>92.32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208.19</v>
          </cell>
          <cell r="AC37">
            <v>3121.81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3959.1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309.42</v>
          </cell>
          <cell r="U38">
            <v>112.5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421.92</v>
          </cell>
          <cell r="AC38">
            <v>3537.18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5223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501.6</v>
          </cell>
          <cell r="U39">
            <v>153.06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654.66</v>
          </cell>
          <cell r="AC39">
            <v>4568.34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4584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394.11</v>
          </cell>
          <cell r="U40">
            <v>132.55000000000001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526.66</v>
          </cell>
          <cell r="AC40">
            <v>4057.34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5223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501.6</v>
          </cell>
          <cell r="U41">
            <v>153.06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654.66</v>
          </cell>
          <cell r="AC41">
            <v>4568.34</v>
          </cell>
        </row>
        <row r="42">
          <cell r="A42" t="str">
            <v>00272</v>
          </cell>
          <cell r="B42" t="str">
            <v>Chavez Mendoza Nancy</v>
          </cell>
          <cell r="C42">
            <v>5090.25</v>
          </cell>
          <cell r="D42">
            <v>139.13</v>
          </cell>
          <cell r="E42">
            <v>0</v>
          </cell>
          <cell r="F42">
            <v>47.51</v>
          </cell>
          <cell r="G42">
            <v>697.29</v>
          </cell>
          <cell r="H42">
            <v>4223.6400000000003</v>
          </cell>
          <cell r="I42">
            <v>30541.5</v>
          </cell>
          <cell r="J42">
            <v>14785.92</v>
          </cell>
          <cell r="K42">
            <v>0</v>
          </cell>
          <cell r="L42">
            <v>0</v>
          </cell>
          <cell r="M42">
            <v>55525.24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502.74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558.86</v>
          </cell>
          <cell r="Z42">
            <v>0</v>
          </cell>
          <cell r="AA42">
            <v>0</v>
          </cell>
          <cell r="AB42">
            <v>1061.5999999999999</v>
          </cell>
          <cell r="AC42">
            <v>54463.64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5137.5</v>
          </cell>
          <cell r="N43">
            <v>15</v>
          </cell>
          <cell r="O43">
            <v>592.84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486.28</v>
          </cell>
          <cell r="U43">
            <v>150.34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1244.46</v>
          </cell>
          <cell r="AC43">
            <v>3893.04</v>
          </cell>
        </row>
        <row r="44">
          <cell r="A44" t="str">
            <v>00279</v>
          </cell>
          <cell r="B44" t="str">
            <v>Bravo Garcia Andrea Nallely</v>
          </cell>
          <cell r="C44">
            <v>2229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2229</v>
          </cell>
          <cell r="N44">
            <v>0</v>
          </cell>
          <cell r="O44">
            <v>0</v>
          </cell>
          <cell r="P44">
            <v>0</v>
          </cell>
          <cell r="Q44">
            <v>-174.78</v>
          </cell>
          <cell r="R44">
            <v>-44.92</v>
          </cell>
          <cell r="S44">
            <v>0</v>
          </cell>
          <cell r="T44">
            <v>0</v>
          </cell>
          <cell r="U44">
            <v>61.2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16.28</v>
          </cell>
          <cell r="AC44">
            <v>2212.7199999999998</v>
          </cell>
        </row>
        <row r="45">
          <cell r="A45" t="str">
            <v>00289</v>
          </cell>
          <cell r="B45" t="str">
            <v>Corrales  Suastegui Victor Manuel</v>
          </cell>
          <cell r="C45">
            <v>3215.1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3215.1</v>
          </cell>
          <cell r="N45">
            <v>0</v>
          </cell>
          <cell r="O45">
            <v>0</v>
          </cell>
          <cell r="P45">
            <v>0</v>
          </cell>
          <cell r="Q45">
            <v>-125.1</v>
          </cell>
          <cell r="R45">
            <v>0</v>
          </cell>
          <cell r="S45">
            <v>0</v>
          </cell>
          <cell r="T45">
            <v>103.37</v>
          </cell>
          <cell r="U45">
            <v>88.67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192.04</v>
          </cell>
          <cell r="AC45">
            <v>3023.06</v>
          </cell>
        </row>
        <row r="46">
          <cell r="A46" t="str">
            <v>00294</v>
          </cell>
          <cell r="B46" t="str">
            <v>Hernandez Rangel Jose Guadalupe</v>
          </cell>
          <cell r="C46">
            <v>1980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1980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-74.78</v>
          </cell>
          <cell r="S46">
            <v>0</v>
          </cell>
          <cell r="T46">
            <v>0</v>
          </cell>
          <cell r="U46">
            <v>54.38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-20.399999999999999</v>
          </cell>
          <cell r="AC46">
            <v>2000.4</v>
          </cell>
        </row>
        <row r="47">
          <cell r="A47" t="str">
            <v>00451</v>
          </cell>
          <cell r="B47" t="str">
            <v>Partida Ceja Francisco Javier</v>
          </cell>
          <cell r="C47">
            <v>4584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4584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394.11</v>
          </cell>
          <cell r="U47">
            <v>132.55000000000001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526.66</v>
          </cell>
          <cell r="AC47">
            <v>4057.34</v>
          </cell>
        </row>
        <row r="48">
          <cell r="A48" t="str">
            <v>00456</v>
          </cell>
          <cell r="B48" t="str">
            <v>Padilla Contreras Karla Emilia</v>
          </cell>
          <cell r="C48">
            <v>5771.25</v>
          </cell>
          <cell r="D48">
            <v>157.75</v>
          </cell>
          <cell r="E48">
            <v>0</v>
          </cell>
          <cell r="F48">
            <v>53.87</v>
          </cell>
          <cell r="G48">
            <v>790.58</v>
          </cell>
          <cell r="H48">
            <v>0</v>
          </cell>
          <cell r="I48">
            <v>29668.62</v>
          </cell>
          <cell r="J48">
            <v>0</v>
          </cell>
          <cell r="K48">
            <v>0</v>
          </cell>
          <cell r="L48">
            <v>0</v>
          </cell>
          <cell r="M48">
            <v>36442.07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628.22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813.85</v>
          </cell>
          <cell r="Z48">
            <v>0</v>
          </cell>
          <cell r="AA48">
            <v>0</v>
          </cell>
          <cell r="AB48">
            <v>1442.07</v>
          </cell>
          <cell r="AC48">
            <v>35000</v>
          </cell>
        </row>
        <row r="49">
          <cell r="A49" t="str">
            <v>00460</v>
          </cell>
          <cell r="B49" t="str">
            <v>Duran Rocha Esperanza</v>
          </cell>
          <cell r="C49">
            <v>1872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1872</v>
          </cell>
          <cell r="N49">
            <v>0</v>
          </cell>
          <cell r="O49">
            <v>0</v>
          </cell>
          <cell r="P49">
            <v>0</v>
          </cell>
          <cell r="Q49">
            <v>-188.71</v>
          </cell>
          <cell r="R49">
            <v>-81.69</v>
          </cell>
          <cell r="S49">
            <v>0</v>
          </cell>
          <cell r="T49">
            <v>0</v>
          </cell>
          <cell r="U49">
            <v>51.38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-30.31</v>
          </cell>
          <cell r="AC49">
            <v>1902.31</v>
          </cell>
        </row>
        <row r="50">
          <cell r="A50" t="str">
            <v>00461</v>
          </cell>
          <cell r="B50" t="str">
            <v>Borrayo De La Cruz Ericka Guillermina</v>
          </cell>
          <cell r="C50">
            <v>2593.5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2593.5</v>
          </cell>
          <cell r="N50">
            <v>0</v>
          </cell>
          <cell r="O50">
            <v>0</v>
          </cell>
          <cell r="P50">
            <v>0</v>
          </cell>
          <cell r="Q50">
            <v>-160.30000000000001</v>
          </cell>
          <cell r="R50">
            <v>0</v>
          </cell>
          <cell r="S50">
            <v>0</v>
          </cell>
          <cell r="T50">
            <v>0.54</v>
          </cell>
          <cell r="U50">
            <v>61.73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62.27</v>
          </cell>
          <cell r="AC50">
            <v>2531.23</v>
          </cell>
        </row>
        <row r="51">
          <cell r="A51" t="str">
            <v>00517</v>
          </cell>
          <cell r="B51" t="str">
            <v>Alvarado Rojas Mayra Alejandra</v>
          </cell>
          <cell r="C51">
            <v>1714.8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1714.8</v>
          </cell>
          <cell r="N51">
            <v>0</v>
          </cell>
          <cell r="O51">
            <v>0</v>
          </cell>
          <cell r="P51">
            <v>0</v>
          </cell>
          <cell r="Q51">
            <v>-193.8</v>
          </cell>
          <cell r="R51">
            <v>-96.84</v>
          </cell>
          <cell r="S51">
            <v>0</v>
          </cell>
          <cell r="T51">
            <v>0</v>
          </cell>
          <cell r="U51">
            <v>47.29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-49.55</v>
          </cell>
          <cell r="AC51">
            <v>1764.35</v>
          </cell>
        </row>
        <row r="52">
          <cell r="A52" t="str">
            <v>00743</v>
          </cell>
          <cell r="B52" t="str">
            <v>Martinez Macias  Norma Irene</v>
          </cell>
          <cell r="C52">
            <v>5772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5772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599.98</v>
          </cell>
          <cell r="U52">
            <v>170.69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770.67</v>
          </cell>
          <cell r="AC52">
            <v>5001.33</v>
          </cell>
        </row>
        <row r="53">
          <cell r="A53" t="str">
            <v>00781</v>
          </cell>
          <cell r="B53" t="str">
            <v>Hernandez Diaz Genesis</v>
          </cell>
          <cell r="C53">
            <v>3192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3192</v>
          </cell>
          <cell r="N53">
            <v>0</v>
          </cell>
          <cell r="O53">
            <v>0</v>
          </cell>
          <cell r="P53">
            <v>0</v>
          </cell>
          <cell r="Q53">
            <v>-125.1</v>
          </cell>
          <cell r="R53">
            <v>0</v>
          </cell>
          <cell r="S53">
            <v>0</v>
          </cell>
          <cell r="T53">
            <v>100.86</v>
          </cell>
          <cell r="U53">
            <v>87.91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188.77</v>
          </cell>
          <cell r="AC53">
            <v>3003.23</v>
          </cell>
        </row>
        <row r="54">
          <cell r="A54" t="str">
            <v>00836</v>
          </cell>
          <cell r="B54" t="str">
            <v>Arredondo Zuñiga Victor Manuel</v>
          </cell>
          <cell r="C54">
            <v>3192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3192</v>
          </cell>
          <cell r="N54">
            <v>0</v>
          </cell>
          <cell r="O54">
            <v>0</v>
          </cell>
          <cell r="P54">
            <v>0</v>
          </cell>
          <cell r="Q54">
            <v>-125.1</v>
          </cell>
          <cell r="R54">
            <v>0</v>
          </cell>
          <cell r="S54">
            <v>0</v>
          </cell>
          <cell r="T54">
            <v>100.86</v>
          </cell>
          <cell r="U54">
            <v>87.91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188.77</v>
          </cell>
          <cell r="AC54">
            <v>3003.23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/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  <col min="8" max="8" width="0" hidden="1" customWidth="1"/>
    <col min="9" max="9" width="11.85546875" hidden="1" customWidth="1"/>
  </cols>
  <sheetData>
    <row r="1" spans="1:9" x14ac:dyDescent="0.25">
      <c r="B1" s="12" t="s">
        <v>5</v>
      </c>
      <c r="C1" s="12"/>
      <c r="D1" s="12"/>
      <c r="E1" s="12"/>
      <c r="F1" s="12"/>
      <c r="G1" s="12"/>
    </row>
    <row r="2" spans="1:9" x14ac:dyDescent="0.25">
      <c r="B2" s="12" t="s">
        <v>6</v>
      </c>
      <c r="C2" s="12"/>
      <c r="D2" s="12"/>
      <c r="E2" s="12"/>
      <c r="F2" s="12"/>
      <c r="G2" s="12"/>
      <c r="H2" s="4"/>
    </row>
    <row r="3" spans="1:9" x14ac:dyDescent="0.25">
      <c r="B3" s="12"/>
      <c r="C3" s="12"/>
      <c r="D3" s="12"/>
      <c r="E3" s="12"/>
      <c r="F3" s="12"/>
      <c r="G3" s="12"/>
    </row>
    <row r="4" spans="1:9" x14ac:dyDescent="0.25">
      <c r="B4" s="12" t="s">
        <v>65</v>
      </c>
      <c r="C4" s="12"/>
      <c r="D4" s="12"/>
      <c r="E4" s="12"/>
      <c r="F4" s="12"/>
      <c r="G4" s="12"/>
    </row>
    <row r="6" spans="1:9" ht="23.45" customHeight="1" x14ac:dyDescent="0.25">
      <c r="A6" s="5" t="s">
        <v>7</v>
      </c>
      <c r="B6" s="7" t="s">
        <v>46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9" ht="12" customHeight="1" x14ac:dyDescent="0.25">
      <c r="A7" s="6" t="s">
        <v>42</v>
      </c>
      <c r="B7" s="11" t="str">
        <f>VLOOKUP(A7,[1]Hoja1!$A$13:$AF$52,2,0)</f>
        <v>Alvarado Rojas Mayra Alejandra</v>
      </c>
      <c r="C7" s="3" t="s">
        <v>47</v>
      </c>
      <c r="D7" s="3" t="s">
        <v>66</v>
      </c>
      <c r="E7" s="11">
        <f>VLOOKUP(A7,[1]Hoja1!$A$13:$AF$52,6,0)</f>
        <v>3215.25</v>
      </c>
      <c r="F7" s="11">
        <f>VLOOKUP(A7,[1]Hoja1!$A$13:$AF$52,19,0)</f>
        <v>191.7</v>
      </c>
      <c r="G7" s="11">
        <f>VLOOKUP(A7,[1]Hoja1!$A$13:$AF$52,20,0)</f>
        <v>3023.55</v>
      </c>
      <c r="I7" t="e">
        <f>VLOOKUP(A7,[2]Hoja1!$A$9:$K$50,4,0)</f>
        <v>#N/A</v>
      </c>
    </row>
    <row r="8" spans="1:9" ht="12" customHeight="1" x14ac:dyDescent="0.25">
      <c r="A8" s="6" t="s">
        <v>8</v>
      </c>
      <c r="B8" s="11" t="str">
        <f>VLOOKUP(A8,[1]Hoja1!$A$13:$AF$52,2,0)</f>
        <v>Andrade Padilla Daniel</v>
      </c>
      <c r="C8" s="3" t="s">
        <v>48</v>
      </c>
      <c r="D8" s="3" t="s">
        <v>66</v>
      </c>
      <c r="E8" s="11">
        <f>VLOOKUP(A8,[1]Hoja1!$A$13:$AF$52,6,0)</f>
        <v>5883.75</v>
      </c>
      <c r="F8" s="11">
        <f>VLOOKUP(A8,[1]Hoja1!$A$13:$AF$52,19,0)</f>
        <v>1688.02</v>
      </c>
      <c r="G8" s="11">
        <f>VLOOKUP(A8,[1]Hoja1!$A$13:$AF$52,20,0)</f>
        <v>4195.7299999999996</v>
      </c>
      <c r="I8" t="e">
        <f>VLOOKUP(A8,[2]Hoja1!$A$9:$K$50,4,0)</f>
        <v>#N/A</v>
      </c>
    </row>
    <row r="9" spans="1:9" ht="12" customHeight="1" x14ac:dyDescent="0.25">
      <c r="A9" s="6" t="s">
        <v>33</v>
      </c>
      <c r="B9" s="11" t="str">
        <f>VLOOKUP(A9,[1]Hoja1!$A$13:$AF$52,2,0)</f>
        <v>Arciniega Oropeza Alejandra Paola</v>
      </c>
      <c r="C9" s="3" t="s">
        <v>49</v>
      </c>
      <c r="D9" s="3" t="s">
        <v>66</v>
      </c>
      <c r="E9" s="11">
        <f>VLOOKUP(A9,[1]Hoja1!$A$13:$AF$52,6,0)</f>
        <v>4584</v>
      </c>
      <c r="F9" s="11">
        <f>VLOOKUP(A9,[1]Hoja1!$A$13:$AF$52,19,0)</f>
        <v>525.96</v>
      </c>
      <c r="G9" s="11">
        <f>VLOOKUP(A9,[1]Hoja1!$A$13:$AF$52,20,0)</f>
        <v>4058.04</v>
      </c>
      <c r="I9" t="e">
        <f>VLOOKUP(A9,[2]Hoja1!$A$9:$K$50,4,0)</f>
        <v>#N/A</v>
      </c>
    </row>
    <row r="10" spans="1:9" ht="12" customHeight="1" x14ac:dyDescent="0.25">
      <c r="A10" s="6" t="s">
        <v>45</v>
      </c>
      <c r="B10" s="11" t="str">
        <f>VLOOKUP(A10,[1]Hoja1!$A$13:$AF$52,2,0)</f>
        <v>Arredondo Zuñiga Victor Manuel</v>
      </c>
      <c r="C10" s="3" t="s">
        <v>48</v>
      </c>
      <c r="D10" s="3" t="s">
        <v>66</v>
      </c>
      <c r="E10" s="11">
        <f>VLOOKUP(A10,[1]Hoja1!$A$13:$AF$52,6,0)</f>
        <v>3192</v>
      </c>
      <c r="F10" s="11">
        <f>VLOOKUP(A10,[1]Hoja1!$A$13:$AF$52,19,0)</f>
        <v>188.52</v>
      </c>
      <c r="G10" s="11">
        <f>VLOOKUP(A10,[1]Hoja1!$A$13:$AF$52,20,0)</f>
        <v>3003.48</v>
      </c>
      <c r="I10" t="e">
        <f>VLOOKUP(A10,[2]Hoja1!$A$9:$K$50,4,0)</f>
        <v>#N/A</v>
      </c>
    </row>
    <row r="11" spans="1:9" ht="12" customHeight="1" x14ac:dyDescent="0.25">
      <c r="A11" s="6" t="s">
        <v>41</v>
      </c>
      <c r="B11" s="11" t="str">
        <f>VLOOKUP(A11,[1]Hoja1!$A$13:$AF$52,2,0)</f>
        <v>Borrayo De La Cruz Ericka Guillermina</v>
      </c>
      <c r="C11" s="3" t="s">
        <v>48</v>
      </c>
      <c r="D11" s="3" t="s">
        <v>66</v>
      </c>
      <c r="E11" s="11">
        <f>VLOOKUP(A11,[1]Hoja1!$A$13:$AF$52,6,0)</f>
        <v>2593.5</v>
      </c>
      <c r="F11" s="11">
        <f>VLOOKUP(A11,[1]Hoja1!$A$13:$AF$52,19,0)</f>
        <v>62.27</v>
      </c>
      <c r="G11" s="11">
        <f>VLOOKUP(A11,[1]Hoja1!$A$13:$AF$52,20,0)</f>
        <v>2531.23</v>
      </c>
      <c r="I11" t="e">
        <f>VLOOKUP(A11,[2]Hoja1!$A$9:$K$50,4,0)</f>
        <v>#N/A</v>
      </c>
    </row>
    <row r="12" spans="1:9" ht="12" customHeight="1" x14ac:dyDescent="0.25">
      <c r="A12" s="6" t="s">
        <v>9</v>
      </c>
      <c r="B12" s="11" t="str">
        <f>VLOOKUP(A12,[1]Hoja1!$A$13:$AF$52,2,0)</f>
        <v>Carbajal Ruvalcaba Ma.  De Jesús</v>
      </c>
      <c r="C12" s="3" t="s">
        <v>48</v>
      </c>
      <c r="D12" s="3" t="s">
        <v>66</v>
      </c>
      <c r="E12" s="11">
        <f>VLOOKUP(A12,[1]Hoja1!$A$13:$AF$52,6,0)</f>
        <v>2593.5</v>
      </c>
      <c r="F12" s="11">
        <f>VLOOKUP(A12,[1]Hoja1!$A$13:$AF$52,19,0)</f>
        <v>71.75</v>
      </c>
      <c r="G12" s="11">
        <f>VLOOKUP(A12,[1]Hoja1!$A$13:$AF$52,20,0)</f>
        <v>2521.75</v>
      </c>
      <c r="I12" t="e">
        <f>VLOOKUP(A12,[2]Hoja1!$A$9:$K$50,4,0)</f>
        <v>#N/A</v>
      </c>
    </row>
    <row r="13" spans="1:9" ht="12" customHeight="1" x14ac:dyDescent="0.25">
      <c r="A13" s="6" t="s">
        <v>25</v>
      </c>
      <c r="B13" s="11" t="str">
        <f>VLOOKUP(A13,[1]Hoja1!$A$13:$AF$52,2,0)</f>
        <v>Carrillo Carrillo Sandra Luz</v>
      </c>
      <c r="C13" s="3" t="s">
        <v>50</v>
      </c>
      <c r="D13" s="3" t="s">
        <v>66</v>
      </c>
      <c r="E13" s="11">
        <f>VLOOKUP(A13,[1]Hoja1!$A$13:$AF$52,6,0)</f>
        <v>3959.1</v>
      </c>
      <c r="F13" s="11">
        <f>VLOOKUP(A13,[1]Hoja1!$A$13:$AF$52,19,0)</f>
        <v>421.2</v>
      </c>
      <c r="G13" s="11">
        <f>VLOOKUP(A13,[1]Hoja1!$A$13:$AF$52,20,0)</f>
        <v>3537.9</v>
      </c>
      <c r="I13" t="str">
        <f>VLOOKUP(A13,[2]Hoja1!$A$9:$K$50,4,0)</f>
        <v>ORG CNC</v>
      </c>
    </row>
    <row r="14" spans="1:9" ht="12" customHeight="1" x14ac:dyDescent="0.25">
      <c r="A14" s="6" t="s">
        <v>10</v>
      </c>
      <c r="B14" s="11" t="str">
        <f>VLOOKUP(A14,[1]Hoja1!$A$13:$AF$52,2,0)</f>
        <v>Contreras García Lucila</v>
      </c>
      <c r="C14" s="3" t="s">
        <v>51</v>
      </c>
      <c r="D14" s="3" t="s">
        <v>66</v>
      </c>
      <c r="E14" s="11">
        <f>VLOOKUP(A14,[1]Hoja1!$A$13:$AF$52,6,0)</f>
        <v>7204.5</v>
      </c>
      <c r="F14" s="11">
        <f>VLOOKUP(A14,[1]Hoja1!$A$13:$AF$52,19,0)</f>
        <v>1116.5999999999999</v>
      </c>
      <c r="G14" s="11">
        <f>VLOOKUP(A14,[1]Hoja1!$A$13:$AF$52,20,0)</f>
        <v>6087.9</v>
      </c>
      <c r="I14" t="str">
        <f>VLOOKUP(A14,[2]Hoja1!$A$9:$K$50,4,0)</f>
        <v>CDE SECRETARIA DE COMUNICACION SOCIAL</v>
      </c>
    </row>
    <row r="15" spans="1:9" ht="12" customHeight="1" x14ac:dyDescent="0.25">
      <c r="A15" s="6" t="s">
        <v>37</v>
      </c>
      <c r="B15" s="11" t="str">
        <f>VLOOKUP(A15,[1]Hoja1!$A$13:$AF$52,2,0)</f>
        <v>Corrales  Suastegui Victor Manuel</v>
      </c>
      <c r="C15" s="3" t="s">
        <v>48</v>
      </c>
      <c r="D15" s="3" t="s">
        <v>66</v>
      </c>
      <c r="E15" s="11">
        <f>VLOOKUP(A15,[1]Hoja1!$A$13:$AF$52,6,0)</f>
        <v>3215.1</v>
      </c>
      <c r="F15" s="11">
        <f>VLOOKUP(A15,[1]Hoja1!$A$13:$AF$52,19,0)</f>
        <v>191.68</v>
      </c>
      <c r="G15" s="11">
        <f>VLOOKUP(A15,[1]Hoja1!$A$13:$AF$52,20,0)</f>
        <v>3023.42</v>
      </c>
      <c r="I15" t="str">
        <f>VLOOKUP(A15,[2]Hoja1!$A$9:$K$50,4,0)</f>
        <v>CDE SECRETARIA DE FINANZAS Y ADMINISTRA</v>
      </c>
    </row>
    <row r="16" spans="1:9" ht="12" customHeight="1" x14ac:dyDescent="0.25">
      <c r="A16" s="6" t="s">
        <v>11</v>
      </c>
      <c r="B16" s="11" t="str">
        <f>VLOOKUP(A16,[1]Hoja1!$A$13:$AF$52,2,0)</f>
        <v>De León Corona Jane Vanessa</v>
      </c>
      <c r="C16" s="3" t="s">
        <v>52</v>
      </c>
      <c r="D16" s="3" t="s">
        <v>66</v>
      </c>
      <c r="E16" s="11">
        <f>VLOOKUP(A16,[1]Hoja1!$A$13:$AF$52,6,0)</f>
        <v>5883.75</v>
      </c>
      <c r="F16" s="11">
        <f>VLOOKUP(A16,[1]Hoja1!$A$13:$AF$52,19,0)</f>
        <v>793.57</v>
      </c>
      <c r="G16" s="11">
        <f>VLOOKUP(A16,[1]Hoja1!$A$13:$AF$52,20,0)</f>
        <v>5090.18</v>
      </c>
      <c r="I16" t="str">
        <f>VLOOKUP(A16,[2]Hoja1!$A$9:$K$50,4,0)</f>
        <v>CDE PRESIDENCIA</v>
      </c>
    </row>
    <row r="17" spans="1:9" ht="12" customHeight="1" x14ac:dyDescent="0.25">
      <c r="A17" s="6" t="s">
        <v>34</v>
      </c>
      <c r="B17" s="11" t="str">
        <f>VLOOKUP(A17,[1]Hoja1!$A$13:$AF$52,2,0)</f>
        <v>Decena Hernandez Lizette</v>
      </c>
      <c r="C17" s="3" t="s">
        <v>52</v>
      </c>
      <c r="D17" s="3" t="s">
        <v>66</v>
      </c>
      <c r="E17" s="11">
        <f>VLOOKUP(A17,[1]Hoja1!$A$13:$AF$52,6,0)</f>
        <v>5223</v>
      </c>
      <c r="F17" s="11">
        <f>VLOOKUP(A17,[1]Hoja1!$A$13:$AF$52,19,0)</f>
        <v>2462.41</v>
      </c>
      <c r="G17" s="11">
        <f>VLOOKUP(A17,[1]Hoja1!$A$13:$AF$52,20,0)</f>
        <v>2760.59</v>
      </c>
      <c r="I17" t="str">
        <f>VLOOKUP(A17,[2]Hoja1!$A$9:$K$50,4,0)</f>
        <v>CDE PRESIDENCIA</v>
      </c>
    </row>
    <row r="18" spans="1:9" ht="12" customHeight="1" x14ac:dyDescent="0.25">
      <c r="A18" s="6" t="s">
        <v>12</v>
      </c>
      <c r="B18" s="11" t="str">
        <f>VLOOKUP(A18,[1]Hoja1!$A$13:$AF$52,2,0)</f>
        <v>Gallardo González Maria De Jesus Del Carmen</v>
      </c>
      <c r="C18" s="3" t="s">
        <v>53</v>
      </c>
      <c r="D18" s="3" t="s">
        <v>66</v>
      </c>
      <c r="E18" s="11">
        <f>VLOOKUP(A18,[1]Hoja1!$A$13:$AF$52,6,0)</f>
        <v>1540.2</v>
      </c>
      <c r="F18" s="11">
        <f>VLOOKUP(A18,[1]Hoja1!$A$13:$AF$52,19,0)</f>
        <v>-114.85</v>
      </c>
      <c r="G18" s="11">
        <f>VLOOKUP(A18,[1]Hoja1!$A$13:$AF$52,20,0)</f>
        <v>1655.05</v>
      </c>
      <c r="I18" t="str">
        <f>VLOOKUP(A18,[2]Hoja1!$A$9:$K$50,4,0)</f>
        <v>JUBILADOS</v>
      </c>
    </row>
    <row r="19" spans="1:9" ht="12" customHeight="1" x14ac:dyDescent="0.25">
      <c r="A19" s="6" t="s">
        <v>30</v>
      </c>
      <c r="B19" s="11" t="str">
        <f>VLOOKUP(A19,[1]Hoja1!$A$13:$AF$52,2,0)</f>
        <v>Gallegos Negrete Rosa Elena</v>
      </c>
      <c r="C19" s="3" t="s">
        <v>48</v>
      </c>
      <c r="D19" s="3" t="s">
        <v>66</v>
      </c>
      <c r="E19" s="11">
        <f>VLOOKUP(A19,[1]Hoja1!$A$13:$AF$52,6,0)</f>
        <v>3330</v>
      </c>
      <c r="F19" s="11">
        <f>VLOOKUP(A19,[1]Hoja1!$A$13:$AF$52,19,0)</f>
        <v>207.49</v>
      </c>
      <c r="G19" s="11">
        <f>VLOOKUP(A19,[1]Hoja1!$A$13:$AF$52,20,0)</f>
        <v>3122.51</v>
      </c>
      <c r="I19" t="str">
        <f>VLOOKUP(A19,[2]Hoja1!$A$9:$K$50,4,0)</f>
        <v>CDE SECRETARIA DE FINANZAS Y ADMINISTRA</v>
      </c>
    </row>
    <row r="20" spans="1:9" ht="12" customHeight="1" x14ac:dyDescent="0.25">
      <c r="A20" s="6" t="s">
        <v>28</v>
      </c>
      <c r="B20" s="11" t="str">
        <f>VLOOKUP(A20,[1]Hoja1!$A$13:$AF$52,2,0)</f>
        <v>Gomez Dueñas Roselia</v>
      </c>
      <c r="C20" s="3" t="s">
        <v>48</v>
      </c>
      <c r="D20" s="3" t="s">
        <v>66</v>
      </c>
      <c r="E20" s="11">
        <f>VLOOKUP(A20,[1]Hoja1!$A$13:$AF$52,6,0)</f>
        <v>2593.5</v>
      </c>
      <c r="F20" s="11">
        <f>VLOOKUP(A20,[1]Hoja1!$A$13:$AF$52,19,0)</f>
        <v>934.33</v>
      </c>
      <c r="G20" s="11">
        <f>VLOOKUP(A20,[1]Hoja1!$A$13:$AF$52,20,0)</f>
        <v>1659.17</v>
      </c>
      <c r="I20" t="str">
        <f>VLOOKUP(A20,[2]Hoja1!$A$9:$K$50,4,0)</f>
        <v>CDE SECRETARIA DE FINANZAS Y ADMINISTRA</v>
      </c>
    </row>
    <row r="21" spans="1:9" ht="12" customHeight="1" x14ac:dyDescent="0.25">
      <c r="A21" s="6" t="s">
        <v>20</v>
      </c>
      <c r="B21" s="11" t="str">
        <f>VLOOKUP(A21,[1]Hoja1!$A$13:$AF$52,2,0)</f>
        <v>Gonzalez Hernandez Javier</v>
      </c>
      <c r="C21" s="3" t="s">
        <v>50</v>
      </c>
      <c r="D21" s="3" t="s">
        <v>66</v>
      </c>
      <c r="E21" s="11">
        <f>VLOOKUP(A21,[1]Hoja1!$A$13:$AF$52,6,0)</f>
        <v>1540.2</v>
      </c>
      <c r="F21" s="11">
        <f>VLOOKUP(A21,[1]Hoja1!$A$13:$AF$52,19,0)</f>
        <v>-114.85</v>
      </c>
      <c r="G21" s="11">
        <f>VLOOKUP(A21,[1]Hoja1!$A$13:$AF$52,20,0)</f>
        <v>1655.05</v>
      </c>
      <c r="I21" t="str">
        <f>VLOOKUP(A21,[2]Hoja1!$A$9:$K$50,4,0)</f>
        <v>ORG CNC</v>
      </c>
    </row>
    <row r="22" spans="1:9" ht="12" customHeight="1" x14ac:dyDescent="0.25">
      <c r="A22" s="6" t="s">
        <v>44</v>
      </c>
      <c r="B22" s="11" t="str">
        <f>VLOOKUP(A22,[1]Hoja1!$A$13:$AF$52,2,0)</f>
        <v>Hernandez Diaz Genesis</v>
      </c>
      <c r="C22" s="3" t="s">
        <v>54</v>
      </c>
      <c r="D22" s="3" t="s">
        <v>66</v>
      </c>
      <c r="E22" s="11">
        <f>VLOOKUP(A22,[1]Hoja1!$A$13:$AF$52,6,0)</f>
        <v>3192</v>
      </c>
      <c r="F22" s="11">
        <f>VLOOKUP(A22,[1]Hoja1!$A$13:$AF$52,19,0)</f>
        <v>188.52</v>
      </c>
      <c r="G22" s="11">
        <f>VLOOKUP(A22,[1]Hoja1!$A$13:$AF$52,20,0)</f>
        <v>3003.48</v>
      </c>
      <c r="I22" t="str">
        <f>VLOOKUP(A22,[2]Hoja1!$A$9:$K$50,4,0)</f>
        <v>ORG CNOP</v>
      </c>
    </row>
    <row r="23" spans="1:9" ht="12" customHeight="1" x14ac:dyDescent="0.25">
      <c r="A23" s="6" t="s">
        <v>23</v>
      </c>
      <c r="B23" s="11" t="str">
        <f>VLOOKUP(A23,[1]Hoja1!$A$13:$AF$52,2,0)</f>
        <v>Hernandez Murillo Jose Adrian</v>
      </c>
      <c r="C23" s="3" t="s">
        <v>52</v>
      </c>
      <c r="D23" s="3" t="s">
        <v>66</v>
      </c>
      <c r="E23" s="11">
        <f>VLOOKUP(A23,[1]Hoja1!$A$13:$AF$52,6,0)</f>
        <v>5883.75</v>
      </c>
      <c r="F23" s="11">
        <f>VLOOKUP(A23,[1]Hoja1!$A$13:$AF$52,19,0)</f>
        <v>793.58</v>
      </c>
      <c r="G23" s="11">
        <f>VLOOKUP(A23,[1]Hoja1!$A$13:$AF$52,20,0)</f>
        <v>5090.17</v>
      </c>
      <c r="I23" t="str">
        <f>VLOOKUP(A23,[2]Hoja1!$A$9:$K$50,4,0)</f>
        <v>CDE PRESIDENCIA</v>
      </c>
    </row>
    <row r="24" spans="1:9" ht="12" customHeight="1" x14ac:dyDescent="0.25">
      <c r="A24" s="6" t="s">
        <v>21</v>
      </c>
      <c r="B24" s="11" t="str">
        <f>VLOOKUP(A24,[1]Hoja1!$A$13:$AF$52,2,0)</f>
        <v>Hernandez Virgen Veronica</v>
      </c>
      <c r="C24" s="3" t="s">
        <v>55</v>
      </c>
      <c r="D24" s="3" t="s">
        <v>66</v>
      </c>
      <c r="E24" s="11">
        <f>VLOOKUP(A24,[1]Hoja1!$A$13:$AF$52,6,0)</f>
        <v>4584</v>
      </c>
      <c r="F24" s="11">
        <f>VLOOKUP(A24,[1]Hoja1!$A$13:$AF$52,19,0)</f>
        <v>525.96</v>
      </c>
      <c r="G24" s="11">
        <f>VLOOKUP(A24,[1]Hoja1!$A$13:$AF$52,20,0)</f>
        <v>4058.04</v>
      </c>
      <c r="I24" t="str">
        <f>VLOOKUP(A24,[2]Hoja1!$A$9:$K$50,4,0)</f>
        <v>INSTITUTO REYES HEROLES</v>
      </c>
    </row>
    <row r="25" spans="1:9" ht="12" customHeight="1" x14ac:dyDescent="0.25">
      <c r="A25" s="6" t="s">
        <v>18</v>
      </c>
      <c r="B25" s="11" t="str">
        <f>VLOOKUP(A25,[1]Hoja1!$A$13:$AF$52,2,0)</f>
        <v>Huerta Gomez Elizabeth</v>
      </c>
      <c r="C25" s="3" t="s">
        <v>56</v>
      </c>
      <c r="D25" s="3" t="s">
        <v>66</v>
      </c>
      <c r="E25" s="11">
        <f>VLOOKUP(A25,[1]Hoja1!$A$13:$AF$52,6,0)</f>
        <v>6543.75</v>
      </c>
      <c r="F25" s="11">
        <f>VLOOKUP(A25,[1]Hoja1!$A$13:$AF$52,19,0)</f>
        <v>2832.62</v>
      </c>
      <c r="G25" s="11">
        <f>VLOOKUP(A25,[1]Hoja1!$A$13:$AF$52,20,0)</f>
        <v>3711.13</v>
      </c>
      <c r="I25" t="str">
        <f>VLOOKUP(A25,[2]Hoja1!$A$9:$K$50,4,0)</f>
        <v>CDE COMISION DE JUSTICIA PARTIDARIA</v>
      </c>
    </row>
    <row r="26" spans="1:9" ht="12" customHeight="1" x14ac:dyDescent="0.25">
      <c r="A26" s="6" t="s">
        <v>13</v>
      </c>
      <c r="B26" s="11" t="str">
        <f>VLOOKUP(A26,[1]Hoja1!$A$13:$AF$52,2,0)</f>
        <v>López Hueso Tayde Lucina</v>
      </c>
      <c r="C26" s="3" t="s">
        <v>57</v>
      </c>
      <c r="D26" s="3" t="s">
        <v>66</v>
      </c>
      <c r="E26" s="11">
        <f>VLOOKUP(A26,[1]Hoja1!$A$13:$AF$52,6,0)</f>
        <v>7204.5</v>
      </c>
      <c r="F26" s="11">
        <f>VLOOKUP(A26,[1]Hoja1!$A$13:$AF$52,19,0)</f>
        <v>2888.14</v>
      </c>
      <c r="G26" s="11">
        <f>VLOOKUP(A26,[1]Hoja1!$A$13:$AF$52,20,0)</f>
        <v>4316.3599999999997</v>
      </c>
      <c r="I26" t="str">
        <f>VLOOKUP(A26,[2]Hoja1!$A$9:$K$50,4,0)</f>
        <v>SECT MOVIMIENTO TERRITORIAL</v>
      </c>
    </row>
    <row r="27" spans="1:9" ht="12" customHeight="1" x14ac:dyDescent="0.25">
      <c r="A27" s="6" t="s">
        <v>43</v>
      </c>
      <c r="B27" s="11" t="str">
        <f>VLOOKUP(A27,[1]Hoja1!$A$13:$AF$52,2,0)</f>
        <v>Martinez Macias  Norma Irene</v>
      </c>
      <c r="C27" s="3" t="s">
        <v>49</v>
      </c>
      <c r="D27" s="3" t="s">
        <v>66</v>
      </c>
      <c r="E27" s="11">
        <f>VLOOKUP(A27,[1]Hoja1!$A$13:$AF$52,6,0)</f>
        <v>5772</v>
      </c>
      <c r="F27" s="11">
        <f>VLOOKUP(A27,[1]Hoja1!$A$13:$AF$52,19,0)</f>
        <v>769.97</v>
      </c>
      <c r="G27" s="11">
        <f>VLOOKUP(A27,[1]Hoja1!$A$13:$AF$52,20,0)</f>
        <v>5002.03</v>
      </c>
      <c r="I27" t="str">
        <f>VLOOKUP(A27,[2]Hoja1!$A$9:$K$50,4,0)</f>
        <v>CDE SECRETARIA DE ACCION ELECTORAL</v>
      </c>
    </row>
    <row r="28" spans="1:9" ht="12" customHeight="1" x14ac:dyDescent="0.25">
      <c r="A28" s="6" t="s">
        <v>35</v>
      </c>
      <c r="B28" s="11" t="str">
        <f>VLOOKUP(A28,[1]Hoja1!$A$13:$AF$52,2,0)</f>
        <v>Mata Avila Jesus</v>
      </c>
      <c r="C28" s="3" t="s">
        <v>58</v>
      </c>
      <c r="D28" s="3" t="s">
        <v>66</v>
      </c>
      <c r="E28" s="11">
        <f>VLOOKUP(A28,[1]Hoja1!$A$13:$AF$52,6,0)</f>
        <v>5137.5</v>
      </c>
      <c r="F28" s="11">
        <f>VLOOKUP(A28,[1]Hoja1!$A$13:$AF$52,19,0)</f>
        <v>1224.32</v>
      </c>
      <c r="G28" s="11">
        <f>VLOOKUP(A28,[1]Hoja1!$A$13:$AF$52,20,0)</f>
        <v>3913.18</v>
      </c>
      <c r="I28" t="str">
        <f>VLOOKUP(A28,[2]Hoja1!$A$9:$K$50,4,0)</f>
        <v>CDE SECRETARIA DE ATENCION P DISCAPACIDA</v>
      </c>
    </row>
    <row r="29" spans="1:9" ht="12" customHeight="1" x14ac:dyDescent="0.25">
      <c r="A29" s="6" t="s">
        <v>26</v>
      </c>
      <c r="B29" s="11" t="str">
        <f>VLOOKUP(A29,[1]Hoja1!$A$13:$AF$52,2,0)</f>
        <v>Melendez Quezada Owen Mario</v>
      </c>
      <c r="C29" s="3" t="s">
        <v>47</v>
      </c>
      <c r="D29" s="3" t="s">
        <v>66</v>
      </c>
      <c r="E29" s="11">
        <f>VLOOKUP(A29,[1]Hoja1!$A$13:$AF$52,6,0)</f>
        <v>4584</v>
      </c>
      <c r="F29" s="11">
        <f>VLOOKUP(A29,[1]Hoja1!$A$13:$AF$52,19,0)</f>
        <v>983.06</v>
      </c>
      <c r="G29" s="11">
        <f>VLOOKUP(A29,[1]Hoja1!$A$13:$AF$52,20,0)</f>
        <v>3600.94</v>
      </c>
      <c r="I29" t="str">
        <f>VLOOKUP(A29,[2]Hoja1!$A$9:$K$50,4,0)</f>
        <v>CDE SECRETARIA DE ORGANIZACION</v>
      </c>
    </row>
    <row r="30" spans="1:9" ht="12" customHeight="1" x14ac:dyDescent="0.25">
      <c r="A30" s="6" t="s">
        <v>32</v>
      </c>
      <c r="B30" s="11" t="str">
        <f>VLOOKUP(A30,[1]Hoja1!$A$13:$AF$52,2,0)</f>
        <v>Meza Arana Mayra Gisela</v>
      </c>
      <c r="C30" s="3" t="s">
        <v>52</v>
      </c>
      <c r="D30" s="3" t="s">
        <v>66</v>
      </c>
      <c r="E30" s="11">
        <f>VLOOKUP(A30,[1]Hoja1!$A$13:$AF$52,6,0)</f>
        <v>5223</v>
      </c>
      <c r="F30" s="11">
        <f>VLOOKUP(A30,[1]Hoja1!$A$13:$AF$52,19,0)</f>
        <v>653.96</v>
      </c>
      <c r="G30" s="11">
        <f>VLOOKUP(A30,[1]Hoja1!$A$13:$AF$52,20,0)</f>
        <v>4569.04</v>
      </c>
      <c r="I30" t="str">
        <f>VLOOKUP(A30,[2]Hoja1!$A$9:$K$50,4,0)</f>
        <v>CDE PRESIDENCIA</v>
      </c>
    </row>
    <row r="31" spans="1:9" ht="12" customHeight="1" x14ac:dyDescent="0.25">
      <c r="A31" s="6" t="s">
        <v>17</v>
      </c>
      <c r="B31" s="11" t="str">
        <f>VLOOKUP(A31,[1]Hoja1!$A$13:$AF$52,2,0)</f>
        <v>Muciño Velazquez Erika Viviana</v>
      </c>
      <c r="C31" s="3" t="s">
        <v>59</v>
      </c>
      <c r="D31" s="3" t="s">
        <v>66</v>
      </c>
      <c r="E31" s="11">
        <f>VLOOKUP(A31,[1]Hoja1!$A$13:$AF$52,6,0)</f>
        <v>4900.3500000000004</v>
      </c>
      <c r="F31" s="11">
        <f>VLOOKUP(A31,[1]Hoja1!$A$13:$AF$52,19,0)</f>
        <v>586.69000000000005</v>
      </c>
      <c r="G31" s="11">
        <f>VLOOKUP(A31,[1]Hoja1!$A$13:$AF$52,20,0)</f>
        <v>4313.66</v>
      </c>
      <c r="I31" t="str">
        <f>VLOOKUP(A31,[2]Hoja1!$A$9:$K$50,4,0)</f>
        <v>CDE COMISION ESTATAL DE PROCESOS INTERN</v>
      </c>
    </row>
    <row r="32" spans="1:9" ht="12" customHeight="1" x14ac:dyDescent="0.25">
      <c r="A32" s="6" t="s">
        <v>31</v>
      </c>
      <c r="B32" s="11" t="str">
        <f>VLOOKUP(A32,[1]Hoja1!$A$13:$AF$52,2,0)</f>
        <v>Murguia Escobedo Sandra Buenaventura</v>
      </c>
      <c r="C32" s="3" t="s">
        <v>60</v>
      </c>
      <c r="D32" s="3" t="s">
        <v>66</v>
      </c>
      <c r="E32" s="11">
        <f>VLOOKUP(A32,[1]Hoja1!$A$13:$AF$52,6,0)</f>
        <v>5135.1000000000004</v>
      </c>
      <c r="F32" s="11">
        <f>VLOOKUP(A32,[1]Hoja1!$A$13:$AF$52,19,0)</f>
        <v>597.65</v>
      </c>
      <c r="G32" s="11">
        <f>VLOOKUP(A32,[1]Hoja1!$A$13:$AF$52,20,0)</f>
        <v>4537.45</v>
      </c>
      <c r="I32" t="str">
        <f>VLOOKUP(A32,[2]Hoja1!$A$9:$K$50,4,0)</f>
        <v>CDE SECRETARIA JURIDICA Y DE TRANSPARENC</v>
      </c>
    </row>
    <row r="33" spans="1:9" ht="12" customHeight="1" x14ac:dyDescent="0.25">
      <c r="A33" s="6" t="s">
        <v>39</v>
      </c>
      <c r="B33" s="11" t="str">
        <f>VLOOKUP(A33,[1]Hoja1!$A$13:$AF$52,2,0)</f>
        <v>Partida Ceja Francisco Javier</v>
      </c>
      <c r="C33" s="3" t="s">
        <v>48</v>
      </c>
      <c r="D33" s="3" t="s">
        <v>66</v>
      </c>
      <c r="E33" s="11">
        <f>VLOOKUP(A33,[1]Hoja1!$A$13:$AF$52,6,0)</f>
        <v>4584</v>
      </c>
      <c r="F33" s="11">
        <f>VLOOKUP(A33,[1]Hoja1!$A$13:$AF$52,19,0)</f>
        <v>525.96</v>
      </c>
      <c r="G33" s="11">
        <f>VLOOKUP(A33,[1]Hoja1!$A$13:$AF$52,20,0)</f>
        <v>4058.04</v>
      </c>
      <c r="I33" t="str">
        <f>VLOOKUP(A33,[2]Hoja1!$A$9:$K$50,4,0)</f>
        <v>CDE SECRETARIA DE FINANZAS Y ADMINISTRA</v>
      </c>
    </row>
    <row r="34" spans="1:9" ht="12" customHeight="1" x14ac:dyDescent="0.25">
      <c r="A34" s="6" t="s">
        <v>24</v>
      </c>
      <c r="B34" s="11" t="str">
        <f>VLOOKUP(A34,[1]Hoja1!$A$13:$AF$52,2,0)</f>
        <v>Ramirez Gallegos Lorena</v>
      </c>
      <c r="C34" s="3" t="s">
        <v>48</v>
      </c>
      <c r="D34" s="3" t="s">
        <v>66</v>
      </c>
      <c r="E34" s="11">
        <f>VLOOKUP(A34,[1]Hoja1!$A$13:$AF$52,6,0)</f>
        <v>4275</v>
      </c>
      <c r="F34" s="11">
        <f>VLOOKUP(A34,[1]Hoja1!$A$13:$AF$52,19,0)</f>
        <v>1670.83</v>
      </c>
      <c r="G34" s="11">
        <f>VLOOKUP(A34,[1]Hoja1!$A$13:$AF$52,20,0)</f>
        <v>2604.17</v>
      </c>
      <c r="I34" t="str">
        <f>VLOOKUP(A34,[2]Hoja1!$A$9:$K$50,4,0)</f>
        <v>CDE SECRETARIA DE FINANZAS Y ADMINISTRA</v>
      </c>
    </row>
    <row r="35" spans="1:9" ht="12" customHeight="1" x14ac:dyDescent="0.25">
      <c r="A35" s="6" t="s">
        <v>14</v>
      </c>
      <c r="B35" s="11" t="str">
        <f>VLOOKUP(A35,[1]Hoja1!$A$13:$AF$52,2,0)</f>
        <v>Reveles Ramírez Francisco</v>
      </c>
      <c r="C35" s="3" t="s">
        <v>50</v>
      </c>
      <c r="D35" s="3" t="s">
        <v>66</v>
      </c>
      <c r="E35" s="11">
        <f>VLOOKUP(A35,[1]Hoja1!$A$13:$AF$52,6,0)</f>
        <v>1540.2</v>
      </c>
      <c r="F35" s="11">
        <f>VLOOKUP(A35,[1]Hoja1!$A$13:$AF$52,19,0)</f>
        <v>-114.85</v>
      </c>
      <c r="G35" s="11">
        <f>VLOOKUP(A35,[1]Hoja1!$A$13:$AF$52,20,0)</f>
        <v>1655.05</v>
      </c>
      <c r="I35" t="str">
        <f>VLOOKUP(A35,[2]Hoja1!$A$9:$K$50,4,0)</f>
        <v>ORG CNC</v>
      </c>
    </row>
    <row r="36" spans="1:9" ht="12" customHeight="1" x14ac:dyDescent="0.25">
      <c r="A36" s="6" t="s">
        <v>15</v>
      </c>
      <c r="B36" s="11" t="str">
        <f>VLOOKUP(A36,[1]Hoja1!$A$13:$AF$52,2,0)</f>
        <v>Rojas Lopez Miguel Angel</v>
      </c>
      <c r="C36" s="3" t="s">
        <v>51</v>
      </c>
      <c r="D36" s="3" t="s">
        <v>66</v>
      </c>
      <c r="E36" s="11">
        <f>VLOOKUP(A36,[1]Hoja1!$A$13:$AF$52,6,0)</f>
        <v>3959.1</v>
      </c>
      <c r="F36" s="11">
        <f>VLOOKUP(A36,[1]Hoja1!$A$13:$AF$52,19,0)</f>
        <v>421.22</v>
      </c>
      <c r="G36" s="11">
        <f>VLOOKUP(A36,[1]Hoja1!$A$13:$AF$52,20,0)</f>
        <v>3537.88</v>
      </c>
      <c r="I36" t="str">
        <f>VLOOKUP(A36,[2]Hoja1!$A$9:$K$50,4,0)</f>
        <v>CDE SECRETARIA DE COMUNICACION SOCIAL</v>
      </c>
    </row>
    <row r="37" spans="1:9" ht="12" customHeight="1" x14ac:dyDescent="0.25">
      <c r="A37" s="6" t="s">
        <v>19</v>
      </c>
      <c r="B37" s="11" t="str">
        <f>VLOOKUP(A37,[1]Hoja1!$A$13:$AF$52,2,0)</f>
        <v>Romero Romero Ingrid</v>
      </c>
      <c r="C37" s="3" t="s">
        <v>48</v>
      </c>
      <c r="D37" s="3" t="s">
        <v>66</v>
      </c>
      <c r="E37" s="11">
        <f>VLOOKUP(A37,[1]Hoja1!$A$13:$AF$52,6,0)</f>
        <v>7752</v>
      </c>
      <c r="F37" s="11">
        <f>VLOOKUP(A37,[1]Hoja1!$A$13:$AF$52,19,0)</f>
        <v>2853.81</v>
      </c>
      <c r="G37" s="11">
        <f>VLOOKUP(A37,[1]Hoja1!$A$13:$AF$52,20,0)</f>
        <v>4898.1899999999996</v>
      </c>
      <c r="I37" t="str">
        <f>VLOOKUP(A37,[2]Hoja1!$A$9:$K$50,4,0)</f>
        <v>CDE SECRETARIA DE FINANZAS Y ADMINISTRA</v>
      </c>
    </row>
    <row r="38" spans="1:9" ht="12" customHeight="1" x14ac:dyDescent="0.25">
      <c r="A38" s="6" t="s">
        <v>22</v>
      </c>
      <c r="B38" s="11" t="str">
        <f>VLOOKUP(A38,[1]Hoja1!$A$13:$AF$52,2,0)</f>
        <v>Sanchez Sanchez Micaela</v>
      </c>
      <c r="C38" s="3" t="s">
        <v>50</v>
      </c>
      <c r="D38" s="3" t="s">
        <v>66</v>
      </c>
      <c r="E38" s="11">
        <f>VLOOKUP(A38,[1]Hoja1!$A$13:$AF$52,6,0)</f>
        <v>1753.95</v>
      </c>
      <c r="F38" s="11">
        <f>VLOOKUP(A38,[1]Hoja1!$A$13:$AF$52,19,0)</f>
        <v>-41.05</v>
      </c>
      <c r="G38" s="11">
        <f>VLOOKUP(A38,[1]Hoja1!$A$13:$AF$52,20,0)</f>
        <v>1795</v>
      </c>
      <c r="I38" t="str">
        <f>VLOOKUP(A38,[2]Hoja1!$A$9:$K$50,4,0)</f>
        <v>ORG CNC</v>
      </c>
    </row>
    <row r="39" spans="1:9" ht="12" customHeight="1" x14ac:dyDescent="0.25">
      <c r="A39" s="6" t="s">
        <v>16</v>
      </c>
      <c r="B39" s="11" t="str">
        <f>VLOOKUP(A39,[1]Hoja1!$A$13:$AF$52,2,0)</f>
        <v>Santoyo Ramos María Guadalupe</v>
      </c>
      <c r="C39" s="3" t="s">
        <v>61</v>
      </c>
      <c r="D39" s="3" t="s">
        <v>66</v>
      </c>
      <c r="E39" s="11">
        <f>VLOOKUP(A39,[1]Hoja1!$A$13:$AF$52,6,0)</f>
        <v>3525.75</v>
      </c>
      <c r="F39" s="11">
        <f>VLOOKUP(A39,[1]Hoja1!$A$13:$AF$52,19,0)</f>
        <v>252.78</v>
      </c>
      <c r="G39" s="11">
        <f>VLOOKUP(A39,[1]Hoja1!$A$13:$AF$52,20,0)</f>
        <v>3272.97</v>
      </c>
      <c r="I39" t="str">
        <f>VLOOKUP(A39,[2]Hoja1!$A$9:$K$50,4,0)</f>
        <v>CDE SECRETARIA GENERAL</v>
      </c>
    </row>
    <row r="40" spans="1:9" ht="12" customHeight="1" x14ac:dyDescent="0.25">
      <c r="A40" s="6" t="s">
        <v>29</v>
      </c>
      <c r="B40" s="11" t="str">
        <f>VLOOKUP(A40,[1]Hoja1!$A$13:$AF$52,2,0)</f>
        <v>Tovar Lopez Rogelio</v>
      </c>
      <c r="C40" s="3" t="s">
        <v>48</v>
      </c>
      <c r="D40" s="3" t="s">
        <v>66</v>
      </c>
      <c r="E40" s="11">
        <f>VLOOKUP(A40,[1]Hoja1!$A$13:$AF$52,6,0)</f>
        <v>7875</v>
      </c>
      <c r="F40" s="11">
        <f>VLOOKUP(A40,[1]Hoja1!$A$13:$AF$52,19,0)</f>
        <v>2105.42</v>
      </c>
      <c r="G40" s="11">
        <f>VLOOKUP(A40,[1]Hoja1!$A$13:$AF$52,20,0)</f>
        <v>5769.58</v>
      </c>
      <c r="I40" t="str">
        <f>VLOOKUP(A40,[2]Hoja1!$A$9:$K$50,4,0)</f>
        <v>CDE SECRETARIA DE FINANZAS Y ADMINISTRA</v>
      </c>
    </row>
    <row r="41" spans="1:9" ht="23.45" customHeight="1" x14ac:dyDescent="0.25">
      <c r="B41" s="7" t="s">
        <v>46</v>
      </c>
      <c r="C41" s="1" t="s">
        <v>0</v>
      </c>
      <c r="D41" s="1" t="s">
        <v>1</v>
      </c>
      <c r="E41" s="2" t="s">
        <v>2</v>
      </c>
      <c r="F41" s="2" t="s">
        <v>3</v>
      </c>
      <c r="G41" s="1" t="s">
        <v>4</v>
      </c>
    </row>
    <row r="42" spans="1:9" ht="10.5" customHeight="1" x14ac:dyDescent="0.25">
      <c r="A42" s="6" t="s">
        <v>27</v>
      </c>
      <c r="B42" s="11" t="str">
        <f>VLOOKUP(A42,[1]Hoja1!$A$13:$AF$52,2,0)</f>
        <v>Rodriguez Rodriguez Jose Luis</v>
      </c>
      <c r="C42" s="3" t="s">
        <v>62</v>
      </c>
      <c r="D42" s="3" t="s">
        <v>66</v>
      </c>
      <c r="E42" s="11">
        <f>VLOOKUP(A42,[1]Hoja1!$A$13:$AF$52,6,0)</f>
        <v>2361.75</v>
      </c>
      <c r="F42" s="11">
        <f>VLOOKUP(A42,[1]Hoja1!$A$13:$AF$52,19,0)</f>
        <v>42.92</v>
      </c>
      <c r="G42" s="11">
        <f>VLOOKUP(A42,[1]Hoja1!$A$13:$AF$52,20,0)</f>
        <v>2318.83</v>
      </c>
      <c r="I42" t="str">
        <f>VLOOKUP(A42,[2]Hoja1!$A$9:$I$89,4,0)</f>
        <v>COM MUN GUADALAJARA</v>
      </c>
    </row>
    <row r="43" spans="1:9" ht="10.5" customHeight="1" x14ac:dyDescent="0.25">
      <c r="A43" s="6" t="s">
        <v>38</v>
      </c>
      <c r="B43" s="11" t="str">
        <f>VLOOKUP(A43,[1]Hoja1!$A$13:$AF$52,2,0)</f>
        <v>Hernandez Rangel Jose Guadalupe</v>
      </c>
      <c r="C43" s="3" t="s">
        <v>62</v>
      </c>
      <c r="D43" s="3" t="s">
        <v>66</v>
      </c>
      <c r="E43" s="11">
        <f>VLOOKUP(A43,[1]Hoja1!$A$13:$AF$52,6,0)</f>
        <v>1980</v>
      </c>
      <c r="F43" s="11">
        <f>VLOOKUP(A43,[1]Hoja1!$A$13:$AF$52,19,0)</f>
        <v>-20.399999999999999</v>
      </c>
      <c r="G43" s="11">
        <f>VLOOKUP(A43,[1]Hoja1!$A$13:$AF$52,20,0)</f>
        <v>2000.4</v>
      </c>
      <c r="I43" t="str">
        <f>VLOOKUP(A43,[2]Hoja1!$A$9:$I$89,4,0)</f>
        <v>COM MUN GUADALAJARA</v>
      </c>
    </row>
    <row r="44" spans="1:9" ht="10.5" customHeight="1" x14ac:dyDescent="0.25">
      <c r="A44" s="6" t="s">
        <v>36</v>
      </c>
      <c r="B44" s="11" t="str">
        <f>VLOOKUP(A44,[1]Hoja1!$A$13:$AF$52,2,0)</f>
        <v>Bravo Garcia Andrea Nallely</v>
      </c>
      <c r="C44" s="3" t="s">
        <v>63</v>
      </c>
      <c r="D44" s="3" t="s">
        <v>66</v>
      </c>
      <c r="E44" s="11">
        <f>VLOOKUP(A44,[1]Hoja1!$A$13:$AF$52,6,0)</f>
        <v>2229</v>
      </c>
      <c r="F44" s="11">
        <f>VLOOKUP(A44,[1]Hoja1!$A$13:$AF$52,19,0)</f>
        <v>16.28</v>
      </c>
      <c r="G44" s="11">
        <f>VLOOKUP(A44,[1]Hoja1!$A$13:$AF$52,20,0)</f>
        <v>2212.7199999999998</v>
      </c>
      <c r="I44" t="e">
        <f>VLOOKUP(A44,[2]Hoja1!$A$9:$I$89,4,0)</f>
        <v>#N/A</v>
      </c>
    </row>
    <row r="45" spans="1:9" ht="10.5" customHeight="1" x14ac:dyDescent="0.25">
      <c r="A45" s="6" t="s">
        <v>40</v>
      </c>
      <c r="B45" s="11" t="str">
        <f>VLOOKUP(A45,[1]Hoja1!$A$13:$AF$52,2,0)</f>
        <v>Duran Rocha Esperanza</v>
      </c>
      <c r="C45" s="3" t="s">
        <v>64</v>
      </c>
      <c r="D45" s="3" t="s">
        <v>66</v>
      </c>
      <c r="E45" s="11">
        <f>VLOOKUP(A45,[1]Hoja1!$A$13:$AF$52,6,0)</f>
        <v>1872</v>
      </c>
      <c r="F45" s="11">
        <f>VLOOKUP(A45,[1]Hoja1!$A$13:$AF$52,19,0)</f>
        <v>-30.31</v>
      </c>
      <c r="G45" s="11">
        <f>VLOOKUP(A45,[1]Hoja1!$A$13:$AF$52,20,0)</f>
        <v>1902.31</v>
      </c>
      <c r="I45" t="str">
        <f>VLOOKUP(A45,[2]Hoja1!$A$9:$I$89,4,0)</f>
        <v>COM MUN TLAQUEPAQUE</v>
      </c>
    </row>
  </sheetData>
  <sortState ref="A7:G48">
    <sortCondition ref="B7:B4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6" workbookViewId="0">
      <selection activeCell="G47" sqref="G47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65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46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42</v>
      </c>
      <c r="B7" s="8" t="str">
        <f>VLOOKUP(A7,[3]Hoja2!$A$13:$AN$51,2,0)</f>
        <v>Alvarado Rojas Mayra Alejandra</v>
      </c>
      <c r="C7" s="3" t="str">
        <f>VLOOKUP(A7,[2]Hoja1!$A$2:$K$50,4,0)</f>
        <v>CDE SECRETARIA DE ORGANIZACION</v>
      </c>
      <c r="D7" s="3" t="s">
        <v>67</v>
      </c>
      <c r="E7" s="8">
        <f>VLOOKUP($A7,[3]Hoja2!$A$13:$AN$51,14,0)</f>
        <v>3215.25</v>
      </c>
      <c r="F7" s="8">
        <f>VLOOKUP($A7,[3]Hoja2!$A$13:$AN$51,29,0)</f>
        <v>191.7</v>
      </c>
      <c r="G7" s="8">
        <f>VLOOKUP($A7,[3]Hoja2!$A$13:$AN$51,30,0)</f>
        <v>3023.55</v>
      </c>
      <c r="K7" s="10"/>
    </row>
    <row r="8" spans="1:11" ht="12" customHeight="1" x14ac:dyDescent="0.25">
      <c r="A8" s="6" t="s">
        <v>8</v>
      </c>
      <c r="B8" s="8" t="str">
        <f>VLOOKUP(A8,[3]Hoja2!$A$13:$AN$51,2,0)</f>
        <v>Andrade Padilla Daniel</v>
      </c>
      <c r="C8" s="3" t="str">
        <f>VLOOKUP(A8,[2]Hoja1!$A$2:$K$50,4,0)</f>
        <v>CDE SECRETARIA DE FINANZAS Y ADMINISTRA</v>
      </c>
      <c r="D8" s="3" t="s">
        <v>67</v>
      </c>
      <c r="E8" s="8">
        <f>VLOOKUP($A8,[3]Hoja2!$A$13:$AN$51,14,0)</f>
        <v>5883.75</v>
      </c>
      <c r="F8" s="8">
        <f>VLOOKUP($A8,[3]Hoja2!$A$13:$AN$51,29,0)</f>
        <v>1731.65</v>
      </c>
      <c r="G8" s="8">
        <f>VLOOKUP($A8,[3]Hoja2!$A$13:$AN$51,30,0)</f>
        <v>4152.1000000000004</v>
      </c>
      <c r="K8" s="10"/>
    </row>
    <row r="9" spans="1:11" ht="12" customHeight="1" x14ac:dyDescent="0.25">
      <c r="A9" s="6" t="s">
        <v>33</v>
      </c>
      <c r="B9" s="8" t="str">
        <f>VLOOKUP(A9,[3]Hoja2!$A$13:$AN$51,2,0)</f>
        <v>Arciniega Oropeza Alejandra Paola</v>
      </c>
      <c r="C9" s="3" t="str">
        <f>VLOOKUP(A9,[2]Hoja1!$A$2:$K$50,4,0)</f>
        <v>CDE SECRETARIA DE ACCION ELECTORAL</v>
      </c>
      <c r="D9" s="3" t="s">
        <v>67</v>
      </c>
      <c r="E9" s="8">
        <f>VLOOKUP($A9,[3]Hoja2!$A$13:$AN$51,14,0)</f>
        <v>4584</v>
      </c>
      <c r="F9" s="8">
        <f>VLOOKUP($A9,[3]Hoja2!$A$13:$AN$51,29,0)</f>
        <v>525.96</v>
      </c>
      <c r="G9" s="8">
        <f>VLOOKUP($A9,[3]Hoja2!$A$13:$AN$51,30,0)</f>
        <v>4058.04</v>
      </c>
      <c r="K9" s="10"/>
    </row>
    <row r="10" spans="1:11" ht="12" customHeight="1" x14ac:dyDescent="0.25">
      <c r="A10" s="6" t="s">
        <v>45</v>
      </c>
      <c r="B10" s="8" t="str">
        <f>VLOOKUP(A10,[3]Hoja2!$A$13:$AN$51,2,0)</f>
        <v>Arredondo Zuñiga Victor Manuel</v>
      </c>
      <c r="C10" s="3" t="str">
        <f>VLOOKUP(A10,[2]Hoja1!$A$2:$K$50,4,0)</f>
        <v>CDE SECRETARIA DE FINANZAS Y ADMINISTRA</v>
      </c>
      <c r="D10" s="3" t="s">
        <v>67</v>
      </c>
      <c r="E10" s="8">
        <f>VLOOKUP($A10,[3]Hoja2!$A$13:$AN$51,14,0)</f>
        <v>3192</v>
      </c>
      <c r="F10" s="8">
        <f>VLOOKUP($A10,[3]Hoja2!$A$13:$AN$51,29,0)</f>
        <v>188.52</v>
      </c>
      <c r="G10" s="8">
        <f>VLOOKUP($A10,[3]Hoja2!$A$13:$AN$51,30,0)</f>
        <v>3003.48</v>
      </c>
      <c r="K10" s="10"/>
    </row>
    <row r="11" spans="1:11" ht="12" customHeight="1" x14ac:dyDescent="0.25">
      <c r="A11" s="6" t="s">
        <v>41</v>
      </c>
      <c r="B11" s="8" t="str">
        <f>VLOOKUP(A11,[3]Hoja2!$A$13:$AN$51,2,0)</f>
        <v>Borrayo De La Cruz Ericka Guillermina</v>
      </c>
      <c r="C11" s="3" t="str">
        <f>VLOOKUP(A11,[2]Hoja1!$A$2:$K$50,4,0)</f>
        <v>CDE SECRETARIA DE FINANZAS Y ADMINISTRA</v>
      </c>
      <c r="D11" s="3" t="s">
        <v>67</v>
      </c>
      <c r="E11" s="8">
        <f>VLOOKUP($A11,[3]Hoja2!$A$13:$AN$51,14,0)</f>
        <v>2593.5</v>
      </c>
      <c r="F11" s="8">
        <f>VLOOKUP($A11,[3]Hoja2!$A$13:$AN$51,29,0)</f>
        <v>62.27</v>
      </c>
      <c r="G11" s="8">
        <f>VLOOKUP($A11,[3]Hoja2!$A$13:$AN$51,30,0)</f>
        <v>2531.23</v>
      </c>
      <c r="K11" s="10"/>
    </row>
    <row r="12" spans="1:11" ht="12" customHeight="1" x14ac:dyDescent="0.25">
      <c r="A12" s="6" t="s">
        <v>9</v>
      </c>
      <c r="B12" s="8" t="str">
        <f>VLOOKUP(A12,[3]Hoja2!$A$13:$AN$51,2,0)</f>
        <v>Carbajal Ruvalcaba Ma.  De Jesús</v>
      </c>
      <c r="C12" s="3" t="str">
        <f>VLOOKUP(A12,[2]Hoja1!$A$2:$K$50,4,0)</f>
        <v>CDE SECRETARIA DE FINANZAS Y ADMINISTRA</v>
      </c>
      <c r="D12" s="3" t="s">
        <v>67</v>
      </c>
      <c r="E12" s="8">
        <f>VLOOKUP($A12,[3]Hoja2!$A$13:$AN$51,14,0)</f>
        <v>2593.5</v>
      </c>
      <c r="F12" s="8">
        <f>VLOOKUP($A12,[3]Hoja2!$A$13:$AN$51,29,0)</f>
        <v>71.75</v>
      </c>
      <c r="G12" s="8">
        <f>VLOOKUP($A12,[3]Hoja2!$A$13:$AN$51,30,0)</f>
        <v>2521.75</v>
      </c>
      <c r="K12" s="10"/>
    </row>
    <row r="13" spans="1:11" ht="12" customHeight="1" x14ac:dyDescent="0.25">
      <c r="A13" s="6" t="s">
        <v>25</v>
      </c>
      <c r="B13" s="8" t="str">
        <f>VLOOKUP(A13,[3]Hoja2!$A$13:$AN$51,2,0)</f>
        <v>Carrillo Carrillo Sandra Luz</v>
      </c>
      <c r="C13" s="3" t="str">
        <f>VLOOKUP(A13,[2]Hoja1!$A$2:$K$50,4,0)</f>
        <v>ORG CNC</v>
      </c>
      <c r="D13" s="3" t="s">
        <v>67</v>
      </c>
      <c r="E13" s="8">
        <f>VLOOKUP($A13,[3]Hoja2!$A$13:$AN$51,14,0)</f>
        <v>3959.1</v>
      </c>
      <c r="F13" s="8">
        <f>VLOOKUP($A13,[3]Hoja2!$A$13:$AN$51,29,0)</f>
        <v>421.2</v>
      </c>
      <c r="G13" s="8">
        <f>VLOOKUP($A13,[3]Hoja2!$A$13:$AN$51,30,0)</f>
        <v>3537.9</v>
      </c>
      <c r="K13" s="10"/>
    </row>
    <row r="14" spans="1:11" ht="12" customHeight="1" x14ac:dyDescent="0.25">
      <c r="A14" s="6" t="s">
        <v>10</v>
      </c>
      <c r="B14" s="8" t="str">
        <f>VLOOKUP(A14,[3]Hoja2!$A$13:$AN$51,2,0)</f>
        <v>Contreras García Lucila</v>
      </c>
      <c r="C14" s="3" t="str">
        <f>VLOOKUP(A14,[2]Hoja1!$A$2:$K$50,4,0)</f>
        <v>CDE SECRETARIA DE COMUNICACION SOCIAL</v>
      </c>
      <c r="D14" s="3" t="s">
        <v>67</v>
      </c>
      <c r="E14" s="8">
        <f>VLOOKUP($A14,[3]Hoja2!$A$13:$AN$51,14,0)</f>
        <v>7204.5</v>
      </c>
      <c r="F14" s="8">
        <f>VLOOKUP($A14,[3]Hoja2!$A$13:$AN$51,29,0)</f>
        <v>1116.5999999999999</v>
      </c>
      <c r="G14" s="8">
        <f>VLOOKUP($A14,[3]Hoja2!$A$13:$AN$51,30,0)</f>
        <v>6087.9</v>
      </c>
      <c r="K14" s="10"/>
    </row>
    <row r="15" spans="1:11" ht="12" customHeight="1" x14ac:dyDescent="0.25">
      <c r="A15" s="6" t="s">
        <v>37</v>
      </c>
      <c r="B15" s="8" t="str">
        <f>VLOOKUP(A15,[3]Hoja2!$A$13:$AN$51,2,0)</f>
        <v>Corrales  Suastegui Victor Manuel</v>
      </c>
      <c r="C15" s="3" t="str">
        <f>VLOOKUP(A15,[2]Hoja1!$A$2:$K$50,4,0)</f>
        <v>CDE SECRETARIA DE FINANZAS Y ADMINISTRA</v>
      </c>
      <c r="D15" s="3" t="s">
        <v>67</v>
      </c>
      <c r="E15" s="8">
        <f>VLOOKUP($A15,[3]Hoja2!$A$13:$AN$51,14,0)</f>
        <v>60504.76</v>
      </c>
      <c r="F15" s="8">
        <f>VLOOKUP($A15,[3]Hoja2!$A$13:$AN$51,29,0)</f>
        <v>864.58</v>
      </c>
      <c r="G15" s="8">
        <f>VLOOKUP($A15,[3]Hoja2!$A$13:$AN$51,30,0)</f>
        <v>59640.18</v>
      </c>
      <c r="K15" s="10"/>
    </row>
    <row r="16" spans="1:11" ht="12" customHeight="1" x14ac:dyDescent="0.25">
      <c r="A16" s="6" t="s">
        <v>11</v>
      </c>
      <c r="B16" s="8" t="str">
        <f>VLOOKUP(A16,[3]Hoja2!$A$13:$AN$51,2,0)</f>
        <v>De León Corona Jane Vanessa</v>
      </c>
      <c r="C16" s="3" t="str">
        <f>VLOOKUP(A16,[2]Hoja1!$A$2:$K$50,4,0)</f>
        <v>CDE PRESIDENCIA</v>
      </c>
      <c r="D16" s="3" t="s">
        <v>67</v>
      </c>
      <c r="E16" s="8">
        <f>VLOOKUP($A16,[3]Hoja2!$A$13:$AN$51,14,0)</f>
        <v>5883.75</v>
      </c>
      <c r="F16" s="8">
        <f>VLOOKUP($A16,[3]Hoja2!$A$13:$AN$51,29,0)</f>
        <v>793.57</v>
      </c>
      <c r="G16" s="8">
        <f>VLOOKUP($A16,[3]Hoja2!$A$13:$AN$51,30,0)</f>
        <v>5090.18</v>
      </c>
      <c r="K16" s="10"/>
    </row>
    <row r="17" spans="1:13" ht="12" customHeight="1" x14ac:dyDescent="0.25">
      <c r="A17" s="6" t="s">
        <v>34</v>
      </c>
      <c r="B17" s="8" t="str">
        <f>VLOOKUP(A17,[3]Hoja2!$A$13:$AN$51,2,0)</f>
        <v>Decena Hernandez Lizette</v>
      </c>
      <c r="C17" s="3" t="str">
        <f>VLOOKUP(A17,[2]Hoja1!$A$2:$K$50,4,0)</f>
        <v>CDE PRESIDENCIA</v>
      </c>
      <c r="D17" s="3" t="s">
        <v>67</v>
      </c>
      <c r="E17" s="8">
        <f>VLOOKUP($A17,[3]Hoja2!$A$13:$AN$51,14,0)</f>
        <v>5223</v>
      </c>
      <c r="F17" s="8">
        <f>VLOOKUP($A17,[3]Hoja2!$A$13:$AN$51,29,0)</f>
        <v>2582.98</v>
      </c>
      <c r="G17" s="8">
        <f>VLOOKUP($A17,[3]Hoja2!$A$13:$AN$51,30,0)</f>
        <v>2640.02</v>
      </c>
      <c r="K17" s="10"/>
    </row>
    <row r="18" spans="1:13" ht="12" customHeight="1" x14ac:dyDescent="0.25">
      <c r="A18" s="6" t="s">
        <v>12</v>
      </c>
      <c r="B18" s="8" t="str">
        <f>VLOOKUP(A18,[3]Hoja2!$A$13:$AN$51,2,0)</f>
        <v>Gallardo González Maria De Jesus Del Carmen</v>
      </c>
      <c r="C18" s="3" t="str">
        <f>VLOOKUP(A18,[2]Hoja1!$A$2:$K$50,4,0)</f>
        <v>JUBILADOS</v>
      </c>
      <c r="D18" s="3" t="s">
        <v>67</v>
      </c>
      <c r="E18" s="8">
        <f>VLOOKUP($A18,[3]Hoja2!$A$13:$AN$51,14,0)</f>
        <v>1540.2</v>
      </c>
      <c r="F18" s="8">
        <f>VLOOKUP($A18,[3]Hoja2!$A$13:$AN$51,29,0)</f>
        <v>-114.85</v>
      </c>
      <c r="G18" s="8">
        <f>VLOOKUP($A18,[3]Hoja2!$A$13:$AN$51,30,0)</f>
        <v>1655.05</v>
      </c>
      <c r="K18" s="10"/>
    </row>
    <row r="19" spans="1:13" ht="12" customHeight="1" x14ac:dyDescent="0.25">
      <c r="A19" s="6" t="s">
        <v>30</v>
      </c>
      <c r="B19" s="8" t="str">
        <f>VLOOKUP(A19,[3]Hoja2!$A$13:$AN$51,2,0)</f>
        <v>Gallegos Negrete Rosa Elena</v>
      </c>
      <c r="C19" s="3" t="str">
        <f>VLOOKUP(A19,[2]Hoja1!$A$2:$K$50,4,0)</f>
        <v>CDE SECRETARIA DE FINANZAS Y ADMINISTRA</v>
      </c>
      <c r="D19" s="3" t="s">
        <v>67</v>
      </c>
      <c r="E19" s="8">
        <f>VLOOKUP($A19,[3]Hoja2!$A$13:$AN$51,14,0)</f>
        <v>3330</v>
      </c>
      <c r="F19" s="8">
        <f>VLOOKUP($A19,[3]Hoja2!$A$13:$AN$51,29,0)</f>
        <v>207.49</v>
      </c>
      <c r="G19" s="8">
        <f>VLOOKUP($A19,[3]Hoja2!$A$13:$AN$51,30,0)</f>
        <v>3122.51</v>
      </c>
      <c r="K19" s="10"/>
    </row>
    <row r="20" spans="1:13" ht="12" customHeight="1" x14ac:dyDescent="0.25">
      <c r="A20" s="6" t="s">
        <v>28</v>
      </c>
      <c r="B20" s="8" t="str">
        <f>VLOOKUP(A20,[3]Hoja2!$A$13:$AN$51,2,0)</f>
        <v>Gomez Dueñas Roselia</v>
      </c>
      <c r="C20" s="3" t="str">
        <f>VLOOKUP(A20,[2]Hoja1!$A$2:$K$50,4,0)</f>
        <v>CDE SECRETARIA DE FINANZAS Y ADMINISTRA</v>
      </c>
      <c r="D20" s="3" t="s">
        <v>67</v>
      </c>
      <c r="E20" s="8">
        <f>VLOOKUP($A20,[3]Hoja2!$A$13:$AN$51,14,0)</f>
        <v>2593.5</v>
      </c>
      <c r="F20" s="8">
        <f>VLOOKUP($A20,[3]Hoja2!$A$13:$AN$51,29,0)</f>
        <v>975.83</v>
      </c>
      <c r="G20" s="8">
        <f>VLOOKUP($A20,[3]Hoja2!$A$13:$AN$51,30,0)</f>
        <v>1617.67</v>
      </c>
      <c r="K20" s="10"/>
    </row>
    <row r="21" spans="1:13" ht="12" customHeight="1" x14ac:dyDescent="0.25">
      <c r="A21" s="6" t="s">
        <v>20</v>
      </c>
      <c r="B21" s="8" t="str">
        <f>VLOOKUP(A21,[3]Hoja2!$A$13:$AN$51,2,0)</f>
        <v>Gonzalez Hernandez Javier</v>
      </c>
      <c r="C21" s="3" t="str">
        <f>VLOOKUP(A21,[2]Hoja1!$A$2:$K$50,4,0)</f>
        <v>ORG CNC</v>
      </c>
      <c r="D21" s="3" t="s">
        <v>67</v>
      </c>
      <c r="E21" s="8">
        <f>VLOOKUP($A21,[3]Hoja2!$A$13:$AN$51,14,0)</f>
        <v>1540.2</v>
      </c>
      <c r="F21" s="8">
        <f>VLOOKUP($A21,[3]Hoja2!$A$13:$AN$51,29,0)</f>
        <v>-114.85</v>
      </c>
      <c r="G21" s="8">
        <f>VLOOKUP($A21,[3]Hoja2!$A$13:$AN$51,30,0)</f>
        <v>1655.05</v>
      </c>
      <c r="K21" s="10"/>
    </row>
    <row r="22" spans="1:13" ht="12" customHeight="1" x14ac:dyDescent="0.25">
      <c r="A22" s="6" t="s">
        <v>44</v>
      </c>
      <c r="B22" s="8" t="str">
        <f>VLOOKUP(A22,[3]Hoja2!$A$13:$AN$51,2,0)</f>
        <v>Hernandez Diaz Genesis</v>
      </c>
      <c r="C22" s="3" t="str">
        <f>VLOOKUP(A22,[2]Hoja1!$A$2:$K$50,4,0)</f>
        <v>ORG CNOP</v>
      </c>
      <c r="D22" s="3" t="s">
        <v>67</v>
      </c>
      <c r="E22" s="8">
        <f>VLOOKUP($A22,[3]Hoja2!$A$13:$AN$51,14,0)</f>
        <v>3404.8</v>
      </c>
      <c r="F22" s="8">
        <f>VLOOKUP($A22,[3]Hoja2!$A$13:$AN$51,29,0)</f>
        <v>211.67</v>
      </c>
      <c r="G22" s="8">
        <f>VLOOKUP($A22,[3]Hoja2!$A$13:$AN$51,30,0)</f>
        <v>3193.13</v>
      </c>
      <c r="K22" s="10"/>
    </row>
    <row r="23" spans="1:13" ht="12" customHeight="1" x14ac:dyDescent="0.25">
      <c r="A23" s="6" t="s">
        <v>23</v>
      </c>
      <c r="B23" s="8" t="str">
        <f>VLOOKUP(A23,[3]Hoja2!$A$13:$AN$51,2,0)</f>
        <v>Hernandez Murillo Jose Adrian</v>
      </c>
      <c r="C23" s="3" t="str">
        <f>VLOOKUP(A23,[2]Hoja1!$A$2:$K$50,4,0)</f>
        <v>CDE PRESIDENCIA</v>
      </c>
      <c r="D23" s="3" t="s">
        <v>67</v>
      </c>
      <c r="E23" s="8">
        <f>VLOOKUP($A23,[3]Hoja2!$A$13:$AN$51,14,0)</f>
        <v>5883.75</v>
      </c>
      <c r="F23" s="8">
        <f>VLOOKUP($A23,[3]Hoja2!$A$13:$AN$51,29,0)</f>
        <v>793.58</v>
      </c>
      <c r="G23" s="8">
        <f>VLOOKUP($A23,[3]Hoja2!$A$13:$AN$51,30,0)</f>
        <v>5090.17</v>
      </c>
      <c r="K23" s="10"/>
    </row>
    <row r="24" spans="1:13" ht="12" customHeight="1" x14ac:dyDescent="0.25">
      <c r="A24" s="6" t="s">
        <v>21</v>
      </c>
      <c r="B24" s="8" t="str">
        <f>VLOOKUP(A24,[3]Hoja2!$A$13:$AN$51,2,0)</f>
        <v>Hernandez Virgen Veronica</v>
      </c>
      <c r="C24" s="3" t="str">
        <f>VLOOKUP(A24,[2]Hoja1!$A$2:$K$50,4,0)</f>
        <v>INSTITUTO REYES HEROLES</v>
      </c>
      <c r="D24" s="3" t="s">
        <v>67</v>
      </c>
      <c r="E24" s="8">
        <f>VLOOKUP($A24,[3]Hoja2!$A$13:$AN$51,14,0)</f>
        <v>4584</v>
      </c>
      <c r="F24" s="8">
        <f>VLOOKUP($A24,[3]Hoja2!$A$13:$AN$51,29,0)</f>
        <v>525.96</v>
      </c>
      <c r="G24" s="8">
        <f>VLOOKUP($A24,[3]Hoja2!$A$13:$AN$51,30,0)</f>
        <v>4058.04</v>
      </c>
      <c r="K24" s="10"/>
    </row>
    <row r="25" spans="1:13" ht="12" customHeight="1" x14ac:dyDescent="0.25">
      <c r="A25" s="6" t="s">
        <v>18</v>
      </c>
      <c r="B25" s="8" t="str">
        <f>VLOOKUP(A25,[3]Hoja2!$A$13:$AN$51,2,0)</f>
        <v>Huerta Gomez Elizabeth</v>
      </c>
      <c r="C25" s="3" t="str">
        <f>VLOOKUP(A25,[2]Hoja1!$A$2:$K$50,4,0)</f>
        <v>CDE COMISION DE JUSTICIA PARTIDARIA</v>
      </c>
      <c r="D25" s="3" t="s">
        <v>67</v>
      </c>
      <c r="E25" s="8">
        <f>VLOOKUP($A25,[3]Hoja2!$A$13:$AN$51,14,0)</f>
        <v>6543.75</v>
      </c>
      <c r="F25" s="8">
        <f>VLOOKUP($A25,[3]Hoja2!$A$13:$AN$51,29,0)</f>
        <v>2957.85</v>
      </c>
      <c r="G25" s="8">
        <f>VLOOKUP($A25,[3]Hoja2!$A$13:$AN$51,30,0)</f>
        <v>3585.9</v>
      </c>
      <c r="K25" s="10"/>
    </row>
    <row r="26" spans="1:13" ht="12" customHeight="1" x14ac:dyDescent="0.25">
      <c r="A26" s="6" t="s">
        <v>13</v>
      </c>
      <c r="B26" s="8" t="str">
        <f>VLOOKUP(A26,[3]Hoja2!$A$13:$AN$51,2,0)</f>
        <v>López Hueso Tayde Lucina</v>
      </c>
      <c r="C26" s="3" t="str">
        <f>VLOOKUP(A26,[2]Hoja1!$A$2:$K$50,4,0)</f>
        <v>SECT MOVIMIENTO TERRITORIAL</v>
      </c>
      <c r="D26" s="3" t="s">
        <v>67</v>
      </c>
      <c r="E26" s="8">
        <f>VLOOKUP($A26,[3]Hoja2!$A$13:$AN$51,14,0)</f>
        <v>7204.5</v>
      </c>
      <c r="F26" s="8">
        <f>VLOOKUP($A26,[3]Hoja2!$A$13:$AN$51,29,0)</f>
        <v>2990.25</v>
      </c>
      <c r="G26" s="8">
        <f>VLOOKUP($A26,[3]Hoja2!$A$13:$AN$51,30,0)</f>
        <v>4214.25</v>
      </c>
      <c r="K26" s="10"/>
      <c r="M26" s="10"/>
    </row>
    <row r="27" spans="1:13" ht="12" customHeight="1" x14ac:dyDescent="0.25">
      <c r="A27" s="6" t="s">
        <v>43</v>
      </c>
      <c r="B27" s="8" t="str">
        <f>VLOOKUP(A27,[3]Hoja2!$A$13:$AN$51,2,0)</f>
        <v>Martinez Macias  Norma Irene</v>
      </c>
      <c r="C27" s="3" t="str">
        <f>VLOOKUP(A27,[2]Hoja1!$A$2:$K$50,4,0)</f>
        <v>CDE SECRETARIA DE ACCION ELECTORAL</v>
      </c>
      <c r="D27" s="3" t="s">
        <v>67</v>
      </c>
      <c r="E27" s="8">
        <f>VLOOKUP($A27,[3]Hoja2!$A$13:$AN$51,14,0)</f>
        <v>5772</v>
      </c>
      <c r="F27" s="8">
        <f>VLOOKUP($A27,[3]Hoja2!$A$13:$AN$51,29,0)</f>
        <v>769.97</v>
      </c>
      <c r="G27" s="8">
        <f>VLOOKUP($A27,[3]Hoja2!$A$13:$AN$51,30,0)</f>
        <v>5002.03</v>
      </c>
      <c r="K27" s="10"/>
    </row>
    <row r="28" spans="1:13" ht="12" customHeight="1" x14ac:dyDescent="0.25">
      <c r="A28" s="6" t="s">
        <v>35</v>
      </c>
      <c r="B28" s="8" t="str">
        <f>VLOOKUP(A28,[3]Hoja2!$A$13:$AN$51,2,0)</f>
        <v>Mata Avila Jesus</v>
      </c>
      <c r="C28" s="3" t="str">
        <f>VLOOKUP(A28,[2]Hoja1!$A$2:$K$50,4,0)</f>
        <v>CDE SECRETARIA DE ATENCION P DISCAPACIDA</v>
      </c>
      <c r="D28" s="3" t="s">
        <v>67</v>
      </c>
      <c r="E28" s="8">
        <f>VLOOKUP($A28,[3]Hoja2!$A$13:$AN$51,14,0)</f>
        <v>5137.5</v>
      </c>
      <c r="F28" s="8">
        <f>VLOOKUP($A28,[3]Hoja2!$A$13:$AN$51,29,0)</f>
        <v>1247.54</v>
      </c>
      <c r="G28" s="8">
        <f>VLOOKUP($A28,[3]Hoja2!$A$13:$AN$51,30,0)</f>
        <v>3889.96</v>
      </c>
      <c r="K28" s="10"/>
    </row>
    <row r="29" spans="1:13" ht="12" customHeight="1" x14ac:dyDescent="0.25">
      <c r="A29" s="6" t="s">
        <v>26</v>
      </c>
      <c r="B29" s="8" t="str">
        <f>VLOOKUP(A29,[3]Hoja2!$A$13:$AN$51,2,0)</f>
        <v>Melendez Quezada Owen Mario</v>
      </c>
      <c r="C29" s="3" t="str">
        <f>VLOOKUP(A29,[2]Hoja1!$A$2:$K$50,4,0)</f>
        <v>CDE SECRETARIA DE ORGANIZACION</v>
      </c>
      <c r="D29" s="3" t="s">
        <v>67</v>
      </c>
      <c r="E29" s="8">
        <f>VLOOKUP($A29,[3]Hoja2!$A$13:$AN$51,14,0)</f>
        <v>4584</v>
      </c>
      <c r="F29" s="8">
        <f>VLOOKUP($A29,[3]Hoja2!$A$13:$AN$51,29,0)</f>
        <v>997.53</v>
      </c>
      <c r="G29" s="8">
        <f>VLOOKUP($A29,[3]Hoja2!$A$13:$AN$51,30,0)</f>
        <v>3586.47</v>
      </c>
      <c r="K29" s="10"/>
    </row>
    <row r="30" spans="1:13" ht="12" customHeight="1" x14ac:dyDescent="0.25">
      <c r="A30" s="6" t="s">
        <v>32</v>
      </c>
      <c r="B30" s="8" t="str">
        <f>VLOOKUP(A30,[3]Hoja2!$A$13:$AN$51,2,0)</f>
        <v>Meza Arana Mayra Gisela</v>
      </c>
      <c r="C30" s="3" t="str">
        <f>VLOOKUP(A30,[2]Hoja1!$A$2:$K$50,4,0)</f>
        <v>CDE PRESIDENCIA</v>
      </c>
      <c r="D30" s="3" t="s">
        <v>67</v>
      </c>
      <c r="E30" s="8">
        <f>VLOOKUP($A30,[3]Hoja2!$A$13:$AN$51,14,0)</f>
        <v>5223</v>
      </c>
      <c r="F30" s="8">
        <f>VLOOKUP($A30,[3]Hoja2!$A$13:$AN$51,29,0)</f>
        <v>653.96</v>
      </c>
      <c r="G30" s="8">
        <f>VLOOKUP($A30,[3]Hoja2!$A$13:$AN$51,30,0)</f>
        <v>4569.04</v>
      </c>
      <c r="K30" s="10"/>
    </row>
    <row r="31" spans="1:13" ht="12" customHeight="1" x14ac:dyDescent="0.25">
      <c r="A31" s="6" t="s">
        <v>17</v>
      </c>
      <c r="B31" s="8" t="str">
        <f>VLOOKUP(A31,[3]Hoja2!$A$13:$AN$51,2,0)</f>
        <v>Muciño Velazquez Erika Viviana</v>
      </c>
      <c r="C31" s="3" t="str">
        <f>VLOOKUP(A31,[2]Hoja1!$A$2:$K$50,4,0)</f>
        <v>CDE COMISION ESTATAL DE PROCESOS INTERN</v>
      </c>
      <c r="D31" s="3" t="s">
        <v>67</v>
      </c>
      <c r="E31" s="8">
        <f>VLOOKUP($A31,[3]Hoja2!$A$13:$AN$51,14,0)</f>
        <v>4900.3500000000004</v>
      </c>
      <c r="F31" s="8">
        <f>VLOOKUP($A31,[3]Hoja2!$A$13:$AN$51,29,0)</f>
        <v>586.69000000000005</v>
      </c>
      <c r="G31" s="8">
        <f>VLOOKUP($A31,[3]Hoja2!$A$13:$AN$51,30,0)</f>
        <v>4313.66</v>
      </c>
      <c r="K31" s="10"/>
    </row>
    <row r="32" spans="1:13" ht="12" customHeight="1" x14ac:dyDescent="0.25">
      <c r="A32" s="6" t="s">
        <v>31</v>
      </c>
      <c r="B32" s="8" t="str">
        <f>VLOOKUP(A32,[3]Hoja2!$A$13:$AN$51,2,0)</f>
        <v>Murguia Escobedo Sandra Buenaventura</v>
      </c>
      <c r="C32" s="3" t="str">
        <f>VLOOKUP(A32,[2]Hoja1!$A$2:$K$50,4,0)</f>
        <v>CDE SECRETARIA JURIDICA Y DE TRANSPARENC</v>
      </c>
      <c r="D32" s="3" t="s">
        <v>67</v>
      </c>
      <c r="E32" s="8">
        <f>VLOOKUP($A32,[3]Hoja2!$A$13:$AN$51,14,0)</f>
        <v>5135.1000000000004</v>
      </c>
      <c r="F32" s="8">
        <f>VLOOKUP($A32,[3]Hoja2!$A$13:$AN$51,29,0)</f>
        <v>597.65</v>
      </c>
      <c r="G32" s="8">
        <f>VLOOKUP($A32,[3]Hoja2!$A$13:$AN$51,30,0)</f>
        <v>4537.45</v>
      </c>
      <c r="K32" s="10"/>
    </row>
    <row r="33" spans="1:13" ht="12" customHeight="1" x14ac:dyDescent="0.25">
      <c r="A33" s="6" t="s">
        <v>39</v>
      </c>
      <c r="B33" s="8" t="str">
        <f>VLOOKUP(A33,[3]Hoja2!$A$13:$AN$51,2,0)</f>
        <v>Partida Ceja Francisco Javier</v>
      </c>
      <c r="C33" s="3" t="str">
        <f>VLOOKUP(A33,[2]Hoja1!$A$2:$K$50,4,0)</f>
        <v>CDE SECRETARIA DE FINANZAS Y ADMINISTRA</v>
      </c>
      <c r="D33" s="3" t="s">
        <v>67</v>
      </c>
      <c r="E33" s="8">
        <f>VLOOKUP($A33,[3]Hoja2!$A$13:$AN$51,14,0)</f>
        <v>4584</v>
      </c>
      <c r="F33" s="8">
        <f>VLOOKUP($A33,[3]Hoja2!$A$13:$AN$51,29,0)</f>
        <v>525.96</v>
      </c>
      <c r="G33" s="8">
        <f>VLOOKUP($A33,[3]Hoja2!$A$13:$AN$51,30,0)</f>
        <v>4058.04</v>
      </c>
      <c r="K33" s="10"/>
    </row>
    <row r="34" spans="1:13" ht="12" customHeight="1" x14ac:dyDescent="0.25">
      <c r="A34" s="6" t="s">
        <v>24</v>
      </c>
      <c r="B34" s="8" t="str">
        <f>VLOOKUP(A34,[3]Hoja2!$A$13:$AN$51,2,0)</f>
        <v>Ramirez Gallegos Lorena</v>
      </c>
      <c r="C34" s="3" t="str">
        <f>VLOOKUP(A34,[2]Hoja1!$A$2:$K$50,4,0)</f>
        <v>CDE SECRETARIA DE FINANZAS Y ADMINISTRA</v>
      </c>
      <c r="D34" s="3" t="s">
        <v>67</v>
      </c>
      <c r="E34" s="8">
        <f>VLOOKUP($A34,[3]Hoja2!$A$13:$AN$51,14,0)</f>
        <v>4275</v>
      </c>
      <c r="F34" s="8">
        <f>VLOOKUP($A34,[3]Hoja2!$A$13:$AN$51,29,0)</f>
        <v>1735.1</v>
      </c>
      <c r="G34" s="8">
        <f>VLOOKUP($A34,[3]Hoja2!$A$13:$AN$51,30,0)</f>
        <v>2539.9</v>
      </c>
      <c r="K34" s="10"/>
      <c r="M34" s="10"/>
    </row>
    <row r="35" spans="1:13" ht="12" customHeight="1" x14ac:dyDescent="0.25">
      <c r="A35" s="6" t="s">
        <v>14</v>
      </c>
      <c r="B35" s="8" t="str">
        <f>VLOOKUP(A35,[3]Hoja2!$A$13:$AN$51,2,0)</f>
        <v>Reveles Ramírez Francisco</v>
      </c>
      <c r="C35" s="3" t="str">
        <f>VLOOKUP(A35,[2]Hoja1!$A$2:$K$50,4,0)</f>
        <v>ORG CNC</v>
      </c>
      <c r="D35" s="3" t="s">
        <v>67</v>
      </c>
      <c r="E35" s="8">
        <f>VLOOKUP($A35,[3]Hoja2!$A$13:$AN$51,14,0)</f>
        <v>1540.2</v>
      </c>
      <c r="F35" s="8">
        <f>VLOOKUP($A35,[3]Hoja2!$A$13:$AN$51,29,0)</f>
        <v>-114.85</v>
      </c>
      <c r="G35" s="8">
        <f>VLOOKUP($A35,[3]Hoja2!$A$13:$AN$51,30,0)</f>
        <v>1655.05</v>
      </c>
      <c r="K35" s="10"/>
    </row>
    <row r="36" spans="1:13" ht="12" customHeight="1" x14ac:dyDescent="0.25">
      <c r="A36" s="6" t="s">
        <v>15</v>
      </c>
      <c r="B36" s="8" t="str">
        <f>VLOOKUP(A36,[3]Hoja2!$A$13:$AN$51,2,0)</f>
        <v>Rojas Lopez Miguel Angel</v>
      </c>
      <c r="C36" s="3" t="str">
        <f>VLOOKUP(A36,[2]Hoja1!$A$2:$K$50,4,0)</f>
        <v>CDE SECRETARIA DE COMUNICACION SOCIAL</v>
      </c>
      <c r="D36" s="3" t="s">
        <v>67</v>
      </c>
      <c r="E36" s="8">
        <f>VLOOKUP($A36,[3]Hoja2!$A$13:$AN$51,14,0)</f>
        <v>3959.1</v>
      </c>
      <c r="F36" s="8">
        <f>VLOOKUP($A36,[3]Hoja2!$A$13:$AN$51,29,0)</f>
        <v>421.22</v>
      </c>
      <c r="G36" s="8">
        <f>VLOOKUP($A36,[3]Hoja2!$A$13:$AN$51,30,0)</f>
        <v>3537.88</v>
      </c>
      <c r="K36" s="10"/>
      <c r="M36" s="10"/>
    </row>
    <row r="37" spans="1:13" ht="12" customHeight="1" x14ac:dyDescent="0.25">
      <c r="A37" s="6" t="s">
        <v>19</v>
      </c>
      <c r="B37" s="8" t="str">
        <f>VLOOKUP(A37,[3]Hoja2!$A$13:$AN$51,2,0)</f>
        <v>Romero Romero Ingrid</v>
      </c>
      <c r="C37" s="3" t="str">
        <f>VLOOKUP(A37,[2]Hoja1!$A$2:$K$50,4,0)</f>
        <v>CDE SECRETARIA DE FINANZAS Y ADMINISTRA</v>
      </c>
      <c r="D37" s="3" t="s">
        <v>67</v>
      </c>
      <c r="E37" s="8">
        <f>VLOOKUP($A37,[3]Hoja2!$A$13:$AN$51,14,0)</f>
        <v>7752</v>
      </c>
      <c r="F37" s="8">
        <f>VLOOKUP($A37,[3]Hoja2!$A$13:$AN$51,29,0)</f>
        <v>2944.66</v>
      </c>
      <c r="G37" s="8">
        <f>VLOOKUP($A37,[3]Hoja2!$A$13:$AN$51,30,0)</f>
        <v>4807.34</v>
      </c>
      <c r="K37" s="10"/>
      <c r="M37" s="10"/>
    </row>
    <row r="38" spans="1:13" ht="12" customHeight="1" x14ac:dyDescent="0.25">
      <c r="A38" s="6" t="s">
        <v>22</v>
      </c>
      <c r="B38" s="8" t="str">
        <f>VLOOKUP(A38,[3]Hoja2!$A$13:$AN$51,2,0)</f>
        <v>Sanchez Sanchez Micaela</v>
      </c>
      <c r="C38" s="3" t="str">
        <f>VLOOKUP(A38,[2]Hoja1!$A$2:$K$50,4,0)</f>
        <v>ORG CNC</v>
      </c>
      <c r="D38" s="3" t="s">
        <v>67</v>
      </c>
      <c r="E38" s="8">
        <f>VLOOKUP($A38,[3]Hoja2!$A$13:$AN$51,14,0)</f>
        <v>1753.95</v>
      </c>
      <c r="F38" s="8">
        <f>VLOOKUP($A38,[3]Hoja2!$A$13:$AN$51,29,0)</f>
        <v>-41.05</v>
      </c>
      <c r="G38" s="8">
        <f>VLOOKUP($A38,[3]Hoja2!$A$13:$AN$51,30,0)</f>
        <v>1795</v>
      </c>
      <c r="K38" s="10"/>
    </row>
    <row r="39" spans="1:13" ht="12" customHeight="1" x14ac:dyDescent="0.25">
      <c r="A39" s="6" t="s">
        <v>16</v>
      </c>
      <c r="B39" s="8" t="str">
        <f>VLOOKUP(A39,[3]Hoja2!$A$13:$AN$51,2,0)</f>
        <v>Santoyo Ramos María Guadalupe</v>
      </c>
      <c r="C39" s="3" t="str">
        <f>VLOOKUP(A39,[2]Hoja1!$A$2:$K$50,4,0)</f>
        <v>CDE SECRETARIA GENERAL</v>
      </c>
      <c r="D39" s="3" t="s">
        <v>67</v>
      </c>
      <c r="E39" s="8">
        <f>VLOOKUP($A39,[3]Hoja2!$A$13:$AN$51,14,0)</f>
        <v>3525.75</v>
      </c>
      <c r="F39" s="8">
        <f>VLOOKUP($A39,[3]Hoja2!$A$13:$AN$51,29,0)</f>
        <v>252.78</v>
      </c>
      <c r="G39" s="8">
        <f>VLOOKUP($A39,[3]Hoja2!$A$13:$AN$51,30,0)</f>
        <v>3272.97</v>
      </c>
      <c r="K39" s="10"/>
    </row>
    <row r="40" spans="1:13" ht="12" customHeight="1" x14ac:dyDescent="0.25">
      <c r="A40" s="6" t="s">
        <v>29</v>
      </c>
      <c r="B40" s="8" t="str">
        <f>VLOOKUP(A40,[3]Hoja2!$A$13:$AN$51,2,0)</f>
        <v>Tovar Lopez Rogelio</v>
      </c>
      <c r="C40" s="3" t="str">
        <f>VLOOKUP(A40,[2]Hoja1!$A$2:$K$50,4,0)</f>
        <v>CDE SECRETARIA DE FINANZAS Y ADMINISTRA</v>
      </c>
      <c r="D40" s="3" t="s">
        <v>67</v>
      </c>
      <c r="E40" s="8">
        <f>VLOOKUP($A40,[3]Hoja2!$A$13:$AN$51,14,0)</f>
        <v>7875</v>
      </c>
      <c r="F40" s="8">
        <f>VLOOKUP($A40,[3]Hoja2!$A$13:$AN$51,29,0)</f>
        <v>2144.36</v>
      </c>
      <c r="G40" s="8">
        <f>VLOOKUP($A40,[3]Hoja2!$A$13:$AN$51,30,0)</f>
        <v>5730.64</v>
      </c>
      <c r="K40" s="10"/>
    </row>
    <row r="41" spans="1:13" ht="23.45" customHeight="1" x14ac:dyDescent="0.25">
      <c r="A41" s="10"/>
      <c r="B41" s="7" t="s">
        <v>46</v>
      </c>
      <c r="C41" s="1" t="s">
        <v>0</v>
      </c>
      <c r="D41" s="1" t="s">
        <v>1</v>
      </c>
      <c r="E41" s="2" t="s">
        <v>2</v>
      </c>
      <c r="F41" s="2" t="s">
        <v>3</v>
      </c>
      <c r="G41" s="1" t="s">
        <v>4</v>
      </c>
    </row>
    <row r="42" spans="1:13" ht="7.9" customHeight="1" x14ac:dyDescent="0.25">
      <c r="A42" s="6" t="s">
        <v>27</v>
      </c>
      <c r="B42" s="8" t="str">
        <f>VLOOKUP(A42,[4]Hoja1!$A$13:$AC$54,2,0)</f>
        <v>Rodriguez Rodriguez Jose Luis</v>
      </c>
      <c r="C42" s="3" t="str">
        <f>VLOOKUP(A42,[2]Hoja1!$A$2:$K$50,4,0)</f>
        <v>COM MUN GUADALAJARA</v>
      </c>
      <c r="D42" s="3" t="s">
        <v>67</v>
      </c>
      <c r="E42" s="8">
        <f>VLOOKUP($A42,[3]Hoja2!$A$13:$AN$51,14,0)</f>
        <v>2361.75</v>
      </c>
      <c r="F42" s="8">
        <f>VLOOKUP($A42,[3]Hoja2!$A$13:$AN$51,29,0)</f>
        <v>42.92</v>
      </c>
      <c r="G42" s="8">
        <f>VLOOKUP($A42,[3]Hoja2!$A$13:$AN$51,30,0)</f>
        <v>2318.83</v>
      </c>
    </row>
    <row r="43" spans="1:13" ht="7.9" customHeight="1" x14ac:dyDescent="0.25">
      <c r="A43" s="6" t="s">
        <v>38</v>
      </c>
      <c r="B43" s="8" t="str">
        <f>VLOOKUP(A43,[4]Hoja1!$A$13:$AC$54,2,0)</f>
        <v>Hernandez Rangel Jose Guadalupe</v>
      </c>
      <c r="C43" s="3" t="str">
        <f>VLOOKUP(A43,[2]Hoja1!$A$2:$K$50,4,0)</f>
        <v>COM MUN GUADALAJARA</v>
      </c>
      <c r="D43" s="3" t="s">
        <v>67</v>
      </c>
      <c r="E43" s="8">
        <f>VLOOKUP($A43,[3]Hoja2!$A$13:$AN$51,14,0)</f>
        <v>1980</v>
      </c>
      <c r="F43" s="8">
        <f>VLOOKUP($A43,[3]Hoja2!$A$13:$AN$51,29,0)</f>
        <v>-20.399999999999999</v>
      </c>
      <c r="G43" s="8">
        <f>VLOOKUP($A43,[3]Hoja2!$A$13:$AN$51,30,0)</f>
        <v>2000.4</v>
      </c>
    </row>
    <row r="44" spans="1:13" ht="7.7" customHeight="1" x14ac:dyDescent="0.25">
      <c r="A44" s="6" t="s">
        <v>36</v>
      </c>
      <c r="B44" s="8" t="str">
        <f>VLOOKUP(A44,[4]Hoja1!$A$13:$AC$54,2,0)</f>
        <v>Bravo Garcia Andrea Nallely</v>
      </c>
      <c r="C44" s="3" t="str">
        <f>VLOOKUP(A44,[2]Hoja1!$A$2:$K$50,4,0)</f>
        <v>COM MUN TEPATITLAN DE MORELOS</v>
      </c>
      <c r="D44" s="3" t="s">
        <v>67</v>
      </c>
      <c r="E44" s="8">
        <f>VLOOKUP($A44,[3]Hoja2!$A$13:$AN$51,14,0)</f>
        <v>2229</v>
      </c>
      <c r="F44" s="8">
        <f>VLOOKUP($A44,[3]Hoja2!$A$13:$AN$51,29,0)</f>
        <v>16.28</v>
      </c>
      <c r="G44" s="8">
        <f>VLOOKUP($A44,[3]Hoja2!$A$13:$AN$51,30,0)</f>
        <v>2212.7199999999998</v>
      </c>
    </row>
    <row r="45" spans="1:13" ht="7.9" customHeight="1" x14ac:dyDescent="0.25">
      <c r="A45" s="6" t="s">
        <v>40</v>
      </c>
      <c r="B45" s="8" t="str">
        <f>VLOOKUP(A45,[4]Hoja1!$A$13:$AC$54,2,0)</f>
        <v>Duran Rocha Esperanza</v>
      </c>
      <c r="C45" s="3" t="str">
        <f>VLOOKUP(A45,[2]Hoja1!$A$2:$K$50,4,0)</f>
        <v>COM MUN TLAQUEPAQUE</v>
      </c>
      <c r="D45" s="3" t="s">
        <v>67</v>
      </c>
      <c r="E45" s="8">
        <f>VLOOKUP($A45,[3]Hoja2!$A$13:$AN$51,14,0)</f>
        <v>1872</v>
      </c>
      <c r="F45" s="8">
        <f>VLOOKUP($A45,[3]Hoja2!$A$13:$AN$51,29,0)</f>
        <v>-30.31</v>
      </c>
      <c r="G45" s="8">
        <f>VLOOKUP($A45,[3]Hoja2!$A$13:$AN$51,30,0)</f>
        <v>1902.31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mzo</vt:lpstr>
      <vt:lpstr>2da mzo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Adrian</cp:lastModifiedBy>
  <dcterms:created xsi:type="dcterms:W3CDTF">2019-02-21T23:18:14Z</dcterms:created>
  <dcterms:modified xsi:type="dcterms:W3CDTF">2019-04-12T23:42:18Z</dcterms:modified>
</cp:coreProperties>
</file>