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87F3253A-1FE1-459E-9B5A-A2946081A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Enero!$A$6:$N$141</definedName>
    <definedName name="_xlnm.Print_Area" localSheetId="0">Enero!$A$1:$N$139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J63" i="1"/>
  <c r="K63" i="1"/>
  <c r="M63" i="1"/>
  <c r="F64" i="1"/>
  <c r="J64" i="1"/>
  <c r="K64" i="1"/>
  <c r="M64" i="1"/>
  <c r="F65" i="1"/>
  <c r="J65" i="1"/>
  <c r="K65" i="1"/>
  <c r="M65" i="1"/>
  <c r="M62" i="1"/>
  <c r="K62" i="1"/>
  <c r="J62" i="1"/>
  <c r="F62" i="1"/>
  <c r="M138" i="1"/>
  <c r="K138" i="1"/>
  <c r="J138" i="1"/>
  <c r="F138" i="1"/>
  <c r="M135" i="1"/>
  <c r="K135" i="1"/>
  <c r="J135" i="1"/>
  <c r="F135" i="1"/>
  <c r="M132" i="1"/>
  <c r="K132" i="1"/>
  <c r="J132" i="1"/>
  <c r="F132" i="1"/>
  <c r="M129" i="1"/>
  <c r="K129" i="1"/>
  <c r="J129" i="1"/>
  <c r="F129" i="1"/>
  <c r="M126" i="1"/>
  <c r="K126" i="1"/>
  <c r="J126" i="1"/>
  <c r="F126" i="1"/>
  <c r="M123" i="1"/>
  <c r="K123" i="1"/>
  <c r="J123" i="1"/>
  <c r="F123" i="1"/>
  <c r="M122" i="1"/>
  <c r="K122" i="1"/>
  <c r="J122" i="1"/>
  <c r="F122" i="1"/>
  <c r="M119" i="1"/>
  <c r="K119" i="1"/>
  <c r="J119" i="1"/>
  <c r="F119" i="1"/>
  <c r="M116" i="1"/>
  <c r="K116" i="1"/>
  <c r="J116" i="1"/>
  <c r="F116" i="1"/>
  <c r="M115" i="1"/>
  <c r="K115" i="1"/>
  <c r="J115" i="1"/>
  <c r="F115" i="1"/>
  <c r="M112" i="1"/>
  <c r="K112" i="1"/>
  <c r="J112" i="1"/>
  <c r="F112" i="1"/>
  <c r="M111" i="1"/>
  <c r="K111" i="1"/>
  <c r="J111" i="1"/>
  <c r="F111" i="1"/>
  <c r="M110" i="1"/>
  <c r="K110" i="1"/>
  <c r="J110" i="1"/>
  <c r="F110" i="1"/>
  <c r="M109" i="1"/>
  <c r="K109" i="1"/>
  <c r="J109" i="1"/>
  <c r="F109" i="1"/>
  <c r="M103" i="1"/>
  <c r="K103" i="1"/>
  <c r="J103" i="1"/>
  <c r="F103" i="1"/>
  <c r="M100" i="1"/>
  <c r="K100" i="1"/>
  <c r="J100" i="1"/>
  <c r="F100" i="1"/>
  <c r="M99" i="1"/>
  <c r="K99" i="1"/>
  <c r="J99" i="1"/>
  <c r="F99" i="1"/>
  <c r="M96" i="1"/>
  <c r="K96" i="1"/>
  <c r="J96" i="1"/>
  <c r="F96" i="1"/>
  <c r="M93" i="1"/>
  <c r="K93" i="1"/>
  <c r="J93" i="1"/>
  <c r="F93" i="1"/>
  <c r="M90" i="1"/>
  <c r="K90" i="1"/>
  <c r="J90" i="1"/>
  <c r="F90" i="1"/>
  <c r="M89" i="1"/>
  <c r="K89" i="1"/>
  <c r="J89" i="1"/>
  <c r="F89" i="1"/>
  <c r="M86" i="1"/>
  <c r="K86" i="1"/>
  <c r="J86" i="1"/>
  <c r="F86" i="1"/>
  <c r="M83" i="1"/>
  <c r="K83" i="1"/>
  <c r="J83" i="1"/>
  <c r="F83" i="1"/>
  <c r="M80" i="1"/>
  <c r="K80" i="1"/>
  <c r="J80" i="1"/>
  <c r="F80" i="1"/>
  <c r="M76" i="1"/>
  <c r="K76" i="1"/>
  <c r="J76" i="1"/>
  <c r="F76" i="1"/>
  <c r="M73" i="1"/>
  <c r="K73" i="1"/>
  <c r="J73" i="1"/>
  <c r="F73" i="1"/>
  <c r="M72" i="1"/>
  <c r="K72" i="1"/>
  <c r="J72" i="1"/>
  <c r="F72" i="1"/>
  <c r="M71" i="1"/>
  <c r="K71" i="1"/>
  <c r="J71" i="1"/>
  <c r="F71" i="1"/>
  <c r="M70" i="1"/>
  <c r="K70" i="1"/>
  <c r="J70" i="1"/>
  <c r="F70" i="1"/>
  <c r="M69" i="1"/>
  <c r="K69" i="1"/>
  <c r="J69" i="1"/>
  <c r="F69" i="1"/>
  <c r="M66" i="1"/>
  <c r="K66" i="1"/>
  <c r="J66" i="1"/>
  <c r="F66" i="1"/>
  <c r="M61" i="1"/>
  <c r="K61" i="1"/>
  <c r="J61" i="1"/>
  <c r="F61" i="1"/>
  <c r="M60" i="1"/>
  <c r="K60" i="1"/>
  <c r="J60" i="1"/>
  <c r="F60" i="1"/>
  <c r="E60" i="1" s="1"/>
  <c r="M59" i="1"/>
  <c r="K59" i="1"/>
  <c r="J59" i="1"/>
  <c r="F59" i="1"/>
  <c r="M58" i="1"/>
  <c r="K58" i="1"/>
  <c r="J58" i="1"/>
  <c r="F58" i="1"/>
  <c r="M57" i="1"/>
  <c r="K57" i="1"/>
  <c r="J57" i="1"/>
  <c r="F57" i="1"/>
  <c r="M56" i="1"/>
  <c r="K56" i="1"/>
  <c r="J56" i="1"/>
  <c r="F56" i="1"/>
  <c r="M55" i="1"/>
  <c r="K55" i="1"/>
  <c r="J55" i="1"/>
  <c r="F55" i="1"/>
  <c r="M54" i="1"/>
  <c r="K54" i="1"/>
  <c r="J54" i="1"/>
  <c r="F54" i="1"/>
  <c r="M53" i="1"/>
  <c r="K53" i="1"/>
  <c r="J53" i="1"/>
  <c r="F53" i="1"/>
  <c r="M52" i="1"/>
  <c r="K52" i="1"/>
  <c r="J52" i="1"/>
  <c r="F52" i="1"/>
  <c r="M51" i="1"/>
  <c r="K51" i="1"/>
  <c r="J51" i="1"/>
  <c r="F51" i="1"/>
  <c r="M50" i="1"/>
  <c r="K50" i="1"/>
  <c r="J50" i="1"/>
  <c r="F50" i="1"/>
  <c r="M49" i="1"/>
  <c r="K49" i="1"/>
  <c r="J49" i="1"/>
  <c r="F49" i="1"/>
  <c r="M48" i="1"/>
  <c r="K48" i="1"/>
  <c r="J48" i="1"/>
  <c r="F48" i="1"/>
  <c r="M47" i="1"/>
  <c r="K47" i="1"/>
  <c r="J47" i="1"/>
  <c r="F47" i="1"/>
  <c r="M46" i="1"/>
  <c r="K46" i="1"/>
  <c r="J46" i="1"/>
  <c r="F46" i="1"/>
  <c r="M43" i="1"/>
  <c r="K43" i="1"/>
  <c r="J43" i="1"/>
  <c r="F43" i="1"/>
  <c r="M42" i="1"/>
  <c r="K42" i="1"/>
  <c r="J42" i="1"/>
  <c r="F42" i="1"/>
  <c r="M41" i="1"/>
  <c r="K41" i="1"/>
  <c r="J41" i="1"/>
  <c r="F41" i="1"/>
  <c r="M38" i="1"/>
  <c r="K38" i="1"/>
  <c r="J38" i="1"/>
  <c r="F38" i="1"/>
  <c r="M34" i="1"/>
  <c r="K34" i="1"/>
  <c r="J34" i="1"/>
  <c r="F34" i="1"/>
  <c r="M31" i="1"/>
  <c r="K31" i="1"/>
  <c r="J31" i="1"/>
  <c r="F31" i="1"/>
  <c r="M30" i="1"/>
  <c r="K30" i="1"/>
  <c r="J30" i="1"/>
  <c r="F30" i="1"/>
  <c r="M27" i="1"/>
  <c r="K27" i="1"/>
  <c r="J27" i="1"/>
  <c r="F27" i="1"/>
  <c r="M23" i="1"/>
  <c r="K23" i="1"/>
  <c r="J23" i="1"/>
  <c r="F23" i="1"/>
  <c r="M22" i="1"/>
  <c r="K22" i="1"/>
  <c r="J22" i="1"/>
  <c r="F22" i="1"/>
  <c r="M21" i="1"/>
  <c r="K21" i="1"/>
  <c r="J21" i="1"/>
  <c r="F21" i="1"/>
  <c r="M20" i="1"/>
  <c r="K20" i="1"/>
  <c r="J20" i="1"/>
  <c r="F20" i="1"/>
  <c r="M19" i="1"/>
  <c r="K19" i="1"/>
  <c r="J19" i="1"/>
  <c r="F19" i="1"/>
  <c r="M18" i="1"/>
  <c r="K18" i="1"/>
  <c r="J18" i="1"/>
  <c r="F18" i="1"/>
  <c r="M17" i="1"/>
  <c r="K17" i="1"/>
  <c r="J17" i="1"/>
  <c r="F17" i="1"/>
  <c r="M16" i="1"/>
  <c r="K16" i="1"/>
  <c r="J16" i="1"/>
  <c r="F16" i="1"/>
  <c r="M15" i="1"/>
  <c r="K15" i="1"/>
  <c r="J15" i="1"/>
  <c r="F15" i="1"/>
  <c r="M14" i="1"/>
  <c r="K14" i="1"/>
  <c r="J14" i="1"/>
  <c r="F14" i="1"/>
  <c r="M13" i="1"/>
  <c r="K13" i="1"/>
  <c r="J13" i="1"/>
  <c r="F13" i="1"/>
  <c r="M12" i="1"/>
  <c r="K12" i="1"/>
  <c r="J12" i="1"/>
  <c r="F12" i="1"/>
  <c r="M11" i="1"/>
  <c r="K11" i="1"/>
  <c r="J11" i="1"/>
  <c r="F11" i="1"/>
  <c r="M10" i="1"/>
  <c r="K10" i="1"/>
  <c r="J10" i="1"/>
  <c r="F10" i="1"/>
  <c r="M9" i="1"/>
  <c r="K9" i="1"/>
  <c r="J9" i="1"/>
  <c r="F9" i="1"/>
  <c r="M8" i="1"/>
  <c r="K8" i="1"/>
  <c r="J8" i="1"/>
  <c r="F8" i="1"/>
  <c r="L64" i="1" l="1"/>
  <c r="N64" i="1" s="1"/>
  <c r="L138" i="1"/>
  <c r="N138" i="1" s="1"/>
  <c r="L135" i="1"/>
  <c r="L65" i="1"/>
  <c r="N65" i="1" s="1"/>
  <c r="L63" i="1"/>
  <c r="N63" i="1" s="1"/>
  <c r="L62" i="1"/>
  <c r="N62" i="1" s="1"/>
  <c r="L18" i="1"/>
  <c r="L31" i="1"/>
  <c r="L58" i="1"/>
  <c r="L15" i="1"/>
  <c r="L71" i="1"/>
  <c r="N71" i="1" s="1"/>
  <c r="L73" i="1"/>
  <c r="L80" i="1"/>
  <c r="L10" i="1"/>
  <c r="L14" i="1"/>
  <c r="L66" i="1"/>
  <c r="L60" i="1"/>
  <c r="L9" i="1"/>
  <c r="L11" i="1"/>
  <c r="L72" i="1"/>
  <c r="L112" i="1"/>
  <c r="L47" i="1"/>
  <c r="L16" i="1"/>
  <c r="L27" i="1"/>
  <c r="N27" i="1" s="1"/>
  <c r="L46" i="1"/>
  <c r="L50" i="1"/>
  <c r="L52" i="1"/>
  <c r="L54" i="1"/>
  <c r="L86" i="1"/>
  <c r="L109" i="1"/>
  <c r="L76" i="1"/>
  <c r="L83" i="1"/>
  <c r="L89" i="1"/>
  <c r="L93" i="1"/>
  <c r="L103" i="1"/>
  <c r="L122" i="1"/>
  <c r="L17" i="1"/>
  <c r="L21" i="1"/>
  <c r="L23" i="1"/>
  <c r="N23" i="1" s="1"/>
  <c r="L30" i="1"/>
  <c r="L34" i="1"/>
  <c r="L41" i="1"/>
  <c r="L51" i="1"/>
  <c r="L53" i="1"/>
  <c r="L57" i="1"/>
  <c r="L69" i="1"/>
  <c r="L123" i="1"/>
  <c r="L129" i="1"/>
  <c r="L43" i="1"/>
  <c r="L55" i="1"/>
  <c r="L59" i="1"/>
  <c r="L61" i="1"/>
  <c r="L99" i="1"/>
  <c r="L20" i="1"/>
  <c r="L48" i="1"/>
  <c r="L110" i="1"/>
  <c r="L116" i="1"/>
  <c r="L12" i="1"/>
  <c r="L126" i="1"/>
  <c r="L13" i="1"/>
  <c r="L22" i="1"/>
  <c r="N22" i="1" s="1"/>
  <c r="L38" i="1"/>
  <c r="L56" i="1"/>
  <c r="L90" i="1"/>
  <c r="L132" i="1"/>
  <c r="L96" i="1"/>
  <c r="L100" i="1"/>
  <c r="L19" i="1"/>
  <c r="L42" i="1"/>
  <c r="L49" i="1"/>
  <c r="L70" i="1"/>
  <c r="L111" i="1"/>
  <c r="L115" i="1"/>
  <c r="L119" i="1"/>
  <c r="E27" i="1"/>
  <c r="E123" i="1"/>
  <c r="E43" i="1"/>
  <c r="E18" i="1"/>
  <c r="E132" i="1"/>
  <c r="N112" i="1" l="1"/>
  <c r="N111" i="1"/>
  <c r="N123" i="1"/>
  <c r="N20" i="1"/>
  <c r="N60" i="1"/>
  <c r="E116" i="1"/>
  <c r="E115" i="1"/>
  <c r="E17" i="1"/>
  <c r="E9" i="1"/>
  <c r="E10" i="1"/>
  <c r="E11" i="1"/>
  <c r="E12" i="1"/>
  <c r="E15" i="1"/>
  <c r="E16" i="1"/>
  <c r="E30" i="1"/>
  <c r="E31" i="1"/>
  <c r="E34" i="1"/>
  <c r="E38" i="1"/>
  <c r="E41" i="1"/>
  <c r="E42" i="1"/>
  <c r="E13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69" i="1"/>
  <c r="E70" i="1"/>
  <c r="E72" i="1"/>
  <c r="E73" i="1"/>
  <c r="E76" i="1"/>
  <c r="E14" i="1"/>
  <c r="E80" i="1"/>
  <c r="E83" i="1"/>
  <c r="E86" i="1"/>
  <c r="E89" i="1"/>
  <c r="E90" i="1"/>
  <c r="E93" i="1"/>
  <c r="E96" i="1"/>
  <c r="E99" i="1"/>
  <c r="E103" i="1"/>
  <c r="E109" i="1"/>
  <c r="E110" i="1"/>
  <c r="E119" i="1"/>
  <c r="E122" i="1"/>
  <c r="E126" i="1"/>
  <c r="E129" i="1"/>
  <c r="M142" i="1"/>
  <c r="M144" i="1" s="1"/>
  <c r="N72" i="1" l="1"/>
  <c r="N103" i="1"/>
  <c r="N83" i="1"/>
  <c r="N76" i="1"/>
  <c r="N116" i="1"/>
  <c r="N52" i="1"/>
  <c r="N55" i="1"/>
  <c r="N61" i="1"/>
  <c r="N17" i="1"/>
  <c r="N96" i="1"/>
  <c r="N42" i="1"/>
  <c r="N126" i="1"/>
  <c r="N30" i="1"/>
  <c r="N132" i="1"/>
  <c r="N110" i="1"/>
  <c r="N48" i="1"/>
  <c r="N135" i="1"/>
  <c r="N57" i="1"/>
  <c r="N12" i="1"/>
  <c r="N86" i="1"/>
  <c r="N34" i="1"/>
  <c r="N109" i="1"/>
  <c r="N50" i="1"/>
  <c r="N69" i="1"/>
  <c r="N100" i="1"/>
  <c r="N43" i="1"/>
  <c r="N119" i="1"/>
  <c r="N53" i="1"/>
  <c r="N70" i="1"/>
  <c r="N80" i="1"/>
  <c r="N21" i="1"/>
  <c r="N99" i="1"/>
  <c r="N15" i="1"/>
  <c r="N90" i="1"/>
  <c r="N38" i="1"/>
  <c r="N49" i="1"/>
  <c r="N47" i="1"/>
  <c r="N73" i="1"/>
  <c r="N89" i="1"/>
  <c r="N10" i="1"/>
  <c r="N14" i="1"/>
  <c r="N18" i="1"/>
  <c r="N93" i="1"/>
  <c r="N41" i="1"/>
  <c r="N54" i="1"/>
  <c r="N9" i="1"/>
  <c r="N59" i="1"/>
  <c r="N31" i="1"/>
  <c r="N58" i="1"/>
  <c r="N16" i="1"/>
  <c r="N122" i="1"/>
  <c r="N51" i="1"/>
  <c r="N129" i="1"/>
  <c r="N56" i="1"/>
  <c r="N11" i="1"/>
  <c r="N66" i="1"/>
  <c r="N19" i="1"/>
  <c r="N46" i="1"/>
  <c r="N115" i="1"/>
  <c r="N13" i="1"/>
  <c r="E8" i="1"/>
  <c r="L8" i="1" l="1"/>
  <c r="L142" i="1" l="1"/>
  <c r="L144" i="1" s="1"/>
  <c r="N8" i="1"/>
  <c r="N142" i="1" l="1"/>
  <c r="N144" i="1" s="1"/>
</calcChain>
</file>

<file path=xl/sharedStrings.xml><?xml version="1.0" encoding="utf-8"?>
<sst xmlns="http://schemas.openxmlformats.org/spreadsheetml/2006/main" count="346" uniqueCount="229">
  <si>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</si>
  <si>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</si>
  <si>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</si>
  <si>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</si>
  <si>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</si>
  <si>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</si>
  <si>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</si>
  <si>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</si>
  <si>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</si>
  <si>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</si>
  <si>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</si>
  <si>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</si>
  <si>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</si>
  <si>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</si>
  <si>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</si>
  <si>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</si>
  <si>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</si>
  <si>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</si>
  <si>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</si>
  <si>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</si>
  <si>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</si>
  <si>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</si>
  <si>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</si>
  <si>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</si>
  <si>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</si>
  <si>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</si>
  <si>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</si>
  <si>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</si>
  <si>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</si>
  <si>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</si>
  <si>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</si>
  <si>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</si>
  <si>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</si>
  <si>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</si>
  <si>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</si>
  <si>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</si>
  <si>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</si>
  <si>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</si>
  <si>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</si>
  <si>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</si>
  <si>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</si>
  <si>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</si>
  <si>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</si>
  <si>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</si>
  <si>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</si>
  <si>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</si>
  <si>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</si>
  <si>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</si>
  <si>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</si>
  <si>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</si>
  <si>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</si>
  <si>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</si>
  <si>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</si>
  <si>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</si>
  <si>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</si>
  <si>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</si>
  <si>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</si>
  <si>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</si>
  <si>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</si>
  <si>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</si>
  <si>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</si>
  <si>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</si>
  <si>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</si>
  <si>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</si>
  <si>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</si>
  <si>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</si>
  <si>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</si>
  <si>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</si>
  <si>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</si>
  <si>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</si>
  <si>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</si>
  <si>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</si>
  <si>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</si>
  <si>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</si>
  <si>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</si>
  <si>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</si>
  <si>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</si>
  <si>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</si>
  <si>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</si>
  <si>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</si>
  <si>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</si>
  <si>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</si>
  <si>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</si>
  <si>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</si>
  <si>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</si>
  <si>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</si>
  <si>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</si>
  <si>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</si>
  <si>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</si>
  <si>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</si>
  <si>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</si>
  <si>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</si>
  <si>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</si>
  <si>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</si>
  <si>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</si>
  <si>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</si>
  <si>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</si>
  <si>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</si>
  <si>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</si>
  <si>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</si>
  <si>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</si>
  <si>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</si>
  <si>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</si>
  <si>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</si>
  <si>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</si>
  <si>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</si>
  <si>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</si>
  <si>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</si>
  <si>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</si>
  <si>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</si>
  <si>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</si>
  <si>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</si>
  <si>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</si>
  <si>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</si>
  <si>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</si>
  <si>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</si>
  <si>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00848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</si>
  <si>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</si>
  <si>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</si>
  <si>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</si>
  <si>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</si>
  <si>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</si>
  <si>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</si>
  <si>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</si>
  <si>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</si>
  <si>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</si>
  <si>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</si>
  <si>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</si>
  <si>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</si>
  <si>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</si>
  <si>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</si>
  <si>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</si>
  <si>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</si>
  <si>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</si>
  <si>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</si>
  <si>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</si>
  <si>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</si>
  <si>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</si>
  <si>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</si>
  <si>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</si>
  <si>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</si>
  <si>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</si>
  <si>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</si>
  <si>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</si>
  <si>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</si>
  <si>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</si>
  <si>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00970</t>
  </si>
  <si>
    <t>SAMAUE JIMENEZ JORGE SEBASTIAN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</si>
  <si>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</si>
  <si>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</si>
  <si>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</si>
  <si>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</si>
  <si>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</si>
  <si>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</si>
  <si>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</si>
  <si>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</si>
  <si>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</si>
  <si>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</si>
  <si>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</si>
  <si>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</si>
  <si>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</si>
  <si>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</si>
  <si>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</si>
  <si>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</si>
  <si>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</si>
  <si>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</si>
  <si>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</si>
  <si>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</si>
  <si>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</si>
  <si>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</si>
  <si>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</si>
  <si>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</si>
  <si>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</si>
  <si>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</si>
  <si>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</si>
  <si>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</si>
  <si>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</si>
  <si>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</si>
  <si>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</si>
  <si>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</si>
  <si>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</si>
  <si>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</si>
  <si>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</si>
  <si>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</si>
  <si>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</si>
  <si>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</si>
  <si>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</si>
  <si>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</si>
  <si>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</si>
  <si>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</si>
  <si>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</si>
  <si>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</si>
  <si>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</si>
  <si>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</si>
  <si>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</si>
  <si>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</si>
  <si>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</si>
  <si>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</si>
  <si>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</si>
  <si>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</si>
  <si>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</si>
  <si>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RIVAS PADILLA MARGARITA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</si>
  <si>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</si>
  <si>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</si>
  <si>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</si>
  <si>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</si>
  <si>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</si>
  <si>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</si>
  <si>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</si>
  <si>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</si>
  <si>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</si>
  <si>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</si>
  <si>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</si>
  <si>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</si>
  <si>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</si>
  <si>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</si>
  <si>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</si>
  <si>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</si>
  <si>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</si>
  <si>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</si>
  <si>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FEBRERO DE 2024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</si>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</sst>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Transparencia\Listado%20de%20nomina\SULEDOS%2002%20FEBRERO%2024.xlsx" TargetMode="External"/><Relationship Id="rId1" Type="http://schemas.openxmlformats.org/officeDocument/2006/relationships/externalLinkPath" Target="Listado%20de%20nomina/SULEDOS%2002%20FEBRER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9">
          <cell r="A9" t="str">
            <v>Departamento 9 FUNDACION COLOSIO</v>
          </cell>
        </row>
        <row r="10">
          <cell r="A10" t="str">
            <v>00985</v>
          </cell>
          <cell r="B10" t="str">
            <v>DOMINGUEZ REYES MARIA DE JESUS</v>
          </cell>
          <cell r="C10">
            <v>7470</v>
          </cell>
          <cell r="D10">
            <v>1000</v>
          </cell>
          <cell r="E10">
            <v>900</v>
          </cell>
          <cell r="F10">
            <v>0</v>
          </cell>
          <cell r="G10">
            <v>8370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597.74</v>
          </cell>
          <cell r="N10">
            <v>597.74</v>
          </cell>
          <cell r="O10">
            <v>216.38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814.12</v>
          </cell>
          <cell r="Z10">
            <v>7555.88</v>
          </cell>
          <cell r="AA10">
            <v>159.46</v>
          </cell>
          <cell r="AB10">
            <v>418.06</v>
          </cell>
          <cell r="AC10">
            <v>823.9</v>
          </cell>
          <cell r="AD10">
            <v>182.24</v>
          </cell>
          <cell r="AE10">
            <v>187.4</v>
          </cell>
          <cell r="AF10">
            <v>16297.64</v>
          </cell>
          <cell r="AG10">
            <v>1401.42</v>
          </cell>
          <cell r="AH10">
            <v>455.6</v>
          </cell>
          <cell r="AI10">
            <v>91.12</v>
          </cell>
          <cell r="AJ10">
            <v>0</v>
          </cell>
          <cell r="AK10">
            <v>18615.419999999998</v>
          </cell>
        </row>
        <row r="11">
          <cell r="A11" t="str">
            <v>Total Depto</v>
          </cell>
          <cell r="C11" t="str">
            <v xml:space="preserve">  -----------------------</v>
          </cell>
          <cell r="D11" t="str">
            <v xml:space="preserve">  -----------------------</v>
          </cell>
          <cell r="E11" t="str">
            <v xml:space="preserve">  -----------------------</v>
          </cell>
          <cell r="F11" t="str">
            <v xml:space="preserve">  -----------------------</v>
          </cell>
          <cell r="G11" t="str">
            <v xml:space="preserve">  -----------------------</v>
          </cell>
          <cell r="H11" t="str">
            <v xml:space="preserve">  -----------------------</v>
          </cell>
          <cell r="I11" t="str">
            <v xml:space="preserve">  -----------------------</v>
          </cell>
          <cell r="J11" t="str">
            <v xml:space="preserve">  -----------------------</v>
          </cell>
          <cell r="K11" t="str">
            <v xml:space="preserve">  -----------------------</v>
          </cell>
          <cell r="L11" t="str">
            <v xml:space="preserve">  -----------------------</v>
          </cell>
          <cell r="M11" t="str">
            <v xml:space="preserve">  -----------------------</v>
          </cell>
          <cell r="N11" t="str">
            <v xml:space="preserve">  -----------------------</v>
          </cell>
          <cell r="O11" t="str">
            <v xml:space="preserve">  -----------------------</v>
          </cell>
          <cell r="P11" t="str">
            <v xml:space="preserve">  -----------------------</v>
          </cell>
          <cell r="Q11" t="str">
            <v xml:space="preserve">  -----------------------</v>
          </cell>
          <cell r="R11" t="str">
            <v xml:space="preserve">  -----------------------</v>
          </cell>
          <cell r="S11" t="str">
            <v xml:space="preserve">  -----------------------</v>
          </cell>
          <cell r="T11" t="str">
            <v xml:space="preserve">  -----------------------</v>
          </cell>
          <cell r="U11" t="str">
            <v xml:space="preserve">  -----------------------</v>
          </cell>
          <cell r="V11" t="str">
            <v xml:space="preserve">  -----------------------</v>
          </cell>
          <cell r="W11" t="str">
            <v xml:space="preserve">  -----------------------</v>
          </cell>
          <cell r="X11" t="str">
            <v xml:space="preserve">  -----------------------</v>
          </cell>
          <cell r="Y11" t="str">
            <v xml:space="preserve">  -----------------------</v>
          </cell>
          <cell r="Z11" t="str">
            <v xml:space="preserve">  -----------------------</v>
          </cell>
          <cell r="AA11" t="str">
            <v xml:space="preserve">  -----------------------</v>
          </cell>
          <cell r="AB11" t="str">
            <v xml:space="preserve">  -----------------------</v>
          </cell>
          <cell r="AC11" t="str">
            <v xml:space="preserve">  -----------------------</v>
          </cell>
          <cell r="AD11" t="str">
            <v xml:space="preserve">  -----------------------</v>
          </cell>
          <cell r="AE11" t="str">
            <v xml:space="preserve">  -----------------------</v>
          </cell>
          <cell r="AF11" t="str">
            <v xml:space="preserve">  -----------------------</v>
          </cell>
          <cell r="AG11" t="str">
            <v xml:space="preserve">  -----------------------</v>
          </cell>
          <cell r="AH11" t="str">
            <v xml:space="preserve">  -----------------------</v>
          </cell>
          <cell r="AI11" t="str">
            <v xml:space="preserve">  -----------------------</v>
          </cell>
          <cell r="AJ11" t="str">
            <v xml:space="preserve">  -----------------------</v>
          </cell>
          <cell r="AK11" t="str">
            <v xml:space="preserve">  -----------------------</v>
          </cell>
        </row>
        <row r="12">
          <cell r="C12">
            <v>7470</v>
          </cell>
          <cell r="D12">
            <v>1000</v>
          </cell>
          <cell r="E12">
            <v>900</v>
          </cell>
          <cell r="F12">
            <v>0</v>
          </cell>
          <cell r="G12">
            <v>8370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597.74</v>
          </cell>
          <cell r="N12">
            <v>597.74</v>
          </cell>
          <cell r="O12">
            <v>216.38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814.12</v>
          </cell>
          <cell r="Z12">
            <v>7555.88</v>
          </cell>
          <cell r="AA12">
            <v>159.46</v>
          </cell>
          <cell r="AB12">
            <v>418.06</v>
          </cell>
          <cell r="AC12">
            <v>823.9</v>
          </cell>
          <cell r="AD12">
            <v>182.24</v>
          </cell>
          <cell r="AE12">
            <v>187.4</v>
          </cell>
          <cell r="AF12">
            <v>16297.64</v>
          </cell>
          <cell r="AG12">
            <v>1401.42</v>
          </cell>
          <cell r="AH12">
            <v>455.6</v>
          </cell>
          <cell r="AI12">
            <v>91.12</v>
          </cell>
          <cell r="AJ12">
            <v>0</v>
          </cell>
          <cell r="AK12">
            <v>18615.419999999998</v>
          </cell>
        </row>
        <row r="14">
          <cell r="A14" t="str">
            <v>Departamento 13 JUBILADOS Y TERCERA E</v>
          </cell>
        </row>
        <row r="15">
          <cell r="A15" t="str">
            <v>00067</v>
          </cell>
          <cell r="B15" t="str">
            <v>FLORES DIAZ MARIA DE LA LUZ</v>
          </cell>
          <cell r="C15">
            <v>7467.9</v>
          </cell>
          <cell r="D15">
            <v>1000</v>
          </cell>
          <cell r="E15">
            <v>0</v>
          </cell>
          <cell r="F15">
            <v>0</v>
          </cell>
          <cell r="G15">
            <v>7467.9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499.58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7467.9</v>
          </cell>
          <cell r="AA15">
            <v>205.06</v>
          </cell>
          <cell r="AB15">
            <v>493.28</v>
          </cell>
          <cell r="AC15">
            <v>869.5</v>
          </cell>
          <cell r="AD15">
            <v>172.68</v>
          </cell>
          <cell r="AE15">
            <v>169.36</v>
          </cell>
          <cell r="AF15">
            <v>15443.4</v>
          </cell>
          <cell r="AG15">
            <v>1567.84</v>
          </cell>
          <cell r="AH15">
            <v>431.72</v>
          </cell>
          <cell r="AI15">
            <v>86.34</v>
          </cell>
          <cell r="AJ15">
            <v>0</v>
          </cell>
          <cell r="AK15">
            <v>17871.34</v>
          </cell>
        </row>
        <row r="16">
          <cell r="A16" t="str">
            <v>00845</v>
          </cell>
          <cell r="B16" t="str">
            <v>SANTILLAN GONZALEZ MARIA DE LA PAZ</v>
          </cell>
          <cell r="C16">
            <v>7467.9</v>
          </cell>
          <cell r="D16">
            <v>1000</v>
          </cell>
          <cell r="E16">
            <v>0</v>
          </cell>
          <cell r="F16">
            <v>0</v>
          </cell>
          <cell r="G16">
            <v>7467.9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499.58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7467.9</v>
          </cell>
          <cell r="AA16">
            <v>205.06</v>
          </cell>
          <cell r="AB16">
            <v>493.28</v>
          </cell>
          <cell r="AC16">
            <v>869.5</v>
          </cell>
          <cell r="AD16">
            <v>172.68</v>
          </cell>
          <cell r="AE16">
            <v>169.36</v>
          </cell>
          <cell r="AF16">
            <v>15443.4</v>
          </cell>
          <cell r="AG16">
            <v>1567.84</v>
          </cell>
          <cell r="AH16">
            <v>431.72</v>
          </cell>
          <cell r="AI16">
            <v>86.34</v>
          </cell>
          <cell r="AJ16">
            <v>0</v>
          </cell>
          <cell r="AK16">
            <v>17871.34</v>
          </cell>
        </row>
        <row r="17">
          <cell r="A17" t="str">
            <v>00857</v>
          </cell>
          <cell r="B17" t="str">
            <v>DELGADO VALENZUELA ROBERTO</v>
          </cell>
          <cell r="C17">
            <v>7467.9</v>
          </cell>
          <cell r="D17">
            <v>1000</v>
          </cell>
          <cell r="E17">
            <v>0</v>
          </cell>
          <cell r="F17">
            <v>0</v>
          </cell>
          <cell r="G17">
            <v>7467.9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499.58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7467.9</v>
          </cell>
          <cell r="AA17">
            <v>205.06</v>
          </cell>
          <cell r="AB17">
            <v>493.28</v>
          </cell>
          <cell r="AC17">
            <v>869.5</v>
          </cell>
          <cell r="AD17">
            <v>172.68</v>
          </cell>
          <cell r="AE17">
            <v>169.36</v>
          </cell>
          <cell r="AF17">
            <v>15443.4</v>
          </cell>
          <cell r="AG17">
            <v>1567.84</v>
          </cell>
          <cell r="AH17">
            <v>431.72</v>
          </cell>
          <cell r="AI17">
            <v>86.34</v>
          </cell>
          <cell r="AJ17">
            <v>0</v>
          </cell>
          <cell r="AK17">
            <v>17871.34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1000</v>
          </cell>
          <cell r="E18">
            <v>4200</v>
          </cell>
          <cell r="F18">
            <v>0</v>
          </cell>
          <cell r="G18">
            <v>13200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1245.1600000000001</v>
          </cell>
          <cell r="N18">
            <v>1245.1600000000001</v>
          </cell>
          <cell r="O18">
            <v>366.24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1611.4</v>
          </cell>
          <cell r="Z18">
            <v>11588.6</v>
          </cell>
          <cell r="AA18">
            <v>255.6</v>
          </cell>
          <cell r="AB18">
            <v>778.64</v>
          </cell>
          <cell r="AC18">
            <v>973.22</v>
          </cell>
          <cell r="AD18">
            <v>292.12</v>
          </cell>
          <cell r="AE18">
            <v>284</v>
          </cell>
          <cell r="AF18">
            <v>26124.080000000002</v>
          </cell>
          <cell r="AG18">
            <v>2007.46</v>
          </cell>
          <cell r="AH18">
            <v>730.3</v>
          </cell>
          <cell r="AI18">
            <v>146.06</v>
          </cell>
          <cell r="AJ18">
            <v>0</v>
          </cell>
          <cell r="AK18">
            <v>29584.02</v>
          </cell>
        </row>
        <row r="19">
          <cell r="A19" t="str">
            <v>00982</v>
          </cell>
          <cell r="B19" t="str">
            <v>MENDEZ PEREZ MIGUEL ANGEL</v>
          </cell>
          <cell r="C19">
            <v>7467.9</v>
          </cell>
          <cell r="D19">
            <v>1000</v>
          </cell>
          <cell r="E19">
            <v>0</v>
          </cell>
          <cell r="F19">
            <v>0</v>
          </cell>
          <cell r="G19">
            <v>7467.9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499.58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7467.9</v>
          </cell>
          <cell r="AA19">
            <v>205.06</v>
          </cell>
          <cell r="AB19">
            <v>493.28</v>
          </cell>
          <cell r="AC19">
            <v>869.5</v>
          </cell>
          <cell r="AD19">
            <v>172.68</v>
          </cell>
          <cell r="AE19">
            <v>169.36</v>
          </cell>
          <cell r="AF19">
            <v>15443.4</v>
          </cell>
          <cell r="AG19">
            <v>1567.84</v>
          </cell>
          <cell r="AH19">
            <v>431.72</v>
          </cell>
          <cell r="AI19">
            <v>86.34</v>
          </cell>
          <cell r="AJ19">
            <v>0</v>
          </cell>
          <cell r="AK19">
            <v>17871.34</v>
          </cell>
        </row>
        <row r="20">
          <cell r="A20" t="str">
            <v>Total Depto</v>
          </cell>
          <cell r="C20" t="str">
            <v xml:space="preserve">  -----------------------</v>
          </cell>
          <cell r="D20" t="str">
            <v xml:space="preserve">  -----------------------</v>
          </cell>
          <cell r="E20" t="str">
            <v xml:space="preserve">  -----------------------</v>
          </cell>
          <cell r="F20" t="str">
            <v xml:space="preserve">  -----------------------</v>
          </cell>
          <cell r="G20" t="str">
            <v xml:space="preserve">  -----------------------</v>
          </cell>
          <cell r="H20" t="str">
            <v xml:space="preserve">  -----------------------</v>
          </cell>
          <cell r="I20" t="str">
            <v xml:space="preserve">  -----------------------</v>
          </cell>
          <cell r="J20" t="str">
            <v xml:space="preserve">  -----------------------</v>
          </cell>
          <cell r="K20" t="str">
            <v xml:space="preserve">  -----------------------</v>
          </cell>
          <cell r="L20" t="str">
            <v xml:space="preserve">  -----------------------</v>
          </cell>
          <cell r="M20" t="str">
            <v xml:space="preserve">  -----------------------</v>
          </cell>
          <cell r="N20" t="str">
            <v xml:space="preserve">  -----------------------</v>
          </cell>
          <cell r="O20" t="str">
            <v xml:space="preserve">  -----------------------</v>
          </cell>
          <cell r="P20" t="str">
            <v xml:space="preserve">  -----------------------</v>
          </cell>
          <cell r="Q20" t="str">
            <v xml:space="preserve">  -----------------------</v>
          </cell>
          <cell r="R20" t="str">
            <v xml:space="preserve">  -----------------------</v>
          </cell>
          <cell r="S20" t="str">
            <v xml:space="preserve">  -----------------------</v>
          </cell>
          <cell r="T20" t="str">
            <v xml:space="preserve">  -----------------------</v>
          </cell>
          <cell r="U20" t="str">
            <v xml:space="preserve">  -----------------------</v>
          </cell>
          <cell r="V20" t="str">
            <v xml:space="preserve">  -----------------------</v>
          </cell>
          <cell r="W20" t="str">
            <v xml:space="preserve">  -----------------------</v>
          </cell>
          <cell r="X20" t="str">
            <v xml:space="preserve">  -----------------------</v>
          </cell>
          <cell r="Y20" t="str">
            <v xml:space="preserve">  -----------------------</v>
          </cell>
          <cell r="Z20" t="str">
            <v xml:space="preserve">  -----------------------</v>
          </cell>
          <cell r="AA20" t="str">
            <v xml:space="preserve">  -----------------------</v>
          </cell>
          <cell r="AB20" t="str">
            <v xml:space="preserve">  -----------------------</v>
          </cell>
          <cell r="AC20" t="str">
            <v xml:space="preserve">  -----------------------</v>
          </cell>
          <cell r="AD20" t="str">
            <v xml:space="preserve">  -----------------------</v>
          </cell>
          <cell r="AE20" t="str">
            <v xml:space="preserve">  -----------------------</v>
          </cell>
          <cell r="AF20" t="str">
            <v xml:space="preserve">  -----------------------</v>
          </cell>
          <cell r="AG20" t="str">
            <v xml:space="preserve">  -----------------------</v>
          </cell>
          <cell r="AH20" t="str">
            <v xml:space="preserve">  -----------------------</v>
          </cell>
          <cell r="AI20" t="str">
            <v xml:space="preserve">  -----------------------</v>
          </cell>
          <cell r="AJ20" t="str">
            <v xml:space="preserve">  -----------------------</v>
          </cell>
          <cell r="AK20" t="str">
            <v xml:space="preserve">  -----------------------</v>
          </cell>
        </row>
        <row r="21">
          <cell r="C21">
            <v>38871.599999999999</v>
          </cell>
          <cell r="D21">
            <v>5000</v>
          </cell>
          <cell r="E21">
            <v>4200</v>
          </cell>
          <cell r="F21">
            <v>0</v>
          </cell>
          <cell r="G21">
            <v>43071.6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3243.48</v>
          </cell>
          <cell r="N21">
            <v>1245.1600000000001</v>
          </cell>
          <cell r="O21">
            <v>366.24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1611.4</v>
          </cell>
          <cell r="Z21">
            <v>41460.199999999997</v>
          </cell>
          <cell r="AA21">
            <v>1075.8399999999999</v>
          </cell>
          <cell r="AB21">
            <v>2751.76</v>
          </cell>
          <cell r="AC21">
            <v>4451.22</v>
          </cell>
          <cell r="AD21">
            <v>982.84</v>
          </cell>
          <cell r="AE21">
            <v>961.44</v>
          </cell>
          <cell r="AF21">
            <v>87897.68</v>
          </cell>
          <cell r="AG21">
            <v>8278.82</v>
          </cell>
          <cell r="AH21">
            <v>2457.1799999999998</v>
          </cell>
          <cell r="AI21">
            <v>491.42</v>
          </cell>
          <cell r="AJ21">
            <v>0</v>
          </cell>
          <cell r="AK21">
            <v>101069.38</v>
          </cell>
        </row>
        <row r="23">
          <cell r="A23" t="str">
            <v>Departamento 17 OMPRI</v>
          </cell>
        </row>
        <row r="24">
          <cell r="A24" t="str">
            <v>00156</v>
          </cell>
          <cell r="B24" t="str">
            <v>CARRILLO CARRILLO SANDRA LUZ</v>
          </cell>
          <cell r="C24">
            <v>7918.2</v>
          </cell>
          <cell r="D24">
            <v>1000</v>
          </cell>
          <cell r="E24">
            <v>0</v>
          </cell>
          <cell r="F24">
            <v>0</v>
          </cell>
          <cell r="G24">
            <v>7918.2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548.58000000000004</v>
          </cell>
          <cell r="N24">
            <v>548.58000000000004</v>
          </cell>
          <cell r="O24">
            <v>217.44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766.02</v>
          </cell>
          <cell r="Z24">
            <v>7152.18</v>
          </cell>
          <cell r="AA24">
            <v>160.22</v>
          </cell>
          <cell r="AB24">
            <v>420.04</v>
          </cell>
          <cell r="AC24">
            <v>824.64</v>
          </cell>
          <cell r="AD24">
            <v>183.1</v>
          </cell>
          <cell r="AE24">
            <v>178.36</v>
          </cell>
          <cell r="AF24">
            <v>16374.9</v>
          </cell>
          <cell r="AG24">
            <v>1404.9</v>
          </cell>
          <cell r="AH24">
            <v>457.76</v>
          </cell>
          <cell r="AI24">
            <v>91.56</v>
          </cell>
          <cell r="AJ24">
            <v>0</v>
          </cell>
          <cell r="AK24">
            <v>18690.580000000002</v>
          </cell>
        </row>
        <row r="25">
          <cell r="A25" t="str">
            <v>00967</v>
          </cell>
          <cell r="B25" t="str">
            <v>DIAZ DIAZ ANGELICA NAYELI</v>
          </cell>
          <cell r="C25">
            <v>10575</v>
          </cell>
          <cell r="D25">
            <v>1000</v>
          </cell>
          <cell r="E25">
            <v>7036.22</v>
          </cell>
          <cell r="F25">
            <v>0</v>
          </cell>
          <cell r="G25">
            <v>17611.22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2115.6999999999998</v>
          </cell>
          <cell r="N25">
            <v>2115.6999999999998</v>
          </cell>
          <cell r="O25">
            <v>495.52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2611.2199999999998</v>
          </cell>
          <cell r="Z25">
            <v>15000</v>
          </cell>
          <cell r="AA25">
            <v>337.14</v>
          </cell>
          <cell r="AB25">
            <v>1027.02</v>
          </cell>
          <cell r="AC25">
            <v>1106.02</v>
          </cell>
          <cell r="AD25">
            <v>385.3</v>
          </cell>
          <cell r="AE25">
            <v>372.22</v>
          </cell>
          <cell r="AF25">
            <v>34457.760000000002</v>
          </cell>
          <cell r="AG25">
            <v>2470.1799999999998</v>
          </cell>
          <cell r="AH25">
            <v>963.26</v>
          </cell>
          <cell r="AI25">
            <v>192.66</v>
          </cell>
          <cell r="AJ25">
            <v>0</v>
          </cell>
          <cell r="AK25">
            <v>38841.379999999997</v>
          </cell>
        </row>
        <row r="26">
          <cell r="A26" t="str">
            <v>Total Depto</v>
          </cell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</row>
        <row r="27">
          <cell r="C27">
            <v>18493.2</v>
          </cell>
          <cell r="D27">
            <v>2000</v>
          </cell>
          <cell r="E27">
            <v>7036.22</v>
          </cell>
          <cell r="F27">
            <v>0</v>
          </cell>
          <cell r="G27">
            <v>25529.42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2664.28</v>
          </cell>
          <cell r="N27">
            <v>2664.28</v>
          </cell>
          <cell r="O27">
            <v>712.96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3377.24</v>
          </cell>
          <cell r="Z27">
            <v>22152.18</v>
          </cell>
          <cell r="AA27">
            <v>497.36</v>
          </cell>
          <cell r="AB27">
            <v>1447.06</v>
          </cell>
          <cell r="AC27">
            <v>1930.66</v>
          </cell>
          <cell r="AD27">
            <v>568.4</v>
          </cell>
          <cell r="AE27">
            <v>550.58000000000004</v>
          </cell>
          <cell r="AF27">
            <v>50832.66</v>
          </cell>
          <cell r="AG27">
            <v>3875.08</v>
          </cell>
          <cell r="AH27">
            <v>1421.02</v>
          </cell>
          <cell r="AI27">
            <v>284.22000000000003</v>
          </cell>
          <cell r="AJ27">
            <v>0</v>
          </cell>
          <cell r="AK27">
            <v>57531.96</v>
          </cell>
        </row>
        <row r="29">
          <cell r="A29" t="str">
            <v>Departamento 60 CDE SECRETARIA JURIDICA Y DE TRANSPARENC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9918.2999999999993</v>
          </cell>
          <cell r="D30">
            <v>1000</v>
          </cell>
          <cell r="E30">
            <v>950</v>
          </cell>
          <cell r="F30">
            <v>0</v>
          </cell>
          <cell r="G30">
            <v>10868.3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869.54</v>
          </cell>
          <cell r="N30">
            <v>869.54</v>
          </cell>
          <cell r="O30">
            <v>305.5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1175.04</v>
          </cell>
          <cell r="Z30">
            <v>9693.26</v>
          </cell>
          <cell r="AA30">
            <v>217.3</v>
          </cell>
          <cell r="AB30">
            <v>606.22</v>
          </cell>
          <cell r="AC30">
            <v>910.84</v>
          </cell>
          <cell r="AD30">
            <v>248.36</v>
          </cell>
          <cell r="AE30">
            <v>237.36</v>
          </cell>
          <cell r="AF30">
            <v>22210.240000000002</v>
          </cell>
          <cell r="AG30">
            <v>1734.36</v>
          </cell>
          <cell r="AH30">
            <v>620.88</v>
          </cell>
          <cell r="AI30">
            <v>124.18</v>
          </cell>
          <cell r="AJ30">
            <v>0</v>
          </cell>
          <cell r="AK30">
            <v>25175.38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</row>
        <row r="32">
          <cell r="C32">
            <v>9918.2999999999993</v>
          </cell>
          <cell r="D32">
            <v>1000</v>
          </cell>
          <cell r="E32">
            <v>950</v>
          </cell>
          <cell r="F32">
            <v>0</v>
          </cell>
          <cell r="G32">
            <v>10868.3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869.54</v>
          </cell>
          <cell r="N32">
            <v>869.54</v>
          </cell>
          <cell r="O32">
            <v>305.5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1175.04</v>
          </cell>
          <cell r="Z32">
            <v>9693.26</v>
          </cell>
          <cell r="AA32">
            <v>217.3</v>
          </cell>
          <cell r="AB32">
            <v>606.22</v>
          </cell>
          <cell r="AC32">
            <v>910.84</v>
          </cell>
          <cell r="AD32">
            <v>248.36</v>
          </cell>
          <cell r="AE32">
            <v>237.36</v>
          </cell>
          <cell r="AF32">
            <v>22210.240000000002</v>
          </cell>
          <cell r="AG32">
            <v>1734.36</v>
          </cell>
          <cell r="AH32">
            <v>620.88</v>
          </cell>
          <cell r="AI32">
            <v>124.18</v>
          </cell>
          <cell r="AJ32">
            <v>0</v>
          </cell>
          <cell r="AK32">
            <v>25175.38</v>
          </cell>
        </row>
        <row r="34">
          <cell r="A34" t="str">
            <v>Departamento 1006 SECRETARIA DE COMUNICACION SOCIAL</v>
          </cell>
        </row>
        <row r="35">
          <cell r="A35" t="str">
            <v>00951</v>
          </cell>
          <cell r="B35" t="str">
            <v>PEREZ MURILLO VERONICA DEL CARMEN</v>
          </cell>
          <cell r="C35">
            <v>14250</v>
          </cell>
          <cell r="D35">
            <v>1000</v>
          </cell>
          <cell r="E35">
            <v>9537.56</v>
          </cell>
          <cell r="F35">
            <v>0</v>
          </cell>
          <cell r="G35">
            <v>23787.56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3434.98</v>
          </cell>
          <cell r="N35">
            <v>3434.98</v>
          </cell>
          <cell r="O35">
            <v>682.76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4117.74</v>
          </cell>
          <cell r="Z35">
            <v>19669.82</v>
          </cell>
          <cell r="AA35">
            <v>455.24</v>
          </cell>
          <cell r="AB35">
            <v>1386.76</v>
          </cell>
          <cell r="AC35">
            <v>1298.3399999999999</v>
          </cell>
          <cell r="AD35">
            <v>520.26</v>
          </cell>
          <cell r="AE35">
            <v>495.76</v>
          </cell>
          <cell r="AF35">
            <v>46527.64</v>
          </cell>
          <cell r="AG35">
            <v>3140.34</v>
          </cell>
          <cell r="AH35">
            <v>1300.6600000000001</v>
          </cell>
          <cell r="AI35">
            <v>260.14</v>
          </cell>
          <cell r="AJ35">
            <v>0</v>
          </cell>
          <cell r="AK35">
            <v>52244.800000000003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</row>
        <row r="37">
          <cell r="C37">
            <v>14250</v>
          </cell>
          <cell r="D37">
            <v>1000</v>
          </cell>
          <cell r="E37">
            <v>9537.56</v>
          </cell>
          <cell r="F37">
            <v>0</v>
          </cell>
          <cell r="G37">
            <v>23787.56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3434.98</v>
          </cell>
          <cell r="N37">
            <v>3434.98</v>
          </cell>
          <cell r="O37">
            <v>682.76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4117.74</v>
          </cell>
          <cell r="Z37">
            <v>19669.82</v>
          </cell>
          <cell r="AA37">
            <v>455.24</v>
          </cell>
          <cell r="AB37">
            <v>1386.76</v>
          </cell>
          <cell r="AC37">
            <v>1298.3399999999999</v>
          </cell>
          <cell r="AD37">
            <v>520.26</v>
          </cell>
          <cell r="AE37">
            <v>495.76</v>
          </cell>
          <cell r="AF37">
            <v>46527.64</v>
          </cell>
          <cell r="AG37">
            <v>3140.34</v>
          </cell>
          <cell r="AH37">
            <v>1300.6600000000001</v>
          </cell>
          <cell r="AI37">
            <v>260.14</v>
          </cell>
          <cell r="AJ37">
            <v>0</v>
          </cell>
          <cell r="AK37">
            <v>52244.800000000003</v>
          </cell>
        </row>
        <row r="39">
          <cell r="A39" t="str">
            <v>Departamento 1014 SECRETARIA DE ORGANIZACION</v>
          </cell>
        </row>
        <row r="40">
          <cell r="A40" t="str">
            <v>00015</v>
          </cell>
          <cell r="B40" t="str">
            <v>LOPEZ HUESO TAYDE LUCINA</v>
          </cell>
          <cell r="C40">
            <v>14409</v>
          </cell>
          <cell r="D40">
            <v>1000</v>
          </cell>
          <cell r="E40">
            <v>0</v>
          </cell>
          <cell r="F40">
            <v>0</v>
          </cell>
          <cell r="G40">
            <v>14409</v>
          </cell>
          <cell r="H40">
            <v>0</v>
          </cell>
          <cell r="I40">
            <v>0</v>
          </cell>
          <cell r="J40">
            <v>4767.38</v>
          </cell>
          <cell r="K40">
            <v>0</v>
          </cell>
          <cell r="L40">
            <v>0</v>
          </cell>
          <cell r="M40">
            <v>1461.8</v>
          </cell>
          <cell r="N40">
            <v>1461.8</v>
          </cell>
          <cell r="O40">
            <v>423.22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6652.4</v>
          </cell>
          <cell r="Z40">
            <v>7756.6</v>
          </cell>
          <cell r="AA40">
            <v>291.54000000000002</v>
          </cell>
          <cell r="AB40">
            <v>888.1</v>
          </cell>
          <cell r="AC40">
            <v>1031.74</v>
          </cell>
          <cell r="AD40">
            <v>333.18</v>
          </cell>
          <cell r="AE40">
            <v>308.18</v>
          </cell>
          <cell r="AF40">
            <v>29796.98</v>
          </cell>
          <cell r="AG40">
            <v>2211.38</v>
          </cell>
          <cell r="AH40">
            <v>832.96</v>
          </cell>
          <cell r="AI40">
            <v>166.6</v>
          </cell>
          <cell r="AJ40">
            <v>0</v>
          </cell>
          <cell r="AK40">
            <v>33649.279999999999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</row>
        <row r="42">
          <cell r="C42">
            <v>14409</v>
          </cell>
          <cell r="D42">
            <v>1000</v>
          </cell>
          <cell r="E42">
            <v>0</v>
          </cell>
          <cell r="F42">
            <v>0</v>
          </cell>
          <cell r="G42">
            <v>14409</v>
          </cell>
          <cell r="H42">
            <v>0</v>
          </cell>
          <cell r="I42">
            <v>0</v>
          </cell>
          <cell r="J42">
            <v>4767.38</v>
          </cell>
          <cell r="K42">
            <v>0</v>
          </cell>
          <cell r="L42">
            <v>0</v>
          </cell>
          <cell r="M42">
            <v>1461.8</v>
          </cell>
          <cell r="N42">
            <v>1461.8</v>
          </cell>
          <cell r="O42">
            <v>423.22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6652.4</v>
          </cell>
          <cell r="Z42">
            <v>7756.6</v>
          </cell>
          <cell r="AA42">
            <v>291.54000000000002</v>
          </cell>
          <cell r="AB42">
            <v>888.1</v>
          </cell>
          <cell r="AC42">
            <v>1031.74</v>
          </cell>
          <cell r="AD42">
            <v>333.18</v>
          </cell>
          <cell r="AE42">
            <v>308.18</v>
          </cell>
          <cell r="AF42">
            <v>29796.98</v>
          </cell>
          <cell r="AG42">
            <v>2211.38</v>
          </cell>
          <cell r="AH42">
            <v>832.96</v>
          </cell>
          <cell r="AI42">
            <v>166.6</v>
          </cell>
          <cell r="AJ42">
            <v>0</v>
          </cell>
          <cell r="AK42">
            <v>33649.279999999999</v>
          </cell>
        </row>
        <row r="44">
          <cell r="A44" t="str">
            <v>Departamento 4103 CDE PRESIDENCIA</v>
          </cell>
        </row>
        <row r="45">
          <cell r="A45" t="str">
            <v>00007</v>
          </cell>
          <cell r="B45" t="str">
            <v>DE LEON CORONA JANE VANESSA</v>
          </cell>
          <cell r="C45">
            <v>11767.5</v>
          </cell>
          <cell r="D45">
            <v>1000</v>
          </cell>
          <cell r="E45">
            <v>3232.5</v>
          </cell>
          <cell r="F45">
            <v>0</v>
          </cell>
          <cell r="G45">
            <v>15000</v>
          </cell>
          <cell r="H45">
            <v>0</v>
          </cell>
          <cell r="I45">
            <v>0</v>
          </cell>
          <cell r="J45">
            <v>3310.14</v>
          </cell>
          <cell r="K45">
            <v>0</v>
          </cell>
          <cell r="L45">
            <v>0</v>
          </cell>
          <cell r="M45">
            <v>1567.72</v>
          </cell>
          <cell r="N45">
            <v>1567.72</v>
          </cell>
          <cell r="O45">
            <v>360.92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5238.78</v>
          </cell>
          <cell r="Z45">
            <v>9761.2199999999993</v>
          </cell>
          <cell r="AA45">
            <v>252.24</v>
          </cell>
          <cell r="AB45">
            <v>768.4</v>
          </cell>
          <cell r="AC45">
            <v>967.74</v>
          </cell>
          <cell r="AD45">
            <v>288.27999999999997</v>
          </cell>
          <cell r="AE45">
            <v>320</v>
          </cell>
          <cell r="AF45">
            <v>25780.66</v>
          </cell>
          <cell r="AG45">
            <v>1988.38</v>
          </cell>
          <cell r="AH45">
            <v>720.7</v>
          </cell>
          <cell r="AI45">
            <v>144.13999999999999</v>
          </cell>
          <cell r="AJ45">
            <v>0</v>
          </cell>
          <cell r="AK45">
            <v>29242.16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1000</v>
          </cell>
          <cell r="E46">
            <v>3450</v>
          </cell>
          <cell r="F46">
            <v>0</v>
          </cell>
          <cell r="G46">
            <v>12000</v>
          </cell>
          <cell r="H46">
            <v>0</v>
          </cell>
          <cell r="I46">
            <v>0</v>
          </cell>
          <cell r="J46">
            <v>2978.76</v>
          </cell>
          <cell r="K46">
            <v>0</v>
          </cell>
          <cell r="L46">
            <v>0</v>
          </cell>
          <cell r="M46">
            <v>1044.82</v>
          </cell>
          <cell r="N46">
            <v>1044.82</v>
          </cell>
          <cell r="O46">
            <v>330.96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4354.54</v>
          </cell>
          <cell r="Z46">
            <v>7645.46</v>
          </cell>
          <cell r="AA46">
            <v>233.38</v>
          </cell>
          <cell r="AB46">
            <v>710.92</v>
          </cell>
          <cell r="AC46">
            <v>937</v>
          </cell>
          <cell r="AD46">
            <v>266.72000000000003</v>
          </cell>
          <cell r="AE46">
            <v>260</v>
          </cell>
          <cell r="AF46">
            <v>23852.18</v>
          </cell>
          <cell r="AG46">
            <v>1881.3</v>
          </cell>
          <cell r="AH46">
            <v>666.78</v>
          </cell>
          <cell r="AI46">
            <v>133.36000000000001</v>
          </cell>
          <cell r="AJ46">
            <v>0</v>
          </cell>
          <cell r="AK46">
            <v>27060.34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1000</v>
          </cell>
          <cell r="E47">
            <v>3232.5</v>
          </cell>
          <cell r="F47">
            <v>0</v>
          </cell>
          <cell r="G47">
            <v>15000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1567.72</v>
          </cell>
          <cell r="N47">
            <v>1567.72</v>
          </cell>
          <cell r="O47">
            <v>428.16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1995.88</v>
          </cell>
          <cell r="Z47">
            <v>13004.12</v>
          </cell>
          <cell r="AA47">
            <v>294.66000000000003</v>
          </cell>
          <cell r="AB47">
            <v>897.64</v>
          </cell>
          <cell r="AC47">
            <v>1036.8399999999999</v>
          </cell>
          <cell r="AD47">
            <v>336.76</v>
          </cell>
          <cell r="AE47">
            <v>320</v>
          </cell>
          <cell r="AF47">
            <v>30116.799999999999</v>
          </cell>
          <cell r="AG47">
            <v>2229.14</v>
          </cell>
          <cell r="AH47">
            <v>841.9</v>
          </cell>
          <cell r="AI47">
            <v>168.38</v>
          </cell>
          <cell r="AJ47">
            <v>0</v>
          </cell>
          <cell r="AK47">
            <v>34012.980000000003</v>
          </cell>
        </row>
        <row r="48">
          <cell r="A48" t="str">
            <v>00843</v>
          </cell>
          <cell r="B48" t="str">
            <v>DOMINGUEZ VAZQUEZ FERNANDO</v>
          </cell>
          <cell r="C48">
            <v>7470</v>
          </cell>
          <cell r="D48">
            <v>1000</v>
          </cell>
          <cell r="E48">
            <v>3300</v>
          </cell>
          <cell r="F48">
            <v>0</v>
          </cell>
          <cell r="G48">
            <v>10770</v>
          </cell>
          <cell r="H48">
            <v>0</v>
          </cell>
          <cell r="I48">
            <v>0</v>
          </cell>
          <cell r="J48">
            <v>3093.44</v>
          </cell>
          <cell r="K48">
            <v>0</v>
          </cell>
          <cell r="L48">
            <v>0</v>
          </cell>
          <cell r="M48">
            <v>858.86</v>
          </cell>
          <cell r="N48">
            <v>858.86</v>
          </cell>
          <cell r="O48">
            <v>284.94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</v>
          </cell>
          <cell r="X48">
            <v>0</v>
          </cell>
          <cell r="Y48">
            <v>4337.24</v>
          </cell>
          <cell r="Z48">
            <v>6432.76</v>
          </cell>
          <cell r="AA48">
            <v>204.36</v>
          </cell>
          <cell r="AB48">
            <v>570.08000000000004</v>
          </cell>
          <cell r="AC48">
            <v>889.76</v>
          </cell>
          <cell r="AD48">
            <v>233.54</v>
          </cell>
          <cell r="AE48">
            <v>235.4</v>
          </cell>
          <cell r="AF48">
            <v>20885.96</v>
          </cell>
          <cell r="AG48">
            <v>1664.2</v>
          </cell>
          <cell r="AH48">
            <v>583.86</v>
          </cell>
          <cell r="AI48">
            <v>116.78</v>
          </cell>
          <cell r="AJ48">
            <v>0</v>
          </cell>
          <cell r="AK48">
            <v>23719.74</v>
          </cell>
        </row>
        <row r="49">
          <cell r="A49" t="str">
            <v>00952</v>
          </cell>
          <cell r="B49" t="str">
            <v>PADILLA CRUZ PABLO ANTONIO</v>
          </cell>
          <cell r="C49">
            <v>19500</v>
          </cell>
          <cell r="D49">
            <v>1000</v>
          </cell>
          <cell r="E49">
            <v>10500</v>
          </cell>
          <cell r="F49">
            <v>0</v>
          </cell>
          <cell r="G49">
            <v>30000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4761.96</v>
          </cell>
          <cell r="N49">
            <v>4761.96</v>
          </cell>
          <cell r="O49">
            <v>696.16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5458.12</v>
          </cell>
          <cell r="Z49">
            <v>24541.88</v>
          </cell>
          <cell r="AA49">
            <v>463.66</v>
          </cell>
          <cell r="AB49">
            <v>1412.42</v>
          </cell>
          <cell r="AC49">
            <v>1312.06</v>
          </cell>
          <cell r="AD49">
            <v>529.89</v>
          </cell>
          <cell r="AE49">
            <v>620</v>
          </cell>
          <cell r="AF49">
            <v>47388.32</v>
          </cell>
          <cell r="AG49">
            <v>3188.14</v>
          </cell>
          <cell r="AH49">
            <v>1324.72</v>
          </cell>
          <cell r="AI49">
            <v>264.94</v>
          </cell>
          <cell r="AJ49">
            <v>0</v>
          </cell>
          <cell r="AK49">
            <v>53316.01</v>
          </cell>
        </row>
        <row r="50">
          <cell r="A50" t="str">
            <v>00957</v>
          </cell>
          <cell r="B50" t="str">
            <v>CAMPOS ENCARNACION SALVADOR ALEJANDRO</v>
          </cell>
          <cell r="C50">
            <v>10575</v>
          </cell>
          <cell r="D50">
            <v>1000</v>
          </cell>
          <cell r="E50">
            <v>9579.44</v>
          </cell>
          <cell r="F50">
            <v>0</v>
          </cell>
          <cell r="G50">
            <v>20154.439999999999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2658.94</v>
          </cell>
          <cell r="N50">
            <v>2658.94</v>
          </cell>
          <cell r="O50">
            <v>495.5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3154.44</v>
          </cell>
          <cell r="Z50">
            <v>17000</v>
          </cell>
          <cell r="AA50">
            <v>337.14</v>
          </cell>
          <cell r="AB50">
            <v>1027</v>
          </cell>
          <cell r="AC50">
            <v>1106</v>
          </cell>
          <cell r="AD50">
            <v>385.3</v>
          </cell>
          <cell r="AE50">
            <v>423.08</v>
          </cell>
          <cell r="AF50">
            <v>34457.22</v>
          </cell>
          <cell r="AG50">
            <v>2470.14</v>
          </cell>
          <cell r="AH50">
            <v>963.24</v>
          </cell>
          <cell r="AI50">
            <v>192.64</v>
          </cell>
          <cell r="AJ50">
            <v>0</v>
          </cell>
          <cell r="AK50">
            <v>38891.620000000003</v>
          </cell>
        </row>
        <row r="51">
          <cell r="A51" t="str">
            <v>00959</v>
          </cell>
          <cell r="B51" t="str">
            <v>CERVANTES RAMIREZ MARCO ANTONIO</v>
          </cell>
          <cell r="C51">
            <v>7470</v>
          </cell>
          <cell r="D51">
            <v>1000</v>
          </cell>
          <cell r="E51">
            <v>1411.32</v>
          </cell>
          <cell r="F51">
            <v>0</v>
          </cell>
          <cell r="G51">
            <v>8881.32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653.36</v>
          </cell>
          <cell r="N51">
            <v>653.36</v>
          </cell>
          <cell r="O51">
            <v>227.96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881.32</v>
          </cell>
          <cell r="Z51">
            <v>8000</v>
          </cell>
          <cell r="AA51">
            <v>167.96</v>
          </cell>
          <cell r="AB51">
            <v>440.34</v>
          </cell>
          <cell r="AC51">
            <v>832.4</v>
          </cell>
          <cell r="AD51">
            <v>191.96</v>
          </cell>
          <cell r="AE51">
            <v>197.62</v>
          </cell>
          <cell r="AF51">
            <v>17166.36</v>
          </cell>
          <cell r="AG51">
            <v>1440.7</v>
          </cell>
          <cell r="AH51">
            <v>479.88</v>
          </cell>
          <cell r="AI51">
            <v>95.98</v>
          </cell>
          <cell r="AJ51">
            <v>0</v>
          </cell>
          <cell r="AK51">
            <v>19572.5</v>
          </cell>
        </row>
        <row r="52">
          <cell r="A52" t="str">
            <v>00970</v>
          </cell>
          <cell r="B52" t="str">
            <v>SAMAUE JIMENEZ JORGE SEBASTIAN</v>
          </cell>
          <cell r="C52">
            <v>10575</v>
          </cell>
          <cell r="D52">
            <v>1000</v>
          </cell>
          <cell r="E52">
            <v>7036.22</v>
          </cell>
          <cell r="F52">
            <v>0</v>
          </cell>
          <cell r="G52">
            <v>17611.22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2115.6999999999998</v>
          </cell>
          <cell r="N52">
            <v>2115.6999999999998</v>
          </cell>
          <cell r="O52">
            <v>495.52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2611.2199999999998</v>
          </cell>
          <cell r="Z52">
            <v>15000</v>
          </cell>
          <cell r="AA52">
            <v>337.14</v>
          </cell>
          <cell r="AB52">
            <v>1027.02</v>
          </cell>
          <cell r="AC52">
            <v>1106.02</v>
          </cell>
          <cell r="AD52">
            <v>385.3</v>
          </cell>
          <cell r="AE52">
            <v>372.22</v>
          </cell>
          <cell r="AF52">
            <v>34457.760000000002</v>
          </cell>
          <cell r="AG52">
            <v>2470.1799999999998</v>
          </cell>
          <cell r="AH52">
            <v>963.26</v>
          </cell>
          <cell r="AI52">
            <v>192.66</v>
          </cell>
          <cell r="AJ52">
            <v>0</v>
          </cell>
          <cell r="AK52">
            <v>38841.379999999997</v>
          </cell>
        </row>
        <row r="53">
          <cell r="A53" t="str">
            <v>00973</v>
          </cell>
          <cell r="B53" t="str">
            <v>MARTINEZ SANCHEZ JOSUE</v>
          </cell>
          <cell r="C53">
            <v>7470</v>
          </cell>
          <cell r="D53">
            <v>1000</v>
          </cell>
          <cell r="E53">
            <v>3749.24</v>
          </cell>
          <cell r="F53">
            <v>0</v>
          </cell>
          <cell r="G53">
            <v>11219.24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919.9</v>
          </cell>
          <cell r="N53">
            <v>919.9</v>
          </cell>
          <cell r="O53">
            <v>299.33999999999997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1219.24</v>
          </cell>
          <cell r="Z53">
            <v>10000</v>
          </cell>
          <cell r="AA53">
            <v>213.42</v>
          </cell>
          <cell r="AB53">
            <v>595.4</v>
          </cell>
          <cell r="AC53">
            <v>904.56</v>
          </cell>
          <cell r="AD53">
            <v>243.92</v>
          </cell>
          <cell r="AE53">
            <v>244.38</v>
          </cell>
          <cell r="AF53">
            <v>21813.7</v>
          </cell>
          <cell r="AG53">
            <v>1713.38</v>
          </cell>
          <cell r="AH53">
            <v>609.79999999999995</v>
          </cell>
          <cell r="AI53">
            <v>121.96</v>
          </cell>
          <cell r="AJ53">
            <v>0</v>
          </cell>
          <cell r="AK53">
            <v>24747.14</v>
          </cell>
        </row>
        <row r="54">
          <cell r="A54" t="str">
            <v>00974</v>
          </cell>
          <cell r="B54" t="str">
            <v>CARRILLO MARTINEZ DIEGO ALBERTO</v>
          </cell>
          <cell r="C54">
            <v>10575</v>
          </cell>
          <cell r="D54">
            <v>1000</v>
          </cell>
          <cell r="E54">
            <v>7036.22</v>
          </cell>
          <cell r="F54">
            <v>0</v>
          </cell>
          <cell r="G54">
            <v>17611.22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2115.6999999999998</v>
          </cell>
          <cell r="N54">
            <v>2115.6999999999998</v>
          </cell>
          <cell r="O54">
            <v>495.52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2611.2199999999998</v>
          </cell>
          <cell r="Z54">
            <v>15000</v>
          </cell>
          <cell r="AA54">
            <v>337.14</v>
          </cell>
          <cell r="AB54">
            <v>1027.04</v>
          </cell>
          <cell r="AC54">
            <v>1106.02</v>
          </cell>
          <cell r="AD54">
            <v>385.3</v>
          </cell>
          <cell r="AE54">
            <v>372.22</v>
          </cell>
          <cell r="AF54">
            <v>34458.28</v>
          </cell>
          <cell r="AG54">
            <v>2470.1999999999998</v>
          </cell>
          <cell r="AH54">
            <v>963.27</v>
          </cell>
          <cell r="AI54">
            <v>192.66</v>
          </cell>
          <cell r="AJ54">
            <v>0</v>
          </cell>
          <cell r="AK54">
            <v>38841.93</v>
          </cell>
        </row>
        <row r="55">
          <cell r="A55" t="str">
            <v>00978</v>
          </cell>
          <cell r="B55" t="str">
            <v>CARRILLO BORRAYO LESLEE DAYHANA</v>
          </cell>
          <cell r="C55">
            <v>9600</v>
          </cell>
          <cell r="D55">
            <v>1000</v>
          </cell>
          <cell r="E55">
            <v>6687.52</v>
          </cell>
          <cell r="F55">
            <v>0</v>
          </cell>
          <cell r="G55">
            <v>16287.52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1832.96</v>
          </cell>
          <cell r="N55">
            <v>1832.96</v>
          </cell>
          <cell r="O55">
            <v>454.56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2287.52</v>
          </cell>
          <cell r="Z55">
            <v>14000</v>
          </cell>
          <cell r="AA55">
            <v>311.3</v>
          </cell>
          <cell r="AB55">
            <v>948.34</v>
          </cell>
          <cell r="AC55">
            <v>1063.94</v>
          </cell>
          <cell r="AD55">
            <v>355.78</v>
          </cell>
          <cell r="AE55">
            <v>345.76</v>
          </cell>
          <cell r="AF55">
            <v>31817.759999999998</v>
          </cell>
          <cell r="AG55">
            <v>2323.58</v>
          </cell>
          <cell r="AH55">
            <v>889.46</v>
          </cell>
          <cell r="AI55">
            <v>177.9</v>
          </cell>
          <cell r="AJ55">
            <v>0</v>
          </cell>
          <cell r="AK55">
            <v>35910.239999999998</v>
          </cell>
        </row>
        <row r="56">
          <cell r="A56" t="str">
            <v>00984</v>
          </cell>
          <cell r="B56" t="str">
            <v>ROSALIO TORRES MARCOS</v>
          </cell>
          <cell r="C56">
            <v>13680</v>
          </cell>
          <cell r="D56">
            <v>1000</v>
          </cell>
          <cell r="E56">
            <v>9221.52</v>
          </cell>
          <cell r="F56">
            <v>0</v>
          </cell>
          <cell r="G56">
            <v>22901.52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3245.72</v>
          </cell>
          <cell r="N56">
            <v>3245.72</v>
          </cell>
          <cell r="O56">
            <v>655.8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3901.52</v>
          </cell>
          <cell r="Z56">
            <v>19000</v>
          </cell>
          <cell r="AA56">
            <v>438.22</v>
          </cell>
          <cell r="AB56">
            <v>1334.94</v>
          </cell>
          <cell r="AC56">
            <v>1270.6199999999999</v>
          </cell>
          <cell r="AD56">
            <v>500.82</v>
          </cell>
          <cell r="AE56">
            <v>478.04</v>
          </cell>
          <cell r="AF56">
            <v>44788.58</v>
          </cell>
          <cell r="AG56">
            <v>3043.78</v>
          </cell>
          <cell r="AH56">
            <v>1252.06</v>
          </cell>
          <cell r="AI56">
            <v>250.41</v>
          </cell>
          <cell r="AJ56">
            <v>0</v>
          </cell>
          <cell r="AK56">
            <v>50313.69</v>
          </cell>
        </row>
        <row r="57">
          <cell r="A57" t="str">
            <v>00986</v>
          </cell>
          <cell r="B57" t="str">
            <v>ACOSTA BUSTAMANTE BRAULIO ANTONIO</v>
          </cell>
          <cell r="C57">
            <v>14250</v>
          </cell>
          <cell r="D57">
            <v>1000</v>
          </cell>
          <cell r="E57">
            <v>9537.56</v>
          </cell>
          <cell r="F57">
            <v>0</v>
          </cell>
          <cell r="G57">
            <v>23787.56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3434.98</v>
          </cell>
          <cell r="N57">
            <v>3434.98</v>
          </cell>
          <cell r="O57">
            <v>682.8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4117.78</v>
          </cell>
          <cell r="Z57">
            <v>19669.78</v>
          </cell>
          <cell r="AA57">
            <v>455.24</v>
          </cell>
          <cell r="AB57">
            <v>1386.78</v>
          </cell>
          <cell r="AC57">
            <v>1298.3399999999999</v>
          </cell>
          <cell r="AD57">
            <v>520.28</v>
          </cell>
          <cell r="AE57">
            <v>495.76</v>
          </cell>
          <cell r="AF57">
            <v>46528.18</v>
          </cell>
          <cell r="AG57">
            <v>3140.36</v>
          </cell>
          <cell r="AH57">
            <v>1300.68</v>
          </cell>
          <cell r="AI57">
            <v>260.14</v>
          </cell>
          <cell r="AJ57">
            <v>0</v>
          </cell>
          <cell r="AK57">
            <v>52245.4</v>
          </cell>
        </row>
        <row r="58">
          <cell r="A58" t="str">
            <v>Total Depto</v>
          </cell>
          <cell r="C58" t="str">
            <v xml:space="preserve">  -----------------------</v>
          </cell>
          <cell r="D58" t="str">
            <v xml:space="preserve">  -----------------------</v>
          </cell>
          <cell r="E58" t="str">
            <v xml:space="preserve">  -----------------------</v>
          </cell>
          <cell r="F58" t="str">
            <v xml:space="preserve">  -----------------------</v>
          </cell>
          <cell r="G58" t="str">
            <v xml:space="preserve">  -----------------------</v>
          </cell>
          <cell r="H58" t="str">
            <v xml:space="preserve">  -----------------------</v>
          </cell>
          <cell r="I58" t="str">
            <v xml:space="preserve">  -----------------------</v>
          </cell>
          <cell r="J58" t="str">
            <v xml:space="preserve">  -----------------------</v>
          </cell>
          <cell r="K58" t="str">
            <v xml:space="preserve">  -----------------------</v>
          </cell>
          <cell r="L58" t="str">
            <v xml:space="preserve">  -----------------------</v>
          </cell>
          <cell r="M58" t="str">
            <v xml:space="preserve">  -----------------------</v>
          </cell>
          <cell r="N58" t="str">
            <v xml:space="preserve">  -----------------------</v>
          </cell>
          <cell r="O58" t="str">
            <v xml:space="preserve">  -----------------------</v>
          </cell>
          <cell r="P58" t="str">
            <v xml:space="preserve">  -----------------------</v>
          </cell>
          <cell r="Q58" t="str">
            <v xml:space="preserve">  -----------------------</v>
          </cell>
          <cell r="R58" t="str">
            <v xml:space="preserve">  -----------------------</v>
          </cell>
          <cell r="S58" t="str">
            <v xml:space="preserve">  -----------------------</v>
          </cell>
          <cell r="T58" t="str">
            <v xml:space="preserve">  -----------------------</v>
          </cell>
          <cell r="U58" t="str">
            <v xml:space="preserve">  -----------------------</v>
          </cell>
          <cell r="V58" t="str">
            <v xml:space="preserve">  -----------------------</v>
          </cell>
          <cell r="W58" t="str">
            <v xml:space="preserve">  -----------------------</v>
          </cell>
          <cell r="X58" t="str">
            <v xml:space="preserve">  -----------------------</v>
          </cell>
          <cell r="Y58" t="str">
            <v xml:space="preserve">  -----------------------</v>
          </cell>
          <cell r="Z58" t="str">
            <v xml:space="preserve">  -----------------------</v>
          </cell>
          <cell r="AA58" t="str">
            <v xml:space="preserve">  -----------------------</v>
          </cell>
          <cell r="AB58" t="str">
            <v xml:space="preserve">  -----------------------</v>
          </cell>
          <cell r="AC58" t="str">
            <v xml:space="preserve">  -----------------------</v>
          </cell>
          <cell r="AD58" t="str">
            <v xml:space="preserve">  -----------------------</v>
          </cell>
          <cell r="AE58" t="str">
            <v xml:space="preserve">  -----------------------</v>
          </cell>
          <cell r="AF58" t="str">
            <v xml:space="preserve">  -----------------------</v>
          </cell>
          <cell r="AG58" t="str">
            <v xml:space="preserve">  -----------------------</v>
          </cell>
          <cell r="AH58" t="str">
            <v xml:space="preserve">  -----------------------</v>
          </cell>
          <cell r="AI58" t="str">
            <v xml:space="preserve">  -----------------------</v>
          </cell>
          <cell r="AJ58" t="str">
            <v xml:space="preserve">  -----------------------</v>
          </cell>
          <cell r="AK58" t="str">
            <v xml:space="preserve">  -----------------------</v>
          </cell>
        </row>
        <row r="59">
          <cell r="C59">
            <v>143250</v>
          </cell>
          <cell r="D59">
            <v>13000</v>
          </cell>
          <cell r="E59">
            <v>77974.039999999994</v>
          </cell>
          <cell r="F59">
            <v>0</v>
          </cell>
          <cell r="G59">
            <v>221224.04</v>
          </cell>
          <cell r="H59">
            <v>0</v>
          </cell>
          <cell r="I59">
            <v>0</v>
          </cell>
          <cell r="J59">
            <v>9382.34</v>
          </cell>
          <cell r="K59">
            <v>0</v>
          </cell>
          <cell r="L59">
            <v>0</v>
          </cell>
          <cell r="M59">
            <v>26778.34</v>
          </cell>
          <cell r="N59">
            <v>26778.34</v>
          </cell>
          <cell r="O59">
            <v>5908.14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100</v>
          </cell>
          <cell r="X59">
            <v>0</v>
          </cell>
          <cell r="Y59">
            <v>42168.82</v>
          </cell>
          <cell r="Z59">
            <v>179055.22</v>
          </cell>
          <cell r="AA59">
            <v>4045.86</v>
          </cell>
          <cell r="AB59">
            <v>12146.32</v>
          </cell>
          <cell r="AC59">
            <v>13831.3</v>
          </cell>
          <cell r="AD59">
            <v>4623.8500000000004</v>
          </cell>
          <cell r="AE59">
            <v>4684.4799999999996</v>
          </cell>
          <cell r="AF59">
            <v>413511.76</v>
          </cell>
          <cell r="AG59">
            <v>30023.48</v>
          </cell>
          <cell r="AH59">
            <v>11559.61</v>
          </cell>
          <cell r="AI59">
            <v>2311.9499999999998</v>
          </cell>
          <cell r="AJ59">
            <v>0</v>
          </cell>
          <cell r="AK59">
            <v>466715.13</v>
          </cell>
        </row>
        <row r="61">
          <cell r="A61" t="str">
            <v>Departamento 4105 CDE SECRETARIA DE ORGANIZACION</v>
          </cell>
        </row>
        <row r="62">
          <cell r="A62" t="str">
            <v>00061</v>
          </cell>
          <cell r="B62" t="str">
            <v>ARREOLA CASTAÑEDA ALBERTO</v>
          </cell>
          <cell r="C62">
            <v>9999.9</v>
          </cell>
          <cell r="D62">
            <v>1000</v>
          </cell>
          <cell r="E62">
            <v>9000.1</v>
          </cell>
          <cell r="F62">
            <v>0</v>
          </cell>
          <cell r="G62">
            <v>19000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2412.36</v>
          </cell>
          <cell r="N62">
            <v>2412.36</v>
          </cell>
          <cell r="O62">
            <v>382.08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2794.44</v>
          </cell>
          <cell r="Z62">
            <v>16205.56</v>
          </cell>
          <cell r="AA62">
            <v>265.60000000000002</v>
          </cell>
          <cell r="AB62">
            <v>809.06</v>
          </cell>
          <cell r="AC62">
            <v>989.5</v>
          </cell>
          <cell r="AD62">
            <v>303.54000000000002</v>
          </cell>
          <cell r="AE62">
            <v>400</v>
          </cell>
          <cell r="AF62">
            <v>27145.200000000001</v>
          </cell>
          <cell r="AG62">
            <v>2064.16</v>
          </cell>
          <cell r="AH62">
            <v>758.84</v>
          </cell>
          <cell r="AI62">
            <v>151.76</v>
          </cell>
          <cell r="AJ62">
            <v>0</v>
          </cell>
          <cell r="AK62">
            <v>30823.5</v>
          </cell>
        </row>
        <row r="63">
          <cell r="A63" t="str">
            <v>00837</v>
          </cell>
          <cell r="B63" t="str">
            <v>ORTIZ MORA JOSE ALBERTO</v>
          </cell>
          <cell r="C63">
            <v>11999.7</v>
          </cell>
          <cell r="D63">
            <v>1000</v>
          </cell>
          <cell r="E63">
            <v>5534.8</v>
          </cell>
          <cell r="F63">
            <v>0</v>
          </cell>
          <cell r="G63">
            <v>17534.5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2099.3200000000002</v>
          </cell>
          <cell r="N63">
            <v>2099.3200000000002</v>
          </cell>
          <cell r="O63">
            <v>434.92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2534.2399999999998</v>
          </cell>
          <cell r="Z63">
            <v>15000.26</v>
          </cell>
          <cell r="AA63">
            <v>298.89999999999998</v>
          </cell>
          <cell r="AB63">
            <v>910.56</v>
          </cell>
          <cell r="AC63">
            <v>1043.74</v>
          </cell>
          <cell r="AD63">
            <v>341.62</v>
          </cell>
          <cell r="AE63">
            <v>370.69</v>
          </cell>
          <cell r="AF63">
            <v>30550.36</v>
          </cell>
          <cell r="AG63">
            <v>2253.1999999999998</v>
          </cell>
          <cell r="AH63">
            <v>854.02</v>
          </cell>
          <cell r="AI63">
            <v>170.8</v>
          </cell>
          <cell r="AJ63">
            <v>0</v>
          </cell>
          <cell r="AK63">
            <v>34540.69</v>
          </cell>
        </row>
        <row r="64">
          <cell r="A64" t="str">
            <v>00874</v>
          </cell>
          <cell r="B64" t="str">
            <v>CAMIRUAGA LOPEZ MONICA DEL CARMEN</v>
          </cell>
          <cell r="C64">
            <v>7470</v>
          </cell>
          <cell r="D64">
            <v>1000</v>
          </cell>
          <cell r="E64">
            <v>2600</v>
          </cell>
          <cell r="F64">
            <v>0</v>
          </cell>
          <cell r="G64">
            <v>10070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782.7</v>
          </cell>
          <cell r="N64">
            <v>782.7</v>
          </cell>
          <cell r="O64">
            <v>262.10000000000002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1044.8</v>
          </cell>
          <cell r="Z64">
            <v>9025.2000000000007</v>
          </cell>
          <cell r="AA64">
            <v>189.92</v>
          </cell>
          <cell r="AB64">
            <v>516.16</v>
          </cell>
          <cell r="AC64">
            <v>866.26</v>
          </cell>
          <cell r="AD64">
            <v>217.06</v>
          </cell>
          <cell r="AE64">
            <v>221.4</v>
          </cell>
          <cell r="AF64">
            <v>19411.419999999998</v>
          </cell>
          <cell r="AG64">
            <v>1572.34</v>
          </cell>
          <cell r="AH64">
            <v>542.64</v>
          </cell>
          <cell r="AI64">
            <v>108.52</v>
          </cell>
          <cell r="AJ64">
            <v>0</v>
          </cell>
          <cell r="AK64">
            <v>22073.38</v>
          </cell>
        </row>
        <row r="65">
          <cell r="A65" t="str">
            <v>Total Depto</v>
          </cell>
          <cell r="C65" t="str">
            <v xml:space="preserve">  -----------------------</v>
          </cell>
          <cell r="D65" t="str">
            <v xml:space="preserve">  -----------------------</v>
          </cell>
          <cell r="E65" t="str">
            <v xml:space="preserve">  -----------------------</v>
          </cell>
          <cell r="F65" t="str">
            <v xml:space="preserve">  -----------------------</v>
          </cell>
          <cell r="G65" t="str">
            <v xml:space="preserve">  -----------------------</v>
          </cell>
          <cell r="H65" t="str">
            <v xml:space="preserve">  -----------------------</v>
          </cell>
          <cell r="I65" t="str">
            <v xml:space="preserve">  -----------------------</v>
          </cell>
          <cell r="J65" t="str">
            <v xml:space="preserve">  -----------------------</v>
          </cell>
          <cell r="K65" t="str">
            <v xml:space="preserve">  -----------------------</v>
          </cell>
          <cell r="L65" t="str">
            <v xml:space="preserve">  -----------------------</v>
          </cell>
          <cell r="M65" t="str">
            <v xml:space="preserve">  -----------------------</v>
          </cell>
          <cell r="N65" t="str">
            <v xml:space="preserve">  -----------------------</v>
          </cell>
          <cell r="O65" t="str">
            <v xml:space="preserve">  -----------------------</v>
          </cell>
          <cell r="P65" t="str">
            <v xml:space="preserve">  -----------------------</v>
          </cell>
          <cell r="Q65" t="str">
            <v xml:space="preserve">  -----------------------</v>
          </cell>
          <cell r="R65" t="str">
            <v xml:space="preserve">  -----------------------</v>
          </cell>
          <cell r="S65" t="str">
            <v xml:space="preserve">  -----------------------</v>
          </cell>
          <cell r="T65" t="str">
            <v xml:space="preserve">  -----------------------</v>
          </cell>
          <cell r="U65" t="str">
            <v xml:space="preserve">  -----------------------</v>
          </cell>
          <cell r="V65" t="str">
            <v xml:space="preserve">  -----------------------</v>
          </cell>
          <cell r="W65" t="str">
            <v xml:space="preserve">  -----------------------</v>
          </cell>
          <cell r="X65" t="str">
            <v xml:space="preserve">  -----------------------</v>
          </cell>
          <cell r="Y65" t="str">
            <v xml:space="preserve">  -----------------------</v>
          </cell>
          <cell r="Z65" t="str">
            <v xml:space="preserve">  -----------------------</v>
          </cell>
          <cell r="AA65" t="str">
            <v xml:space="preserve">  -----------------------</v>
          </cell>
          <cell r="AB65" t="str">
            <v xml:space="preserve">  -----------------------</v>
          </cell>
          <cell r="AC65" t="str">
            <v xml:space="preserve">  -----------------------</v>
          </cell>
          <cell r="AD65" t="str">
            <v xml:space="preserve">  -----------------------</v>
          </cell>
          <cell r="AE65" t="str">
            <v xml:space="preserve">  -----------------------</v>
          </cell>
          <cell r="AF65" t="str">
            <v xml:space="preserve">  -----------------------</v>
          </cell>
          <cell r="AG65" t="str">
            <v xml:space="preserve">  -----------------------</v>
          </cell>
          <cell r="AH65" t="str">
            <v xml:space="preserve">  -----------------------</v>
          </cell>
          <cell r="AI65" t="str">
            <v xml:space="preserve">  -----------------------</v>
          </cell>
          <cell r="AJ65" t="str">
            <v xml:space="preserve">  -----------------------</v>
          </cell>
          <cell r="AK65" t="str">
            <v xml:space="preserve">  -----------------------</v>
          </cell>
        </row>
        <row r="66">
          <cell r="C66">
            <v>29469.599999999999</v>
          </cell>
          <cell r="D66">
            <v>3000</v>
          </cell>
          <cell r="E66">
            <v>17134.900000000001</v>
          </cell>
          <cell r="F66">
            <v>0</v>
          </cell>
          <cell r="G66">
            <v>46604.5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5294.38</v>
          </cell>
          <cell r="N66">
            <v>5294.38</v>
          </cell>
          <cell r="O66">
            <v>1079.0999999999999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6373.48</v>
          </cell>
          <cell r="Z66">
            <v>40231.019999999997</v>
          </cell>
          <cell r="AA66">
            <v>754.42</v>
          </cell>
          <cell r="AB66">
            <v>2235.7800000000002</v>
          </cell>
          <cell r="AC66">
            <v>2899.5</v>
          </cell>
          <cell r="AD66">
            <v>862.22</v>
          </cell>
          <cell r="AE66">
            <v>992.09</v>
          </cell>
          <cell r="AF66">
            <v>77106.98</v>
          </cell>
          <cell r="AG66">
            <v>5889.7</v>
          </cell>
          <cell r="AH66">
            <v>2155.5</v>
          </cell>
          <cell r="AI66">
            <v>431.08</v>
          </cell>
          <cell r="AJ66">
            <v>0</v>
          </cell>
          <cell r="AK66">
            <v>87437.57</v>
          </cell>
        </row>
        <row r="68">
          <cell r="A68" t="str">
            <v>Departamento 4106 CDE SECRETARIA DE ACCION ELECTORAL</v>
          </cell>
        </row>
        <row r="69">
          <cell r="A69" t="str">
            <v>00202</v>
          </cell>
          <cell r="B69" t="str">
            <v>ARCINIEGA OROPEZA ALEJANDRA PAOLA</v>
          </cell>
          <cell r="C69">
            <v>9168</v>
          </cell>
          <cell r="D69">
            <v>1000</v>
          </cell>
          <cell r="E69">
            <v>832</v>
          </cell>
          <cell r="F69">
            <v>0</v>
          </cell>
          <cell r="G69">
            <v>10000</v>
          </cell>
          <cell r="H69">
            <v>0</v>
          </cell>
          <cell r="I69">
            <v>0</v>
          </cell>
          <cell r="J69">
            <v>3302.95</v>
          </cell>
          <cell r="K69">
            <v>0</v>
          </cell>
          <cell r="L69">
            <v>0</v>
          </cell>
          <cell r="M69">
            <v>775.08</v>
          </cell>
          <cell r="N69">
            <v>775.08</v>
          </cell>
          <cell r="O69">
            <v>278.18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4356.21</v>
          </cell>
          <cell r="Z69">
            <v>5643.79</v>
          </cell>
          <cell r="AA69">
            <v>200.06</v>
          </cell>
          <cell r="AB69">
            <v>543.72</v>
          </cell>
          <cell r="AC69">
            <v>882.76</v>
          </cell>
          <cell r="AD69">
            <v>228.64</v>
          </cell>
          <cell r="AE69">
            <v>220</v>
          </cell>
          <cell r="AF69">
            <v>20447.560000000001</v>
          </cell>
          <cell r="AG69">
            <v>1626.54</v>
          </cell>
          <cell r="AH69">
            <v>571.6</v>
          </cell>
          <cell r="AI69">
            <v>114.32</v>
          </cell>
          <cell r="AJ69">
            <v>0</v>
          </cell>
          <cell r="AK69">
            <v>23208.66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</row>
        <row r="71">
          <cell r="C71">
            <v>9168</v>
          </cell>
          <cell r="D71">
            <v>1000</v>
          </cell>
          <cell r="E71">
            <v>832</v>
          </cell>
          <cell r="F71">
            <v>0</v>
          </cell>
          <cell r="G71">
            <v>10000</v>
          </cell>
          <cell r="H71">
            <v>0</v>
          </cell>
          <cell r="I71">
            <v>0</v>
          </cell>
          <cell r="J71">
            <v>3302.95</v>
          </cell>
          <cell r="K71">
            <v>0</v>
          </cell>
          <cell r="L71">
            <v>0</v>
          </cell>
          <cell r="M71">
            <v>775.08</v>
          </cell>
          <cell r="N71">
            <v>775.08</v>
          </cell>
          <cell r="O71">
            <v>278.18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4356.21</v>
          </cell>
          <cell r="Z71">
            <v>5643.79</v>
          </cell>
          <cell r="AA71">
            <v>200.06</v>
          </cell>
          <cell r="AB71">
            <v>543.72</v>
          </cell>
          <cell r="AC71">
            <v>882.76</v>
          </cell>
          <cell r="AD71">
            <v>228.64</v>
          </cell>
          <cell r="AE71">
            <v>220</v>
          </cell>
          <cell r="AF71">
            <v>20447.560000000001</v>
          </cell>
          <cell r="AG71">
            <v>1626.54</v>
          </cell>
          <cell r="AH71">
            <v>571.6</v>
          </cell>
          <cell r="AI71">
            <v>114.32</v>
          </cell>
          <cell r="AJ71">
            <v>0</v>
          </cell>
          <cell r="AK71">
            <v>23208.66</v>
          </cell>
        </row>
        <row r="73">
          <cell r="A73" t="str">
            <v>Departamento 4107 CDE SECRETARIA DE FINANZAS Y ADMINISTRA</v>
          </cell>
        </row>
        <row r="74">
          <cell r="A74" t="str">
            <v>00001</v>
          </cell>
          <cell r="B74" t="str">
            <v>ANDRADE PADILLA DANIEL</v>
          </cell>
          <cell r="C74">
            <v>11767.5</v>
          </cell>
          <cell r="D74">
            <v>1000</v>
          </cell>
          <cell r="E74">
            <v>0</v>
          </cell>
          <cell r="F74">
            <v>0</v>
          </cell>
          <cell r="G74">
            <v>11767.5</v>
          </cell>
          <cell r="H74">
            <v>0</v>
          </cell>
          <cell r="I74">
            <v>2222.5</v>
          </cell>
          <cell r="J74">
            <v>0</v>
          </cell>
          <cell r="K74">
            <v>0</v>
          </cell>
          <cell r="L74">
            <v>0</v>
          </cell>
          <cell r="M74">
            <v>1007.62</v>
          </cell>
          <cell r="N74">
            <v>1007.62</v>
          </cell>
          <cell r="O74">
            <v>356.16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3586.28</v>
          </cell>
          <cell r="Z74">
            <v>8181.22</v>
          </cell>
          <cell r="AA74">
            <v>249.26</v>
          </cell>
          <cell r="AB74">
            <v>759.3</v>
          </cell>
          <cell r="AC74">
            <v>962.88</v>
          </cell>
          <cell r="AD74">
            <v>284.86</v>
          </cell>
          <cell r="AE74">
            <v>255.35</v>
          </cell>
          <cell r="AF74">
            <v>25475.360000000001</v>
          </cell>
          <cell r="AG74">
            <v>1971.44</v>
          </cell>
          <cell r="AH74">
            <v>712.16</v>
          </cell>
          <cell r="AI74">
            <v>142.44</v>
          </cell>
          <cell r="AJ74">
            <v>0</v>
          </cell>
          <cell r="AK74">
            <v>28841.61</v>
          </cell>
        </row>
        <row r="75">
          <cell r="A75" t="str">
            <v>00021</v>
          </cell>
          <cell r="B75" t="str">
            <v>ROJAS LOPEZ MIGUEL ANGEL</v>
          </cell>
          <cell r="C75">
            <v>7918.2</v>
          </cell>
          <cell r="D75">
            <v>1000</v>
          </cell>
          <cell r="E75">
            <v>0</v>
          </cell>
          <cell r="F75">
            <v>0</v>
          </cell>
          <cell r="G75">
            <v>7918.2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548.58000000000004</v>
          </cell>
          <cell r="N75">
            <v>548.58000000000004</v>
          </cell>
          <cell r="O75">
            <v>240.62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789.2</v>
          </cell>
          <cell r="Z75">
            <v>7129</v>
          </cell>
          <cell r="AA75">
            <v>176.38</v>
          </cell>
          <cell r="AB75">
            <v>479.34</v>
          </cell>
          <cell r="AC75">
            <v>844.2</v>
          </cell>
          <cell r="AD75">
            <v>201.58</v>
          </cell>
          <cell r="AE75">
            <v>178.36</v>
          </cell>
          <cell r="AF75">
            <v>18027.04</v>
          </cell>
          <cell r="AG75">
            <v>1499.92</v>
          </cell>
          <cell r="AH75">
            <v>503.94</v>
          </cell>
          <cell r="AI75">
            <v>100.78</v>
          </cell>
          <cell r="AJ75">
            <v>0</v>
          </cell>
          <cell r="AK75">
            <v>20511.62</v>
          </cell>
        </row>
        <row r="76">
          <cell r="A76" t="str">
            <v>00080</v>
          </cell>
          <cell r="B76" t="str">
            <v>ROMERO ROMERO INGRID</v>
          </cell>
          <cell r="C76">
            <v>15504</v>
          </cell>
          <cell r="D76">
            <v>1000</v>
          </cell>
          <cell r="E76">
            <v>0</v>
          </cell>
          <cell r="F76">
            <v>0</v>
          </cell>
          <cell r="G76">
            <v>15504</v>
          </cell>
          <cell r="H76">
            <v>0</v>
          </cell>
          <cell r="I76">
            <v>0</v>
          </cell>
          <cell r="J76">
            <v>4251.92</v>
          </cell>
          <cell r="K76">
            <v>0</v>
          </cell>
          <cell r="L76">
            <v>0</v>
          </cell>
          <cell r="M76">
            <v>1665.6</v>
          </cell>
          <cell r="N76">
            <v>1665.6</v>
          </cell>
          <cell r="O76">
            <v>458.36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6375.88</v>
          </cell>
          <cell r="Z76">
            <v>9128.1200000000008</v>
          </cell>
          <cell r="AA76">
            <v>313.7</v>
          </cell>
          <cell r="AB76">
            <v>955.62</v>
          </cell>
          <cell r="AC76">
            <v>1067.8399999999999</v>
          </cell>
          <cell r="AD76">
            <v>358.52</v>
          </cell>
          <cell r="AE76">
            <v>330.08</v>
          </cell>
          <cell r="AF76">
            <v>32061.9</v>
          </cell>
          <cell r="AG76">
            <v>2337.16</v>
          </cell>
          <cell r="AH76">
            <v>896.28</v>
          </cell>
          <cell r="AI76">
            <v>179.26</v>
          </cell>
          <cell r="AJ76">
            <v>0</v>
          </cell>
          <cell r="AK76">
            <v>36163.199999999997</v>
          </cell>
        </row>
        <row r="77">
          <cell r="A77" t="str">
            <v>00113</v>
          </cell>
          <cell r="B77" t="str">
            <v>HERNANDEZ MURILLO JOSE ADRIAN</v>
          </cell>
          <cell r="C77">
            <v>17429.400000000001</v>
          </cell>
          <cell r="D77">
            <v>1000</v>
          </cell>
          <cell r="E77">
            <v>0</v>
          </cell>
          <cell r="F77">
            <v>0</v>
          </cell>
          <cell r="G77">
            <v>17429.400000000001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2076.88</v>
          </cell>
          <cell r="N77">
            <v>2076.88</v>
          </cell>
          <cell r="O77">
            <v>552.38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2629.26</v>
          </cell>
          <cell r="Z77">
            <v>14800.14</v>
          </cell>
          <cell r="AA77">
            <v>373</v>
          </cell>
          <cell r="AB77">
            <v>1136.24</v>
          </cell>
          <cell r="AC77">
            <v>1164.4000000000001</v>
          </cell>
          <cell r="AD77">
            <v>426.28</v>
          </cell>
          <cell r="AE77">
            <v>368.58</v>
          </cell>
          <cell r="AF77">
            <v>38122.080000000002</v>
          </cell>
          <cell r="AG77">
            <v>2673.64</v>
          </cell>
          <cell r="AH77">
            <v>1065.7</v>
          </cell>
          <cell r="AI77">
            <v>213.14</v>
          </cell>
          <cell r="AJ77">
            <v>0</v>
          </cell>
          <cell r="AK77">
            <v>42869.42</v>
          </cell>
        </row>
        <row r="78">
          <cell r="A78" t="str">
            <v>00165</v>
          </cell>
          <cell r="B78" t="str">
            <v>GOMEZ DUEÑAS ROSELIA</v>
          </cell>
          <cell r="C78">
            <v>7467.9</v>
          </cell>
          <cell r="D78">
            <v>1000</v>
          </cell>
          <cell r="E78">
            <v>0</v>
          </cell>
          <cell r="F78">
            <v>0</v>
          </cell>
          <cell r="G78">
            <v>7467.9</v>
          </cell>
          <cell r="H78">
            <v>0</v>
          </cell>
          <cell r="I78">
            <v>0</v>
          </cell>
          <cell r="J78">
            <v>1669.3</v>
          </cell>
          <cell r="K78">
            <v>0</v>
          </cell>
          <cell r="L78">
            <v>0</v>
          </cell>
          <cell r="M78">
            <v>499.58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1669.3</v>
          </cell>
          <cell r="Z78">
            <v>5798.6</v>
          </cell>
          <cell r="AA78">
            <v>205.06</v>
          </cell>
          <cell r="AB78">
            <v>493.28</v>
          </cell>
          <cell r="AC78">
            <v>869.5</v>
          </cell>
          <cell r="AD78">
            <v>172.68</v>
          </cell>
          <cell r="AE78">
            <v>169.36</v>
          </cell>
          <cell r="AF78">
            <v>15443.4</v>
          </cell>
          <cell r="AG78">
            <v>1567.84</v>
          </cell>
          <cell r="AH78">
            <v>431.72</v>
          </cell>
          <cell r="AI78">
            <v>86.34</v>
          </cell>
          <cell r="AJ78">
            <v>0</v>
          </cell>
          <cell r="AK78">
            <v>17871.34</v>
          </cell>
        </row>
        <row r="79">
          <cell r="A79" t="str">
            <v>00169</v>
          </cell>
          <cell r="B79" t="str">
            <v>TOVAR LOPEZ ROGELIO</v>
          </cell>
          <cell r="C79">
            <v>15750</v>
          </cell>
          <cell r="D79">
            <v>1000</v>
          </cell>
          <cell r="E79">
            <v>1850.8</v>
          </cell>
          <cell r="F79">
            <v>0</v>
          </cell>
          <cell r="G79">
            <v>17600.8</v>
          </cell>
          <cell r="H79">
            <v>0</v>
          </cell>
          <cell r="I79">
            <v>0</v>
          </cell>
          <cell r="J79">
            <v>2006.83</v>
          </cell>
          <cell r="K79">
            <v>0</v>
          </cell>
          <cell r="L79">
            <v>0</v>
          </cell>
          <cell r="M79">
            <v>2113.48</v>
          </cell>
          <cell r="N79">
            <v>2113.48</v>
          </cell>
          <cell r="O79">
            <v>466.24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160</v>
          </cell>
          <cell r="X79">
            <v>0</v>
          </cell>
          <cell r="Y79">
            <v>4746.55</v>
          </cell>
          <cell r="Z79">
            <v>12854.25</v>
          </cell>
          <cell r="AA79">
            <v>318.68</v>
          </cell>
          <cell r="AB79">
            <v>970.8</v>
          </cell>
          <cell r="AC79">
            <v>1075.94</v>
          </cell>
          <cell r="AD79">
            <v>364.2</v>
          </cell>
          <cell r="AE79">
            <v>372.02</v>
          </cell>
          <cell r="AF79">
            <v>32571.119999999999</v>
          </cell>
          <cell r="AG79">
            <v>2365.42</v>
          </cell>
          <cell r="AH79">
            <v>910.52</v>
          </cell>
          <cell r="AI79">
            <v>182.1</v>
          </cell>
          <cell r="AJ79">
            <v>0</v>
          </cell>
          <cell r="AK79">
            <v>36765.379999999997</v>
          </cell>
        </row>
        <row r="80">
          <cell r="A80" t="str">
            <v>00187</v>
          </cell>
          <cell r="B80" t="str">
            <v>GALLEGOS NEGRETE ROSA ELENA</v>
          </cell>
          <cell r="C80">
            <v>7467.9</v>
          </cell>
          <cell r="D80">
            <v>1000</v>
          </cell>
          <cell r="E80">
            <v>0</v>
          </cell>
          <cell r="F80">
            <v>0</v>
          </cell>
          <cell r="G80">
            <v>7467.9</v>
          </cell>
          <cell r="H80">
            <v>0</v>
          </cell>
          <cell r="I80">
            <v>0</v>
          </cell>
          <cell r="J80">
            <v>1669.3</v>
          </cell>
          <cell r="K80">
            <v>0</v>
          </cell>
          <cell r="L80">
            <v>0</v>
          </cell>
          <cell r="M80">
            <v>499.58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100</v>
          </cell>
          <cell r="X80">
            <v>0</v>
          </cell>
          <cell r="Y80">
            <v>1769.3</v>
          </cell>
          <cell r="Z80">
            <v>5698.6</v>
          </cell>
          <cell r="AA80">
            <v>205.06</v>
          </cell>
          <cell r="AB80">
            <v>493.28</v>
          </cell>
          <cell r="AC80">
            <v>869.5</v>
          </cell>
          <cell r="AD80">
            <v>172.68</v>
          </cell>
          <cell r="AE80">
            <v>169.36</v>
          </cell>
          <cell r="AF80">
            <v>15443.4</v>
          </cell>
          <cell r="AG80">
            <v>1567.84</v>
          </cell>
          <cell r="AH80">
            <v>431.72</v>
          </cell>
          <cell r="AI80">
            <v>86.34</v>
          </cell>
          <cell r="AJ80">
            <v>0</v>
          </cell>
          <cell r="AK80">
            <v>17871.34</v>
          </cell>
        </row>
        <row r="81">
          <cell r="A81" t="str">
            <v>00451</v>
          </cell>
          <cell r="B81" t="str">
            <v>PARTIDA CEJA FRANCISCO JAVIER</v>
          </cell>
          <cell r="C81">
            <v>9168</v>
          </cell>
          <cell r="D81">
            <v>1000</v>
          </cell>
          <cell r="E81">
            <v>2000</v>
          </cell>
          <cell r="F81">
            <v>0</v>
          </cell>
          <cell r="G81">
            <v>11168</v>
          </cell>
          <cell r="H81">
            <v>0</v>
          </cell>
          <cell r="I81">
            <v>0</v>
          </cell>
          <cell r="J81">
            <v>3572.2</v>
          </cell>
          <cell r="K81">
            <v>0</v>
          </cell>
          <cell r="L81">
            <v>0</v>
          </cell>
          <cell r="M81">
            <v>911.7</v>
          </cell>
          <cell r="N81">
            <v>911.7</v>
          </cell>
          <cell r="O81">
            <v>310.60000000000002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4794.5</v>
          </cell>
          <cell r="Z81">
            <v>6373.5</v>
          </cell>
          <cell r="AA81">
            <v>220.5</v>
          </cell>
          <cell r="AB81">
            <v>615.14</v>
          </cell>
          <cell r="AC81">
            <v>916.06</v>
          </cell>
          <cell r="AD81">
            <v>252</v>
          </cell>
          <cell r="AE81">
            <v>243.36</v>
          </cell>
          <cell r="AF81">
            <v>22536.48</v>
          </cell>
          <cell r="AG81">
            <v>1751.7</v>
          </cell>
          <cell r="AH81">
            <v>630</v>
          </cell>
          <cell r="AI81">
            <v>126</v>
          </cell>
          <cell r="AJ81">
            <v>0</v>
          </cell>
          <cell r="AK81">
            <v>25539.54</v>
          </cell>
        </row>
        <row r="82">
          <cell r="A82" t="str">
            <v>00461</v>
          </cell>
          <cell r="B82" t="str">
            <v>BORRAYO DE LA CRUZ ERICKA GUILLERMINA</v>
          </cell>
          <cell r="C82">
            <v>7467.9</v>
          </cell>
          <cell r="D82">
            <v>1000</v>
          </cell>
          <cell r="E82">
            <v>0</v>
          </cell>
          <cell r="F82">
            <v>0</v>
          </cell>
          <cell r="G82">
            <v>7467.9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499.58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7467.9</v>
          </cell>
          <cell r="AA82">
            <v>205.06</v>
          </cell>
          <cell r="AB82">
            <v>493.28</v>
          </cell>
          <cell r="AC82">
            <v>869.5</v>
          </cell>
          <cell r="AD82">
            <v>172.68</v>
          </cell>
          <cell r="AE82">
            <v>169.36</v>
          </cell>
          <cell r="AF82">
            <v>15443.4</v>
          </cell>
          <cell r="AG82">
            <v>1567.84</v>
          </cell>
          <cell r="AH82">
            <v>431.72</v>
          </cell>
          <cell r="AI82">
            <v>86.34</v>
          </cell>
          <cell r="AJ82">
            <v>0</v>
          </cell>
          <cell r="AK82">
            <v>17871.34</v>
          </cell>
        </row>
        <row r="83">
          <cell r="A83" t="str">
            <v>00836</v>
          </cell>
          <cell r="B83" t="str">
            <v>ARREDONDO ZUÑIGA VICTOR MANUEL</v>
          </cell>
          <cell r="C83">
            <v>7467.9</v>
          </cell>
          <cell r="D83">
            <v>1000</v>
          </cell>
          <cell r="E83">
            <v>0</v>
          </cell>
          <cell r="F83">
            <v>0</v>
          </cell>
          <cell r="G83">
            <v>7467.9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499.58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7467.9</v>
          </cell>
          <cell r="AA83">
            <v>205.06</v>
          </cell>
          <cell r="AB83">
            <v>493.28</v>
          </cell>
          <cell r="AC83">
            <v>869.5</v>
          </cell>
          <cell r="AD83">
            <v>172.68</v>
          </cell>
          <cell r="AE83">
            <v>169.36</v>
          </cell>
          <cell r="AF83">
            <v>15443.4</v>
          </cell>
          <cell r="AG83">
            <v>1567.84</v>
          </cell>
          <cell r="AH83">
            <v>431.72</v>
          </cell>
          <cell r="AI83">
            <v>86.34</v>
          </cell>
          <cell r="AJ83">
            <v>0</v>
          </cell>
          <cell r="AK83">
            <v>17871.34</v>
          </cell>
        </row>
        <row r="84">
          <cell r="A84" t="str">
            <v>00839</v>
          </cell>
          <cell r="B84" t="str">
            <v>REYES GRANADA ARACELI JANETH</v>
          </cell>
          <cell r="C84">
            <v>16032.9</v>
          </cell>
          <cell r="D84">
            <v>1000</v>
          </cell>
          <cell r="E84">
            <v>6000</v>
          </cell>
          <cell r="F84">
            <v>0</v>
          </cell>
          <cell r="G84">
            <v>22032.9</v>
          </cell>
          <cell r="H84">
            <v>0</v>
          </cell>
          <cell r="I84">
            <v>0</v>
          </cell>
          <cell r="J84">
            <v>2726</v>
          </cell>
          <cell r="K84">
            <v>0</v>
          </cell>
          <cell r="L84">
            <v>0</v>
          </cell>
          <cell r="M84">
            <v>3060.18</v>
          </cell>
          <cell r="N84">
            <v>3060.18</v>
          </cell>
          <cell r="O84">
            <v>641.82000000000005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6428</v>
          </cell>
          <cell r="Z84">
            <v>15604.9</v>
          </cell>
          <cell r="AA84">
            <v>429.4</v>
          </cell>
          <cell r="AB84">
            <v>1308.08</v>
          </cell>
          <cell r="AC84">
            <v>1256.26</v>
          </cell>
          <cell r="AD84">
            <v>490.74</v>
          </cell>
          <cell r="AE84">
            <v>460.66</v>
          </cell>
          <cell r="AF84">
            <v>43887.66</v>
          </cell>
          <cell r="AG84">
            <v>2993.74</v>
          </cell>
          <cell r="AH84">
            <v>1226.8599999999999</v>
          </cell>
          <cell r="AI84">
            <v>245.38</v>
          </cell>
          <cell r="AJ84">
            <v>0</v>
          </cell>
          <cell r="AK84">
            <v>49305.04</v>
          </cell>
        </row>
        <row r="85">
          <cell r="A85" t="str">
            <v>00840</v>
          </cell>
          <cell r="B85" t="str">
            <v>NAVARRO VILLA LORENA</v>
          </cell>
          <cell r="C85">
            <v>13395.9</v>
          </cell>
          <cell r="D85">
            <v>1000</v>
          </cell>
          <cell r="E85">
            <v>5600</v>
          </cell>
          <cell r="F85">
            <v>0</v>
          </cell>
          <cell r="G85">
            <v>18995.900000000001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2411.48</v>
          </cell>
          <cell r="N85">
            <v>2411.48</v>
          </cell>
          <cell r="O85">
            <v>546.1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2957.58</v>
          </cell>
          <cell r="Z85">
            <v>16038.32</v>
          </cell>
          <cell r="AA85">
            <v>369.04</v>
          </cell>
          <cell r="AB85">
            <v>1124.22</v>
          </cell>
          <cell r="AC85">
            <v>1157.96</v>
          </cell>
          <cell r="AD85">
            <v>421.76</v>
          </cell>
          <cell r="AE85">
            <v>399.92</v>
          </cell>
          <cell r="AF85">
            <v>37718.559999999998</v>
          </cell>
          <cell r="AG85">
            <v>2651.22</v>
          </cell>
          <cell r="AH85">
            <v>1054.42</v>
          </cell>
          <cell r="AI85">
            <v>210.88</v>
          </cell>
          <cell r="AJ85">
            <v>0</v>
          </cell>
          <cell r="AK85">
            <v>42456.76</v>
          </cell>
        </row>
        <row r="86">
          <cell r="A86" t="str">
            <v>00842</v>
          </cell>
          <cell r="B86" t="str">
            <v>MENDEZ SALCEDO JORGE ALBERTO</v>
          </cell>
          <cell r="C86">
            <v>17429.400000000001</v>
          </cell>
          <cell r="D86">
            <v>1000</v>
          </cell>
          <cell r="E86">
            <v>4600</v>
          </cell>
          <cell r="F86">
            <v>0</v>
          </cell>
          <cell r="G86">
            <v>22029.4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3059.44</v>
          </cell>
          <cell r="N86">
            <v>3059.44</v>
          </cell>
          <cell r="O86">
            <v>647.78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3707.22</v>
          </cell>
          <cell r="Z86">
            <v>18322.18</v>
          </cell>
          <cell r="AA86">
            <v>433.16</v>
          </cell>
          <cell r="AB86">
            <v>1319.52</v>
          </cell>
          <cell r="AC86">
            <v>1262.3800000000001</v>
          </cell>
          <cell r="AD86">
            <v>495.04</v>
          </cell>
          <cell r="AE86">
            <v>460.58</v>
          </cell>
          <cell r="AF86">
            <v>44271.32</v>
          </cell>
          <cell r="AG86">
            <v>3015.06</v>
          </cell>
          <cell r="AH86">
            <v>1237.5999999999999</v>
          </cell>
          <cell r="AI86">
            <v>247.52</v>
          </cell>
          <cell r="AJ86">
            <v>0</v>
          </cell>
          <cell r="AK86">
            <v>49727.12</v>
          </cell>
        </row>
        <row r="87">
          <cell r="A87" t="str">
            <v>00855</v>
          </cell>
          <cell r="B87" t="str">
            <v>LUNA MEDRANO CESAR ALEJANDRO</v>
          </cell>
          <cell r="C87">
            <v>12900</v>
          </cell>
          <cell r="D87">
            <v>1000</v>
          </cell>
          <cell r="E87">
            <v>0</v>
          </cell>
          <cell r="F87">
            <v>0</v>
          </cell>
          <cell r="G87">
            <v>12900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1191.4000000000001</v>
          </cell>
          <cell r="N87">
            <v>1191.4000000000001</v>
          </cell>
          <cell r="O87">
            <v>374.82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1566.22</v>
          </cell>
          <cell r="Z87">
            <v>11333.78</v>
          </cell>
          <cell r="AA87">
            <v>261.02</v>
          </cell>
          <cell r="AB87">
            <v>795.12</v>
          </cell>
          <cell r="AC87">
            <v>982.02</v>
          </cell>
          <cell r="AD87">
            <v>298.3</v>
          </cell>
          <cell r="AE87">
            <v>278</v>
          </cell>
          <cell r="AF87">
            <v>26677.3</v>
          </cell>
          <cell r="AG87">
            <v>2038.16</v>
          </cell>
          <cell r="AH87">
            <v>745.76</v>
          </cell>
          <cell r="AI87">
            <v>149.16</v>
          </cell>
          <cell r="AJ87">
            <v>0</v>
          </cell>
          <cell r="AK87">
            <v>30186.68</v>
          </cell>
        </row>
        <row r="88">
          <cell r="A88" t="str">
            <v>00863</v>
          </cell>
          <cell r="B88" t="str">
            <v>LARIOS CALVARIO MANUEL</v>
          </cell>
          <cell r="C88">
            <v>7470</v>
          </cell>
          <cell r="D88">
            <v>1000</v>
          </cell>
          <cell r="E88">
            <v>1006.32</v>
          </cell>
          <cell r="F88">
            <v>0</v>
          </cell>
          <cell r="G88">
            <v>8476.32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609.29999999999995</v>
          </cell>
          <cell r="N88">
            <v>609.29999999999995</v>
          </cell>
          <cell r="O88">
            <v>227.28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836.58</v>
          </cell>
          <cell r="Z88">
            <v>7639.74</v>
          </cell>
          <cell r="AA88">
            <v>167.46</v>
          </cell>
          <cell r="AB88">
            <v>439.06</v>
          </cell>
          <cell r="AC88">
            <v>831.9</v>
          </cell>
          <cell r="AD88">
            <v>191.4</v>
          </cell>
          <cell r="AE88">
            <v>189.52</v>
          </cell>
          <cell r="AF88">
            <v>17116.46</v>
          </cell>
          <cell r="AG88">
            <v>1438.42</v>
          </cell>
          <cell r="AH88">
            <v>478.48</v>
          </cell>
          <cell r="AI88">
            <v>95.7</v>
          </cell>
          <cell r="AJ88">
            <v>0</v>
          </cell>
          <cell r="AK88">
            <v>19509.98</v>
          </cell>
        </row>
        <row r="89">
          <cell r="A89" t="str">
            <v>00870</v>
          </cell>
          <cell r="B89" t="str">
            <v>GIL MEDINA MIRIAM ELYADA</v>
          </cell>
          <cell r="C89">
            <v>7500</v>
          </cell>
          <cell r="D89">
            <v>1000</v>
          </cell>
          <cell r="E89">
            <v>1439</v>
          </cell>
          <cell r="F89">
            <v>0</v>
          </cell>
          <cell r="G89">
            <v>8939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659.64</v>
          </cell>
          <cell r="N89">
            <v>659.64</v>
          </cell>
          <cell r="O89">
            <v>241.5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901.14</v>
          </cell>
          <cell r="Z89">
            <v>8037.86</v>
          </cell>
          <cell r="AA89">
            <v>176.94</v>
          </cell>
          <cell r="AB89">
            <v>480.88</v>
          </cell>
          <cell r="AC89">
            <v>845.12</v>
          </cell>
          <cell r="AD89">
            <v>202.22</v>
          </cell>
          <cell r="AE89">
            <v>198.78</v>
          </cell>
          <cell r="AF89">
            <v>18084.46</v>
          </cell>
          <cell r="AG89">
            <v>1502.94</v>
          </cell>
          <cell r="AH89">
            <v>505.54</v>
          </cell>
          <cell r="AI89">
            <v>101.1</v>
          </cell>
          <cell r="AJ89">
            <v>0</v>
          </cell>
          <cell r="AK89">
            <v>20595.04</v>
          </cell>
        </row>
        <row r="90">
          <cell r="A90" t="str">
            <v>00956</v>
          </cell>
          <cell r="B90" t="str">
            <v>FUENTES NUÑEZ EDUARDO</v>
          </cell>
          <cell r="C90">
            <v>14250</v>
          </cell>
          <cell r="D90">
            <v>1000</v>
          </cell>
          <cell r="E90">
            <v>9537.56</v>
          </cell>
          <cell r="F90">
            <v>0</v>
          </cell>
          <cell r="G90">
            <v>23787.56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3434.98</v>
          </cell>
          <cell r="N90">
            <v>3434.98</v>
          </cell>
          <cell r="O90">
            <v>682.76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4117.74</v>
          </cell>
          <cell r="Z90">
            <v>19669.82</v>
          </cell>
          <cell r="AA90">
            <v>455.24</v>
          </cell>
          <cell r="AB90">
            <v>1386.76</v>
          </cell>
          <cell r="AC90">
            <v>1298.3399999999999</v>
          </cell>
          <cell r="AD90">
            <v>520.26</v>
          </cell>
          <cell r="AE90">
            <v>495.76</v>
          </cell>
          <cell r="AF90">
            <v>46527.64</v>
          </cell>
          <cell r="AG90">
            <v>3140.34</v>
          </cell>
          <cell r="AH90">
            <v>1300.6600000000001</v>
          </cell>
          <cell r="AI90">
            <v>260.14</v>
          </cell>
          <cell r="AJ90">
            <v>0</v>
          </cell>
          <cell r="AK90">
            <v>52244.800000000003</v>
          </cell>
        </row>
        <row r="91">
          <cell r="A91" t="str">
            <v>00977</v>
          </cell>
          <cell r="B91" t="str">
            <v>VALLEJO SANCHEZ IVAN ALEJANDRO</v>
          </cell>
          <cell r="C91">
            <v>8400</v>
          </cell>
          <cell r="D91">
            <v>1000</v>
          </cell>
          <cell r="E91">
            <v>2600</v>
          </cell>
          <cell r="F91">
            <v>0</v>
          </cell>
          <cell r="G91">
            <v>11000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884.82</v>
          </cell>
          <cell r="N91">
            <v>884.82</v>
          </cell>
          <cell r="O91">
            <v>302.60000000000002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1187.42</v>
          </cell>
          <cell r="Z91">
            <v>9812.58</v>
          </cell>
          <cell r="AA91">
            <v>215.46</v>
          </cell>
          <cell r="AB91">
            <v>601.08000000000004</v>
          </cell>
          <cell r="AC91">
            <v>907.84</v>
          </cell>
          <cell r="AD91">
            <v>246.24</v>
          </cell>
          <cell r="AE91">
            <v>240</v>
          </cell>
          <cell r="AF91">
            <v>22021.360000000001</v>
          </cell>
          <cell r="AG91">
            <v>1724.38</v>
          </cell>
          <cell r="AH91">
            <v>615.6</v>
          </cell>
          <cell r="AI91">
            <v>123.12</v>
          </cell>
          <cell r="AJ91">
            <v>0</v>
          </cell>
          <cell r="AK91">
            <v>24970.7</v>
          </cell>
        </row>
        <row r="92">
          <cell r="A92" t="str">
            <v>00987</v>
          </cell>
          <cell r="B92" t="str">
            <v>LIZAOLA BARAJAS YESENIA SARAHI</v>
          </cell>
          <cell r="C92">
            <v>5066.7299999999996</v>
          </cell>
          <cell r="D92">
            <v>650</v>
          </cell>
          <cell r="E92">
            <v>633.32000000000005</v>
          </cell>
          <cell r="F92">
            <v>0</v>
          </cell>
          <cell r="G92">
            <v>5700.05</v>
          </cell>
          <cell r="H92">
            <v>0</v>
          </cell>
          <cell r="I92">
            <v>0</v>
          </cell>
          <cell r="J92">
            <v>0</v>
          </cell>
          <cell r="K92">
            <v>-200.74</v>
          </cell>
          <cell r="L92">
            <v>-140.43</v>
          </cell>
          <cell r="M92">
            <v>393.45</v>
          </cell>
          <cell r="N92">
            <v>333.14</v>
          </cell>
          <cell r="O92">
            <v>219.68</v>
          </cell>
          <cell r="P92">
            <v>0</v>
          </cell>
          <cell r="Q92">
            <v>140.43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552.82000000000005</v>
          </cell>
          <cell r="Z92">
            <v>5147.2299999999996</v>
          </cell>
          <cell r="AA92">
            <v>161.88</v>
          </cell>
          <cell r="AB92">
            <v>424.38</v>
          </cell>
          <cell r="AC92">
            <v>826.3</v>
          </cell>
          <cell r="AD92">
            <v>185</v>
          </cell>
          <cell r="AE92">
            <v>127</v>
          </cell>
          <cell r="AF92">
            <v>16544.14</v>
          </cell>
          <cell r="AG92">
            <v>1412.56</v>
          </cell>
          <cell r="AH92">
            <v>462.48</v>
          </cell>
          <cell r="AI92">
            <v>92.5</v>
          </cell>
          <cell r="AJ92">
            <v>0</v>
          </cell>
          <cell r="AK92">
            <v>18823.68</v>
          </cell>
        </row>
        <row r="93">
          <cell r="A93" t="str">
            <v>00988</v>
          </cell>
          <cell r="B93" t="str">
            <v>PALMA LEDEZMA DIANA BETSABEL</v>
          </cell>
          <cell r="C93">
            <v>5066.7299999999996</v>
          </cell>
          <cell r="D93">
            <v>650</v>
          </cell>
          <cell r="E93">
            <v>633.32000000000005</v>
          </cell>
          <cell r="F93">
            <v>0</v>
          </cell>
          <cell r="G93">
            <v>5700.05</v>
          </cell>
          <cell r="H93">
            <v>0</v>
          </cell>
          <cell r="I93">
            <v>0</v>
          </cell>
          <cell r="J93">
            <v>0</v>
          </cell>
          <cell r="K93">
            <v>-200.74</v>
          </cell>
          <cell r="L93">
            <v>-140.43</v>
          </cell>
          <cell r="M93">
            <v>393.45</v>
          </cell>
          <cell r="N93">
            <v>333.14</v>
          </cell>
          <cell r="O93">
            <v>219.68</v>
          </cell>
          <cell r="P93">
            <v>0</v>
          </cell>
          <cell r="Q93">
            <v>140.43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552.82000000000005</v>
          </cell>
          <cell r="Z93">
            <v>5147.2299999999996</v>
          </cell>
          <cell r="AA93">
            <v>161.88</v>
          </cell>
          <cell r="AB93">
            <v>424.38</v>
          </cell>
          <cell r="AC93">
            <v>826.3</v>
          </cell>
          <cell r="AD93">
            <v>185</v>
          </cell>
          <cell r="AE93">
            <v>127</v>
          </cell>
          <cell r="AF93">
            <v>16544.14</v>
          </cell>
          <cell r="AG93">
            <v>1412.56</v>
          </cell>
          <cell r="AH93">
            <v>462.48</v>
          </cell>
          <cell r="AI93">
            <v>92.5</v>
          </cell>
          <cell r="AJ93">
            <v>0</v>
          </cell>
          <cell r="AK93">
            <v>18823.68</v>
          </cell>
        </row>
        <row r="94">
          <cell r="A94" t="str">
            <v>00989</v>
          </cell>
          <cell r="B94" t="str">
            <v>HERNANDEZ CHACON LUIS EDUARDO</v>
          </cell>
          <cell r="C94">
            <v>2666.7</v>
          </cell>
          <cell r="D94">
            <v>350</v>
          </cell>
          <cell r="E94">
            <v>333.33</v>
          </cell>
          <cell r="F94">
            <v>0</v>
          </cell>
          <cell r="G94">
            <v>3000.03</v>
          </cell>
          <cell r="H94">
            <v>0</v>
          </cell>
          <cell r="I94">
            <v>0</v>
          </cell>
          <cell r="J94">
            <v>0</v>
          </cell>
          <cell r="K94">
            <v>-145.38</v>
          </cell>
          <cell r="L94">
            <v>0</v>
          </cell>
          <cell r="M94">
            <v>175.51</v>
          </cell>
          <cell r="N94">
            <v>0</v>
          </cell>
          <cell r="O94">
            <v>109.84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109.84</v>
          </cell>
          <cell r="Z94">
            <v>2890.19</v>
          </cell>
          <cell r="AA94">
            <v>80.94</v>
          </cell>
          <cell r="AB94">
            <v>212.19</v>
          </cell>
          <cell r="AC94">
            <v>413.15</v>
          </cell>
          <cell r="AD94">
            <v>92.5</v>
          </cell>
          <cell r="AE94">
            <v>67</v>
          </cell>
          <cell r="AF94">
            <v>8272.07</v>
          </cell>
          <cell r="AG94">
            <v>706.28</v>
          </cell>
          <cell r="AH94">
            <v>231.24</v>
          </cell>
          <cell r="AI94">
            <v>46.25</v>
          </cell>
          <cell r="AJ94">
            <v>0</v>
          </cell>
          <cell r="AK94">
            <v>9415.34</v>
          </cell>
        </row>
        <row r="95">
          <cell r="A95" t="str">
            <v>00990</v>
          </cell>
          <cell r="B95" t="str">
            <v>NAVARRO RODRIGUEZ RICARDO</v>
          </cell>
          <cell r="C95">
            <v>2666.7</v>
          </cell>
          <cell r="D95">
            <v>350</v>
          </cell>
          <cell r="E95">
            <v>333.33</v>
          </cell>
          <cell r="F95">
            <v>0</v>
          </cell>
          <cell r="G95">
            <v>3000.03</v>
          </cell>
          <cell r="H95">
            <v>0</v>
          </cell>
          <cell r="I95">
            <v>0</v>
          </cell>
          <cell r="J95">
            <v>0</v>
          </cell>
          <cell r="K95">
            <v>-145.38</v>
          </cell>
          <cell r="L95">
            <v>0</v>
          </cell>
          <cell r="M95">
            <v>175.51</v>
          </cell>
          <cell r="N95">
            <v>0</v>
          </cell>
          <cell r="O95">
            <v>109.84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109.84</v>
          </cell>
          <cell r="Z95">
            <v>2890.19</v>
          </cell>
          <cell r="AA95">
            <v>80.94</v>
          </cell>
          <cell r="AB95">
            <v>212.19</v>
          </cell>
          <cell r="AC95">
            <v>413.15</v>
          </cell>
          <cell r="AD95">
            <v>92.5</v>
          </cell>
          <cell r="AE95">
            <v>67</v>
          </cell>
          <cell r="AF95">
            <v>8272.07</v>
          </cell>
          <cell r="AG95">
            <v>706.28</v>
          </cell>
          <cell r="AH95">
            <v>231.24</v>
          </cell>
          <cell r="AI95">
            <v>46.25</v>
          </cell>
          <cell r="AJ95">
            <v>0</v>
          </cell>
          <cell r="AK95">
            <v>9415.34</v>
          </cell>
        </row>
        <row r="96">
          <cell r="A96" t="str">
            <v>Total Depto</v>
          </cell>
          <cell r="C96" t="str">
            <v xml:space="preserve">  -----------------------</v>
          </cell>
          <cell r="D96" t="str">
            <v xml:space="preserve">  -----------------------</v>
          </cell>
          <cell r="E96" t="str">
            <v xml:space="preserve">  -----------------------</v>
          </cell>
          <cell r="F96" t="str">
            <v xml:space="preserve">  -----------------------</v>
          </cell>
          <cell r="G96" t="str">
            <v xml:space="preserve">  -----------------------</v>
          </cell>
          <cell r="H96" t="str">
            <v xml:space="preserve">  -----------------------</v>
          </cell>
          <cell r="I96" t="str">
            <v xml:space="preserve">  -----------------------</v>
          </cell>
          <cell r="J96" t="str">
            <v xml:space="preserve">  -----------------------</v>
          </cell>
          <cell r="K96" t="str">
            <v xml:space="preserve">  -----------------------</v>
          </cell>
          <cell r="L96" t="str">
            <v xml:space="preserve">  -----------------------</v>
          </cell>
          <cell r="M96" t="str">
            <v xml:space="preserve">  -----------------------</v>
          </cell>
          <cell r="N96" t="str">
            <v xml:space="preserve">  -----------------------</v>
          </cell>
          <cell r="O96" t="str">
            <v xml:space="preserve">  -----------------------</v>
          </cell>
          <cell r="P96" t="str">
            <v xml:space="preserve">  -----------------------</v>
          </cell>
          <cell r="Q96" t="str">
            <v xml:space="preserve">  -----------------------</v>
          </cell>
          <cell r="R96" t="str">
            <v xml:space="preserve">  -----------------------</v>
          </cell>
          <cell r="S96" t="str">
            <v xml:space="preserve">  -----------------------</v>
          </cell>
          <cell r="T96" t="str">
            <v xml:space="preserve">  -----------------------</v>
          </cell>
          <cell r="U96" t="str">
            <v xml:space="preserve">  -----------------------</v>
          </cell>
          <cell r="V96" t="str">
            <v xml:space="preserve">  -----------------------</v>
          </cell>
          <cell r="W96" t="str">
            <v xml:space="preserve">  -----------------------</v>
          </cell>
          <cell r="X96" t="str">
            <v xml:space="preserve">  -----------------------</v>
          </cell>
          <cell r="Y96" t="str">
            <v xml:space="preserve">  -----------------------</v>
          </cell>
          <cell r="Z96" t="str">
            <v xml:space="preserve">  -----------------------</v>
          </cell>
          <cell r="AA96" t="str">
            <v xml:space="preserve">  -----------------------</v>
          </cell>
          <cell r="AB96" t="str">
            <v xml:space="preserve">  -----------------------</v>
          </cell>
          <cell r="AC96" t="str">
            <v xml:space="preserve">  -----------------------</v>
          </cell>
          <cell r="AD96" t="str">
            <v xml:space="preserve">  -----------------------</v>
          </cell>
          <cell r="AE96" t="str">
            <v xml:space="preserve">  -----------------------</v>
          </cell>
          <cell r="AF96" t="str">
            <v xml:space="preserve">  -----------------------</v>
          </cell>
          <cell r="AG96" t="str">
            <v xml:space="preserve">  -----------------------</v>
          </cell>
          <cell r="AH96" t="str">
            <v xml:space="preserve">  -----------------------</v>
          </cell>
          <cell r="AI96" t="str">
            <v xml:space="preserve">  -----------------------</v>
          </cell>
          <cell r="AJ96" t="str">
            <v xml:space="preserve">  -----------------------</v>
          </cell>
          <cell r="AK96" t="str">
            <v xml:space="preserve">  -----------------------</v>
          </cell>
        </row>
        <row r="97">
          <cell r="C97">
            <v>220253.76</v>
          </cell>
          <cell r="D97">
            <v>20000</v>
          </cell>
          <cell r="E97">
            <v>36566.980000000003</v>
          </cell>
          <cell r="F97">
            <v>0</v>
          </cell>
          <cell r="G97">
            <v>256820.74</v>
          </cell>
          <cell r="H97">
            <v>0</v>
          </cell>
          <cell r="I97">
            <v>2222.5</v>
          </cell>
          <cell r="J97">
            <v>15895.55</v>
          </cell>
          <cell r="K97">
            <v>-692.24</v>
          </cell>
          <cell r="L97">
            <v>-280.86</v>
          </cell>
          <cell r="M97">
            <v>26771.34</v>
          </cell>
          <cell r="N97">
            <v>24301.38</v>
          </cell>
          <cell r="O97">
            <v>6708.06</v>
          </cell>
          <cell r="P97">
            <v>0</v>
          </cell>
          <cell r="Q97">
            <v>280.86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260</v>
          </cell>
          <cell r="X97">
            <v>0</v>
          </cell>
          <cell r="Y97">
            <v>49387.49</v>
          </cell>
          <cell r="Z97">
            <v>207433.25</v>
          </cell>
          <cell r="AA97">
            <v>5465.12</v>
          </cell>
          <cell r="AB97">
            <v>15617.42</v>
          </cell>
          <cell r="AC97">
            <v>20530.04</v>
          </cell>
          <cell r="AD97">
            <v>5999.12</v>
          </cell>
          <cell r="AE97">
            <v>5536.41</v>
          </cell>
          <cell r="AF97">
            <v>536504.76</v>
          </cell>
          <cell r="AG97">
            <v>41612.58</v>
          </cell>
          <cell r="AH97">
            <v>14997.84</v>
          </cell>
          <cell r="AI97">
            <v>2999.58</v>
          </cell>
          <cell r="AJ97">
            <v>0</v>
          </cell>
          <cell r="AK97">
            <v>607650.29</v>
          </cell>
        </row>
        <row r="99">
          <cell r="A99" t="str">
            <v>Departamento 4109 CDE SECRETARIA DE COMUNICACION SOCIAL</v>
          </cell>
        </row>
        <row r="100">
          <cell r="A100" t="str">
            <v>00005</v>
          </cell>
          <cell r="B100" t="str">
            <v>CONTRERAS GARCIA LUCILA</v>
          </cell>
          <cell r="C100">
            <v>14409</v>
          </cell>
          <cell r="D100">
            <v>1000</v>
          </cell>
          <cell r="E100">
            <v>0</v>
          </cell>
          <cell r="F100">
            <v>0</v>
          </cell>
          <cell r="G100">
            <v>14409</v>
          </cell>
          <cell r="H100">
            <v>0</v>
          </cell>
          <cell r="I100">
            <v>0</v>
          </cell>
          <cell r="J100">
            <v>5794.35</v>
          </cell>
          <cell r="K100">
            <v>0</v>
          </cell>
          <cell r="L100">
            <v>0</v>
          </cell>
          <cell r="M100">
            <v>1461.8</v>
          </cell>
          <cell r="N100">
            <v>1461.8</v>
          </cell>
          <cell r="O100">
            <v>423.22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7679.37</v>
          </cell>
          <cell r="Z100">
            <v>6729.63</v>
          </cell>
          <cell r="AA100">
            <v>291.54000000000002</v>
          </cell>
          <cell r="AB100">
            <v>888.12</v>
          </cell>
          <cell r="AC100">
            <v>1031.76</v>
          </cell>
          <cell r="AD100">
            <v>333.2</v>
          </cell>
          <cell r="AE100">
            <v>308.18</v>
          </cell>
          <cell r="AF100">
            <v>29797.52</v>
          </cell>
          <cell r="AG100">
            <v>2211.42</v>
          </cell>
          <cell r="AH100">
            <v>832.98</v>
          </cell>
          <cell r="AI100">
            <v>166.6</v>
          </cell>
          <cell r="AJ100">
            <v>0</v>
          </cell>
          <cell r="AK100">
            <v>33649.9</v>
          </cell>
        </row>
        <row r="101">
          <cell r="A101" t="str">
            <v>00954</v>
          </cell>
          <cell r="B101" t="str">
            <v>ORTEGA VILLELA ALEJANDRO</v>
          </cell>
          <cell r="C101">
            <v>7470</v>
          </cell>
          <cell r="D101">
            <v>1000</v>
          </cell>
          <cell r="E101">
            <v>2700</v>
          </cell>
          <cell r="F101">
            <v>0</v>
          </cell>
          <cell r="G101">
            <v>10170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793.58</v>
          </cell>
          <cell r="N101">
            <v>793.58</v>
          </cell>
          <cell r="O101">
            <v>265.39999999999998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1058.98</v>
          </cell>
          <cell r="Z101">
            <v>9111.02</v>
          </cell>
          <cell r="AA101">
            <v>192.02</v>
          </cell>
          <cell r="AB101">
            <v>521.84</v>
          </cell>
          <cell r="AC101">
            <v>869.66</v>
          </cell>
          <cell r="AD101">
            <v>219.44</v>
          </cell>
          <cell r="AE101">
            <v>223.4</v>
          </cell>
          <cell r="AF101">
            <v>19624.98</v>
          </cell>
          <cell r="AG101">
            <v>1583.52</v>
          </cell>
          <cell r="AH101">
            <v>548.62</v>
          </cell>
          <cell r="AI101">
            <v>109.72</v>
          </cell>
          <cell r="AJ101">
            <v>0</v>
          </cell>
          <cell r="AK101">
            <v>22309.68</v>
          </cell>
        </row>
        <row r="102">
          <cell r="A102" t="str">
            <v>00958</v>
          </cell>
          <cell r="B102" t="str">
            <v>GARCIA GARCIA IVAN TONATHIU</v>
          </cell>
          <cell r="C102">
            <v>14550</v>
          </cell>
          <cell r="D102">
            <v>1000</v>
          </cell>
          <cell r="E102">
            <v>9674.6</v>
          </cell>
          <cell r="F102">
            <v>0</v>
          </cell>
          <cell r="G102">
            <v>24224.6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3528.32</v>
          </cell>
          <cell r="N102">
            <v>3528.32</v>
          </cell>
          <cell r="O102">
            <v>696.28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4224.6000000000004</v>
          </cell>
          <cell r="Z102">
            <v>20000</v>
          </cell>
          <cell r="AA102">
            <v>463.74</v>
          </cell>
          <cell r="AB102">
            <v>1412.66</v>
          </cell>
          <cell r="AC102">
            <v>1312.18</v>
          </cell>
          <cell r="AD102">
            <v>529.98</v>
          </cell>
          <cell r="AE102">
            <v>504.5</v>
          </cell>
          <cell r="AF102">
            <v>47396.38</v>
          </cell>
          <cell r="AG102">
            <v>3188.58</v>
          </cell>
          <cell r="AH102">
            <v>1324.96</v>
          </cell>
          <cell r="AI102">
            <v>265</v>
          </cell>
          <cell r="AJ102">
            <v>0</v>
          </cell>
          <cell r="AK102">
            <v>53209.4</v>
          </cell>
        </row>
        <row r="103">
          <cell r="A103" t="str">
            <v>00961</v>
          </cell>
          <cell r="B103" t="str">
            <v>VELAZQUEZ MONROY ARLENE</v>
          </cell>
          <cell r="C103">
            <v>10575</v>
          </cell>
          <cell r="D103">
            <v>1000</v>
          </cell>
          <cell r="E103">
            <v>7036.22</v>
          </cell>
          <cell r="F103">
            <v>0</v>
          </cell>
          <cell r="G103">
            <v>17611.22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2115.6999999999998</v>
          </cell>
          <cell r="N103">
            <v>2115.6999999999998</v>
          </cell>
          <cell r="O103">
            <v>495.52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2611.2199999999998</v>
          </cell>
          <cell r="Z103">
            <v>15000</v>
          </cell>
          <cell r="AA103">
            <v>337.14</v>
          </cell>
          <cell r="AB103">
            <v>1027.02</v>
          </cell>
          <cell r="AC103">
            <v>1106.02</v>
          </cell>
          <cell r="AD103">
            <v>385.3</v>
          </cell>
          <cell r="AE103">
            <v>372.22</v>
          </cell>
          <cell r="AF103">
            <v>34457.760000000002</v>
          </cell>
          <cell r="AG103">
            <v>2470.1799999999998</v>
          </cell>
          <cell r="AH103">
            <v>963.26</v>
          </cell>
          <cell r="AI103">
            <v>192.66</v>
          </cell>
          <cell r="AJ103">
            <v>0</v>
          </cell>
          <cell r="AK103">
            <v>38841.379999999997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</row>
        <row r="105">
          <cell r="C105">
            <v>47004</v>
          </cell>
          <cell r="D105">
            <v>4000</v>
          </cell>
          <cell r="E105">
            <v>19410.82</v>
          </cell>
          <cell r="F105">
            <v>0</v>
          </cell>
          <cell r="G105">
            <v>66414.820000000007</v>
          </cell>
          <cell r="H105">
            <v>0</v>
          </cell>
          <cell r="I105">
            <v>0</v>
          </cell>
          <cell r="J105">
            <v>5794.35</v>
          </cell>
          <cell r="K105">
            <v>0</v>
          </cell>
          <cell r="L105">
            <v>0</v>
          </cell>
          <cell r="M105">
            <v>7899.4</v>
          </cell>
          <cell r="N105">
            <v>7899.4</v>
          </cell>
          <cell r="O105">
            <v>1880.42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15574.17</v>
          </cell>
          <cell r="Z105">
            <v>50840.65</v>
          </cell>
          <cell r="AA105">
            <v>1284.44</v>
          </cell>
          <cell r="AB105">
            <v>3849.64</v>
          </cell>
          <cell r="AC105">
            <v>4319.62</v>
          </cell>
          <cell r="AD105">
            <v>1467.92</v>
          </cell>
          <cell r="AE105">
            <v>1408.3</v>
          </cell>
          <cell r="AF105">
            <v>131276.64000000001</v>
          </cell>
          <cell r="AG105">
            <v>9453.7000000000007</v>
          </cell>
          <cell r="AH105">
            <v>3669.82</v>
          </cell>
          <cell r="AI105">
            <v>733.98</v>
          </cell>
          <cell r="AJ105">
            <v>0</v>
          </cell>
          <cell r="AK105">
            <v>148010.35999999999</v>
          </cell>
        </row>
        <row r="107">
          <cell r="A107" t="str">
            <v>Departamento 4112 CDE SECRETARIA TECNICA DEL CPE</v>
          </cell>
        </row>
        <row r="108">
          <cell r="A108" t="str">
            <v>00864</v>
          </cell>
          <cell r="B108" t="str">
            <v>GONZALEZ RAMIREZ MIRIAM NOEMI</v>
          </cell>
          <cell r="C108">
            <v>7470</v>
          </cell>
          <cell r="D108">
            <v>1000</v>
          </cell>
          <cell r="E108">
            <v>900</v>
          </cell>
          <cell r="F108">
            <v>0</v>
          </cell>
          <cell r="G108">
            <v>8370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597.74</v>
          </cell>
          <cell r="N108">
            <v>597.74</v>
          </cell>
          <cell r="O108">
            <v>216.38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814.12</v>
          </cell>
          <cell r="Z108">
            <v>7555.88</v>
          </cell>
          <cell r="AA108">
            <v>159.46</v>
          </cell>
          <cell r="AB108">
            <v>418.06</v>
          </cell>
          <cell r="AC108">
            <v>823.9</v>
          </cell>
          <cell r="AD108">
            <v>182.24</v>
          </cell>
          <cell r="AE108">
            <v>187.4</v>
          </cell>
          <cell r="AF108">
            <v>16297.64</v>
          </cell>
          <cell r="AG108">
            <v>1401.42</v>
          </cell>
          <cell r="AH108">
            <v>455.6</v>
          </cell>
          <cell r="AI108">
            <v>91.12</v>
          </cell>
          <cell r="AJ108">
            <v>0</v>
          </cell>
          <cell r="AK108">
            <v>18615.419999999998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</row>
        <row r="110">
          <cell r="C110">
            <v>7470</v>
          </cell>
          <cell r="D110">
            <v>1000</v>
          </cell>
          <cell r="E110">
            <v>900</v>
          </cell>
          <cell r="F110">
            <v>0</v>
          </cell>
          <cell r="G110">
            <v>8370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597.74</v>
          </cell>
          <cell r="N110">
            <v>597.74</v>
          </cell>
          <cell r="O110">
            <v>216.38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814.12</v>
          </cell>
          <cell r="Z110">
            <v>7555.88</v>
          </cell>
          <cell r="AA110">
            <v>159.46</v>
          </cell>
          <cell r="AB110">
            <v>418.06</v>
          </cell>
          <cell r="AC110">
            <v>823.9</v>
          </cell>
          <cell r="AD110">
            <v>182.24</v>
          </cell>
          <cell r="AE110">
            <v>187.4</v>
          </cell>
          <cell r="AF110">
            <v>16297.64</v>
          </cell>
          <cell r="AG110">
            <v>1401.42</v>
          </cell>
          <cell r="AH110">
            <v>455.6</v>
          </cell>
          <cell r="AI110">
            <v>91.12</v>
          </cell>
          <cell r="AJ110">
            <v>0</v>
          </cell>
          <cell r="AK110">
            <v>18615.419999999998</v>
          </cell>
        </row>
        <row r="112">
          <cell r="A112" t="str">
            <v>Departamento 4117 CDE COMISION DE JUSTICIA PARTIDARIA</v>
          </cell>
        </row>
        <row r="113">
          <cell r="A113" t="str">
            <v>00071</v>
          </cell>
          <cell r="B113" t="str">
            <v>HUERTA GOMEZ ELIZABETH</v>
          </cell>
          <cell r="C113">
            <v>13087.5</v>
          </cell>
          <cell r="D113">
            <v>1000</v>
          </cell>
          <cell r="E113">
            <v>0</v>
          </cell>
          <cell r="F113">
            <v>0</v>
          </cell>
          <cell r="G113">
            <v>13087.5</v>
          </cell>
          <cell r="H113">
            <v>0</v>
          </cell>
          <cell r="I113">
            <v>0</v>
          </cell>
          <cell r="J113">
            <v>3576</v>
          </cell>
          <cell r="K113">
            <v>0</v>
          </cell>
          <cell r="L113">
            <v>0</v>
          </cell>
          <cell r="M113">
            <v>1225</v>
          </cell>
          <cell r="N113">
            <v>1225</v>
          </cell>
          <cell r="O113">
            <v>380.82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5181.82</v>
          </cell>
          <cell r="Z113">
            <v>7905.68</v>
          </cell>
          <cell r="AA113">
            <v>264.8</v>
          </cell>
          <cell r="AB113">
            <v>806.68</v>
          </cell>
          <cell r="AC113">
            <v>988.2</v>
          </cell>
          <cell r="AD113">
            <v>302.64</v>
          </cell>
          <cell r="AE113">
            <v>281.76</v>
          </cell>
          <cell r="AF113">
            <v>27064.7</v>
          </cell>
          <cell r="AG113">
            <v>2059.6799999999998</v>
          </cell>
          <cell r="AH113">
            <v>756.58</v>
          </cell>
          <cell r="AI113">
            <v>151.32</v>
          </cell>
          <cell r="AJ113">
            <v>0</v>
          </cell>
          <cell r="AK113">
            <v>30616.68</v>
          </cell>
        </row>
        <row r="114">
          <cell r="A114" t="str">
            <v>Total Depto</v>
          </cell>
          <cell r="C114" t="str">
            <v xml:space="preserve">  -----------------------</v>
          </cell>
          <cell r="D114" t="str">
            <v xml:space="preserve">  -----------------------</v>
          </cell>
          <cell r="E114" t="str">
            <v xml:space="preserve">  -----------------------</v>
          </cell>
          <cell r="F114" t="str">
            <v xml:space="preserve">  -----------------------</v>
          </cell>
          <cell r="G114" t="str">
            <v xml:space="preserve">  -----------------------</v>
          </cell>
          <cell r="H114" t="str">
            <v xml:space="preserve">  -----------------------</v>
          </cell>
          <cell r="I114" t="str">
            <v xml:space="preserve">  -----------------------</v>
          </cell>
          <cell r="J114" t="str">
            <v xml:space="preserve">  -----------------------</v>
          </cell>
          <cell r="K114" t="str">
            <v xml:space="preserve">  -----------------------</v>
          </cell>
          <cell r="L114" t="str">
            <v xml:space="preserve">  -----------------------</v>
          </cell>
          <cell r="M114" t="str">
            <v xml:space="preserve">  -----------------------</v>
          </cell>
          <cell r="N114" t="str">
            <v xml:space="preserve">  -----------------------</v>
          </cell>
          <cell r="O114" t="str">
            <v xml:space="preserve">  -----------------------</v>
          </cell>
          <cell r="P114" t="str">
            <v xml:space="preserve">  -----------------------</v>
          </cell>
          <cell r="Q114" t="str">
            <v xml:space="preserve">  -----------------------</v>
          </cell>
          <cell r="R114" t="str">
            <v xml:space="preserve">  -----------------------</v>
          </cell>
          <cell r="S114" t="str">
            <v xml:space="preserve">  -----------------------</v>
          </cell>
          <cell r="T114" t="str">
            <v xml:space="preserve">  -----------------------</v>
          </cell>
          <cell r="U114" t="str">
            <v xml:space="preserve">  -----------------------</v>
          </cell>
          <cell r="V114" t="str">
            <v xml:space="preserve">  -----------------------</v>
          </cell>
          <cell r="W114" t="str">
            <v xml:space="preserve">  -----------------------</v>
          </cell>
          <cell r="X114" t="str">
            <v xml:space="preserve">  -----------------------</v>
          </cell>
          <cell r="Y114" t="str">
            <v xml:space="preserve">  -----------------------</v>
          </cell>
          <cell r="Z114" t="str">
            <v xml:space="preserve">  -----------------------</v>
          </cell>
          <cell r="AA114" t="str">
            <v xml:space="preserve">  -----------------------</v>
          </cell>
          <cell r="AB114" t="str">
            <v xml:space="preserve">  -----------------------</v>
          </cell>
          <cell r="AC114" t="str">
            <v xml:space="preserve">  -----------------------</v>
          </cell>
          <cell r="AD114" t="str">
            <v xml:space="preserve">  -----------------------</v>
          </cell>
          <cell r="AE114" t="str">
            <v xml:space="preserve">  -----------------------</v>
          </cell>
          <cell r="AF114" t="str">
            <v xml:space="preserve">  -----------------------</v>
          </cell>
          <cell r="AG114" t="str">
            <v xml:space="preserve">  -----------------------</v>
          </cell>
          <cell r="AH114" t="str">
            <v xml:space="preserve">  -----------------------</v>
          </cell>
          <cell r="AI114" t="str">
            <v xml:space="preserve">  -----------------------</v>
          </cell>
          <cell r="AJ114" t="str">
            <v xml:space="preserve">  -----------------------</v>
          </cell>
          <cell r="AK114" t="str">
            <v xml:space="preserve">  -----------------------</v>
          </cell>
        </row>
        <row r="115">
          <cell r="C115">
            <v>13087.5</v>
          </cell>
          <cell r="D115">
            <v>1000</v>
          </cell>
          <cell r="E115">
            <v>0</v>
          </cell>
          <cell r="F115">
            <v>0</v>
          </cell>
          <cell r="G115">
            <v>13087.5</v>
          </cell>
          <cell r="H115">
            <v>0</v>
          </cell>
          <cell r="I115">
            <v>0</v>
          </cell>
          <cell r="J115">
            <v>3576</v>
          </cell>
          <cell r="K115">
            <v>0</v>
          </cell>
          <cell r="L115">
            <v>0</v>
          </cell>
          <cell r="M115">
            <v>1225</v>
          </cell>
          <cell r="N115">
            <v>1225</v>
          </cell>
          <cell r="O115">
            <v>380.82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5181.82</v>
          </cell>
          <cell r="Z115">
            <v>7905.68</v>
          </cell>
          <cell r="AA115">
            <v>264.8</v>
          </cell>
          <cell r="AB115">
            <v>806.68</v>
          </cell>
          <cell r="AC115">
            <v>988.2</v>
          </cell>
          <cell r="AD115">
            <v>302.64</v>
          </cell>
          <cell r="AE115">
            <v>281.76</v>
          </cell>
          <cell r="AF115">
            <v>27064.7</v>
          </cell>
          <cell r="AG115">
            <v>2059.6799999999998</v>
          </cell>
          <cell r="AH115">
            <v>756.58</v>
          </cell>
          <cell r="AI115">
            <v>151.32</v>
          </cell>
          <cell r="AJ115">
            <v>0</v>
          </cell>
          <cell r="AK115">
            <v>30616.68</v>
          </cell>
        </row>
        <row r="117">
          <cell r="A117" t="str">
            <v>Departamento 4118 CDE COMISION ESTATAL DE PROCESOS INTERN</v>
          </cell>
        </row>
        <row r="118">
          <cell r="A118" t="str">
            <v>00042</v>
          </cell>
          <cell r="B118" t="str">
            <v>MUCIÑO VELAZQUEZ ERIKA VIVIANA</v>
          </cell>
          <cell r="C118">
            <v>9800.7000000000007</v>
          </cell>
          <cell r="D118">
            <v>1000</v>
          </cell>
          <cell r="E118">
            <v>0</v>
          </cell>
          <cell r="F118">
            <v>0</v>
          </cell>
          <cell r="G118">
            <v>9800.7000000000007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753.4</v>
          </cell>
          <cell r="N118">
            <v>753.4</v>
          </cell>
          <cell r="O118">
            <v>275.36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1028.76</v>
          </cell>
          <cell r="Z118">
            <v>8771.94</v>
          </cell>
          <cell r="AA118">
            <v>198.3</v>
          </cell>
          <cell r="AB118">
            <v>538.94000000000005</v>
          </cell>
          <cell r="AC118">
            <v>879.9</v>
          </cell>
          <cell r="AD118">
            <v>226.64</v>
          </cell>
          <cell r="AE118">
            <v>216.02</v>
          </cell>
          <cell r="AF118">
            <v>20267.82</v>
          </cell>
          <cell r="AG118">
            <v>1617.14</v>
          </cell>
          <cell r="AH118">
            <v>566.58000000000004</v>
          </cell>
          <cell r="AI118">
            <v>113.32</v>
          </cell>
          <cell r="AJ118">
            <v>0</v>
          </cell>
          <cell r="AK118">
            <v>23007.52</v>
          </cell>
        </row>
        <row r="119">
          <cell r="A119" t="str">
            <v>00856</v>
          </cell>
          <cell r="B119" t="str">
            <v>IÑIGUEZ IBARRA GUSTAVO</v>
          </cell>
          <cell r="C119">
            <v>9990</v>
          </cell>
          <cell r="D119">
            <v>1000</v>
          </cell>
          <cell r="E119">
            <v>1120.74</v>
          </cell>
          <cell r="F119">
            <v>0</v>
          </cell>
          <cell r="G119">
            <v>11110.74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902.54</v>
          </cell>
          <cell r="N119">
            <v>902.54</v>
          </cell>
          <cell r="O119">
            <v>312.54000000000002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1215.08</v>
          </cell>
          <cell r="Z119">
            <v>9895.66</v>
          </cell>
          <cell r="AA119">
            <v>221.74</v>
          </cell>
          <cell r="AB119">
            <v>618.6</v>
          </cell>
          <cell r="AC119">
            <v>918.08</v>
          </cell>
          <cell r="AD119">
            <v>253.42</v>
          </cell>
          <cell r="AE119">
            <v>242.22</v>
          </cell>
          <cell r="AF119">
            <v>22663.66</v>
          </cell>
          <cell r="AG119">
            <v>1758.42</v>
          </cell>
          <cell r="AH119">
            <v>633.55999999999995</v>
          </cell>
          <cell r="AI119">
            <v>126.72</v>
          </cell>
          <cell r="AJ119">
            <v>0</v>
          </cell>
          <cell r="AK119">
            <v>25678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</row>
        <row r="121">
          <cell r="C121">
            <v>19790.7</v>
          </cell>
          <cell r="D121">
            <v>2000</v>
          </cell>
          <cell r="E121">
            <v>1120.74</v>
          </cell>
          <cell r="F121">
            <v>0</v>
          </cell>
          <cell r="G121">
            <v>20911.439999999999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1655.94</v>
          </cell>
          <cell r="N121">
            <v>1655.94</v>
          </cell>
          <cell r="O121">
            <v>587.9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2243.84</v>
          </cell>
          <cell r="Z121">
            <v>18667.599999999999</v>
          </cell>
          <cell r="AA121">
            <v>420.04</v>
          </cell>
          <cell r="AB121">
            <v>1157.54</v>
          </cell>
          <cell r="AC121">
            <v>1797.98</v>
          </cell>
          <cell r="AD121">
            <v>480.06</v>
          </cell>
          <cell r="AE121">
            <v>458.24</v>
          </cell>
          <cell r="AF121">
            <v>42931.48</v>
          </cell>
          <cell r="AG121">
            <v>3375.56</v>
          </cell>
          <cell r="AH121">
            <v>1200.1400000000001</v>
          </cell>
          <cell r="AI121">
            <v>240.04</v>
          </cell>
          <cell r="AJ121">
            <v>0</v>
          </cell>
          <cell r="AK121">
            <v>48685.52</v>
          </cell>
        </row>
        <row r="123">
          <cell r="A123" t="str">
            <v>Departamento 4122 CDE SECRETARIA DE OPERACION POLITICA</v>
          </cell>
        </row>
        <row r="124">
          <cell r="A124" t="str">
            <v>00887</v>
          </cell>
          <cell r="B124" t="str">
            <v>DE LEON MEZA HUGO FIDENCIO</v>
          </cell>
          <cell r="C124">
            <v>17429.400000000001</v>
          </cell>
          <cell r="D124">
            <v>1000</v>
          </cell>
          <cell r="E124">
            <v>1570.6</v>
          </cell>
          <cell r="F124">
            <v>0</v>
          </cell>
          <cell r="G124">
            <v>19000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2412.36</v>
          </cell>
          <cell r="N124">
            <v>2412.36</v>
          </cell>
          <cell r="O124">
            <v>563.70000000000005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2976.06</v>
          </cell>
          <cell r="Z124">
            <v>16023.94</v>
          </cell>
          <cell r="AA124">
            <v>380.14</v>
          </cell>
          <cell r="AB124">
            <v>1158.02</v>
          </cell>
          <cell r="AC124">
            <v>1176.04</v>
          </cell>
          <cell r="AD124">
            <v>434.44</v>
          </cell>
          <cell r="AE124">
            <v>400</v>
          </cell>
          <cell r="AF124">
            <v>38852.9</v>
          </cell>
          <cell r="AG124">
            <v>2714.2</v>
          </cell>
          <cell r="AH124">
            <v>1086.1199999999999</v>
          </cell>
          <cell r="AI124">
            <v>217.22</v>
          </cell>
          <cell r="AJ124">
            <v>0</v>
          </cell>
          <cell r="AK124">
            <v>43704.88</v>
          </cell>
        </row>
        <row r="125">
          <cell r="A125" t="str">
            <v>Total Depto</v>
          </cell>
          <cell r="C125" t="str">
            <v xml:space="preserve">  -----------------------</v>
          </cell>
          <cell r="D125" t="str">
            <v xml:space="preserve">  -----------------------</v>
          </cell>
          <cell r="E125" t="str">
            <v xml:space="preserve">  -----------------------</v>
          </cell>
          <cell r="F125" t="str">
            <v xml:space="preserve">  -----------------------</v>
          </cell>
          <cell r="G125" t="str">
            <v xml:space="preserve">  -----------------------</v>
          </cell>
          <cell r="H125" t="str">
            <v xml:space="preserve">  -----------------------</v>
          </cell>
          <cell r="I125" t="str">
            <v xml:space="preserve">  -----------------------</v>
          </cell>
          <cell r="J125" t="str">
            <v xml:space="preserve">  -----------------------</v>
          </cell>
          <cell r="K125" t="str">
            <v xml:space="preserve">  -----------------------</v>
          </cell>
          <cell r="L125" t="str">
            <v xml:space="preserve">  -----------------------</v>
          </cell>
          <cell r="M125" t="str">
            <v xml:space="preserve">  -----------------------</v>
          </cell>
          <cell r="N125" t="str">
            <v xml:space="preserve">  -----------------------</v>
          </cell>
          <cell r="O125" t="str">
            <v xml:space="preserve">  -----------------------</v>
          </cell>
          <cell r="P125" t="str">
            <v xml:space="preserve">  -----------------------</v>
          </cell>
          <cell r="Q125" t="str">
            <v xml:space="preserve">  -----------------------</v>
          </cell>
          <cell r="R125" t="str">
            <v xml:space="preserve">  -----------------------</v>
          </cell>
          <cell r="S125" t="str">
            <v xml:space="preserve">  -----------------------</v>
          </cell>
          <cell r="T125" t="str">
            <v xml:space="preserve">  -----------------------</v>
          </cell>
          <cell r="U125" t="str">
            <v xml:space="preserve">  -----------------------</v>
          </cell>
          <cell r="V125" t="str">
            <v xml:space="preserve">  -----------------------</v>
          </cell>
          <cell r="W125" t="str">
            <v xml:space="preserve">  -----------------------</v>
          </cell>
          <cell r="X125" t="str">
            <v xml:space="preserve">  -----------------------</v>
          </cell>
          <cell r="Y125" t="str">
            <v xml:space="preserve">  -----------------------</v>
          </cell>
          <cell r="Z125" t="str">
            <v xml:space="preserve">  -----------------------</v>
          </cell>
          <cell r="AA125" t="str">
            <v xml:space="preserve">  -----------------------</v>
          </cell>
          <cell r="AB125" t="str">
            <v xml:space="preserve">  -----------------------</v>
          </cell>
          <cell r="AC125" t="str">
            <v xml:space="preserve">  -----------------------</v>
          </cell>
          <cell r="AD125" t="str">
            <v xml:space="preserve">  -----------------------</v>
          </cell>
          <cell r="AE125" t="str">
            <v xml:space="preserve">  -----------------------</v>
          </cell>
          <cell r="AF125" t="str">
            <v xml:space="preserve">  -----------------------</v>
          </cell>
          <cell r="AG125" t="str">
            <v xml:space="preserve">  -----------------------</v>
          </cell>
          <cell r="AH125" t="str">
            <v xml:space="preserve">  -----------------------</v>
          </cell>
          <cell r="AI125" t="str">
            <v xml:space="preserve">  -----------------------</v>
          </cell>
          <cell r="AJ125" t="str">
            <v xml:space="preserve">  -----------------------</v>
          </cell>
          <cell r="AK125" t="str">
            <v xml:space="preserve">  -----------------------</v>
          </cell>
        </row>
        <row r="126">
          <cell r="C126">
            <v>17429.400000000001</v>
          </cell>
          <cell r="D126">
            <v>1000</v>
          </cell>
          <cell r="E126">
            <v>1570.6</v>
          </cell>
          <cell r="F126">
            <v>0</v>
          </cell>
          <cell r="G126">
            <v>19000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2412.36</v>
          </cell>
          <cell r="N126">
            <v>2412.36</v>
          </cell>
          <cell r="O126">
            <v>563.70000000000005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2976.06</v>
          </cell>
          <cell r="Z126">
            <v>16023.94</v>
          </cell>
          <cell r="AA126">
            <v>380.14</v>
          </cell>
          <cell r="AB126">
            <v>1158.02</v>
          </cell>
          <cell r="AC126">
            <v>1176.04</v>
          </cell>
          <cell r="AD126">
            <v>434.44</v>
          </cell>
          <cell r="AE126">
            <v>400</v>
          </cell>
          <cell r="AF126">
            <v>38852.9</v>
          </cell>
          <cell r="AG126">
            <v>2714.2</v>
          </cell>
          <cell r="AH126">
            <v>1086.1199999999999</v>
          </cell>
          <cell r="AI126">
            <v>217.22</v>
          </cell>
          <cell r="AJ126">
            <v>0</v>
          </cell>
          <cell r="AK126">
            <v>43704.88</v>
          </cell>
        </row>
        <row r="128">
          <cell r="A128" t="str">
            <v>Departamento 4123 CDE SECRETARIA DE ATENCION P DISCAPACIDA</v>
          </cell>
        </row>
        <row r="129">
          <cell r="A129" t="str">
            <v>00276</v>
          </cell>
          <cell r="B129" t="str">
            <v>MATA AVILA JESUS</v>
          </cell>
          <cell r="C129">
            <v>10275</v>
          </cell>
          <cell r="D129">
            <v>1000</v>
          </cell>
          <cell r="E129">
            <v>1925</v>
          </cell>
          <cell r="F129">
            <v>0</v>
          </cell>
          <cell r="G129">
            <v>12200</v>
          </cell>
          <cell r="H129">
            <v>0</v>
          </cell>
          <cell r="I129">
            <v>1451.61</v>
          </cell>
          <cell r="J129">
            <v>0</v>
          </cell>
          <cell r="K129">
            <v>0</v>
          </cell>
          <cell r="L129">
            <v>0</v>
          </cell>
          <cell r="M129">
            <v>1076.82</v>
          </cell>
          <cell r="N129">
            <v>1076.82</v>
          </cell>
          <cell r="O129">
            <v>344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4.93</v>
          </cell>
          <cell r="X129">
            <v>0</v>
          </cell>
          <cell r="Y129">
            <v>2877.36</v>
          </cell>
          <cell r="Z129">
            <v>9322.64</v>
          </cell>
          <cell r="AA129">
            <v>241.58</v>
          </cell>
          <cell r="AB129">
            <v>735.94</v>
          </cell>
          <cell r="AC129">
            <v>950.42</v>
          </cell>
          <cell r="AD129">
            <v>276.10000000000002</v>
          </cell>
          <cell r="AE129">
            <v>264</v>
          </cell>
          <cell r="AF129">
            <v>24691.94</v>
          </cell>
          <cell r="AG129">
            <v>1927.94</v>
          </cell>
          <cell r="AH129">
            <v>690.26</v>
          </cell>
          <cell r="AI129">
            <v>138.06</v>
          </cell>
          <cell r="AJ129">
            <v>0</v>
          </cell>
          <cell r="AK129">
            <v>27988.3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</row>
        <row r="131">
          <cell r="C131">
            <v>10275</v>
          </cell>
          <cell r="D131">
            <v>1000</v>
          </cell>
          <cell r="E131">
            <v>1925</v>
          </cell>
          <cell r="F131">
            <v>0</v>
          </cell>
          <cell r="G131">
            <v>12200</v>
          </cell>
          <cell r="H131">
            <v>0</v>
          </cell>
          <cell r="I131">
            <v>1451.61</v>
          </cell>
          <cell r="J131">
            <v>0</v>
          </cell>
          <cell r="K131">
            <v>0</v>
          </cell>
          <cell r="L131">
            <v>0</v>
          </cell>
          <cell r="M131">
            <v>1076.82</v>
          </cell>
          <cell r="N131">
            <v>1076.82</v>
          </cell>
          <cell r="O131">
            <v>344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4.93</v>
          </cell>
          <cell r="X131">
            <v>0</v>
          </cell>
          <cell r="Y131">
            <v>2877.36</v>
          </cell>
          <cell r="Z131">
            <v>9322.64</v>
          </cell>
          <cell r="AA131">
            <v>241.58</v>
          </cell>
          <cell r="AB131">
            <v>735.94</v>
          </cell>
          <cell r="AC131">
            <v>950.42</v>
          </cell>
          <cell r="AD131">
            <v>276.10000000000002</v>
          </cell>
          <cell r="AE131">
            <v>264</v>
          </cell>
          <cell r="AF131">
            <v>24691.94</v>
          </cell>
          <cell r="AG131">
            <v>1927.94</v>
          </cell>
          <cell r="AH131">
            <v>690.26</v>
          </cell>
          <cell r="AI131">
            <v>138.06</v>
          </cell>
          <cell r="AJ131">
            <v>0</v>
          </cell>
          <cell r="AK131">
            <v>27988.3</v>
          </cell>
        </row>
        <row r="133">
          <cell r="A133" t="str">
            <v>Departamento 4221 COM MUN TONALA</v>
          </cell>
        </row>
        <row r="134">
          <cell r="A134" t="str">
            <v>00848</v>
          </cell>
          <cell r="B134" t="str">
            <v>RIVAS PADILLA MARGARITA</v>
          </cell>
          <cell r="C134">
            <v>9999.9</v>
          </cell>
          <cell r="D134">
            <v>1000</v>
          </cell>
          <cell r="E134">
            <v>6603.04</v>
          </cell>
          <cell r="F134">
            <v>0</v>
          </cell>
          <cell r="G134">
            <v>16602.939999999999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1900.34</v>
          </cell>
          <cell r="N134">
            <v>1900.34</v>
          </cell>
          <cell r="O134">
            <v>465.02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2365.36</v>
          </cell>
          <cell r="Z134">
            <v>14237.58</v>
          </cell>
          <cell r="AA134">
            <v>317.88</v>
          </cell>
          <cell r="AB134">
            <v>968.38</v>
          </cell>
          <cell r="AC134">
            <v>1074.68</v>
          </cell>
          <cell r="AD134">
            <v>363.3</v>
          </cell>
          <cell r="AE134">
            <v>352.06</v>
          </cell>
          <cell r="AF134">
            <v>32490.1</v>
          </cell>
          <cell r="AG134">
            <v>2360.94</v>
          </cell>
          <cell r="AH134">
            <v>908.26</v>
          </cell>
          <cell r="AI134">
            <v>181.66</v>
          </cell>
          <cell r="AJ134">
            <v>0</v>
          </cell>
          <cell r="AK134">
            <v>36656.32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</row>
        <row r="136">
          <cell r="C136">
            <v>9999.9</v>
          </cell>
          <cell r="D136">
            <v>1000</v>
          </cell>
          <cell r="E136">
            <v>6603.04</v>
          </cell>
          <cell r="F136">
            <v>0</v>
          </cell>
          <cell r="G136">
            <v>16602.939999999999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1900.34</v>
          </cell>
          <cell r="N136">
            <v>1900.34</v>
          </cell>
          <cell r="O136">
            <v>465.02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2365.36</v>
          </cell>
          <cell r="Z136">
            <v>14237.58</v>
          </cell>
          <cell r="AA136">
            <v>317.88</v>
          </cell>
          <cell r="AB136">
            <v>968.38</v>
          </cell>
          <cell r="AC136">
            <v>1074.68</v>
          </cell>
          <cell r="AD136">
            <v>363.3</v>
          </cell>
          <cell r="AE136">
            <v>352.06</v>
          </cell>
          <cell r="AF136">
            <v>32490.1</v>
          </cell>
          <cell r="AG136">
            <v>2360.94</v>
          </cell>
          <cell r="AH136">
            <v>908.26</v>
          </cell>
          <cell r="AI136">
            <v>181.66</v>
          </cell>
          <cell r="AJ136">
            <v>0</v>
          </cell>
          <cell r="AK136">
            <v>36656.32</v>
          </cell>
        </row>
        <row r="138">
          <cell r="A138" t="str">
            <v>Departamento 4303 SECT FRENTE JUVENIL REVOLUCIONARIO</v>
          </cell>
        </row>
        <row r="139">
          <cell r="A139" t="str">
            <v>00963</v>
          </cell>
          <cell r="B139" t="str">
            <v>MARTINEZ GONZALEZ REGINA</v>
          </cell>
          <cell r="C139">
            <v>12000</v>
          </cell>
          <cell r="D139">
            <v>1000</v>
          </cell>
          <cell r="E139">
            <v>8000</v>
          </cell>
          <cell r="F139">
            <v>0</v>
          </cell>
          <cell r="G139">
            <v>20000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2625.96</v>
          </cell>
          <cell r="N139">
            <v>2625.96</v>
          </cell>
          <cell r="O139">
            <v>522.22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3148.18</v>
          </cell>
          <cell r="Z139">
            <v>16851.82</v>
          </cell>
          <cell r="AA139">
            <v>353.98</v>
          </cell>
          <cell r="AB139">
            <v>1078.3</v>
          </cell>
          <cell r="AC139">
            <v>1133.42</v>
          </cell>
          <cell r="AD139">
            <v>404.54</v>
          </cell>
          <cell r="AE139">
            <v>420</v>
          </cell>
          <cell r="AF139">
            <v>36178.04</v>
          </cell>
          <cell r="AG139">
            <v>2565.6999999999998</v>
          </cell>
          <cell r="AH139">
            <v>1011.34</v>
          </cell>
          <cell r="AI139">
            <v>202.26</v>
          </cell>
          <cell r="AJ139">
            <v>0</v>
          </cell>
          <cell r="AK139">
            <v>40781.879999999997</v>
          </cell>
        </row>
        <row r="140">
          <cell r="A140" t="str">
            <v>00979</v>
          </cell>
          <cell r="B140" t="str">
            <v>SANCHEZ MARTINEZ YAMILET</v>
          </cell>
          <cell r="C140">
            <v>9600</v>
          </cell>
          <cell r="D140">
            <v>1000</v>
          </cell>
          <cell r="E140">
            <v>6687.6</v>
          </cell>
          <cell r="F140">
            <v>0</v>
          </cell>
          <cell r="G140">
            <v>16287.6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1832.98</v>
          </cell>
          <cell r="N140">
            <v>1832.98</v>
          </cell>
          <cell r="O140">
            <v>454.62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2287.6</v>
          </cell>
          <cell r="Z140">
            <v>14000</v>
          </cell>
          <cell r="AA140">
            <v>311.33999999999997</v>
          </cell>
          <cell r="AB140">
            <v>948.42</v>
          </cell>
          <cell r="AC140">
            <v>1064</v>
          </cell>
          <cell r="AD140">
            <v>355.82</v>
          </cell>
          <cell r="AE140">
            <v>345.76</v>
          </cell>
          <cell r="AF140">
            <v>31820.44</v>
          </cell>
          <cell r="AG140">
            <v>2323.7600000000002</v>
          </cell>
          <cell r="AH140">
            <v>889.53</v>
          </cell>
          <cell r="AI140">
            <v>177.9</v>
          </cell>
          <cell r="AJ140">
            <v>0</v>
          </cell>
          <cell r="AK140">
            <v>35913.21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</row>
        <row r="142">
          <cell r="C142">
            <v>21600</v>
          </cell>
          <cell r="D142">
            <v>2000</v>
          </cell>
          <cell r="E142">
            <v>14687.6</v>
          </cell>
          <cell r="F142">
            <v>0</v>
          </cell>
          <cell r="G142">
            <v>36287.599999999999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4458.9399999999996</v>
          </cell>
          <cell r="N142">
            <v>4458.9399999999996</v>
          </cell>
          <cell r="O142">
            <v>976.84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5435.78</v>
          </cell>
          <cell r="Z142">
            <v>30851.82</v>
          </cell>
          <cell r="AA142">
            <v>665.32</v>
          </cell>
          <cell r="AB142">
            <v>2026.72</v>
          </cell>
          <cell r="AC142">
            <v>2197.42</v>
          </cell>
          <cell r="AD142">
            <v>760.36</v>
          </cell>
          <cell r="AE142">
            <v>765.76</v>
          </cell>
          <cell r="AF142">
            <v>67998.48</v>
          </cell>
          <cell r="AG142">
            <v>4889.46</v>
          </cell>
          <cell r="AH142">
            <v>1900.87</v>
          </cell>
          <cell r="AI142">
            <v>380.16</v>
          </cell>
          <cell r="AJ142">
            <v>0</v>
          </cell>
          <cell r="AK142">
            <v>76695.09</v>
          </cell>
        </row>
        <row r="144">
          <cell r="A144" t="str">
            <v>Departamento 4501 ORG CNC</v>
          </cell>
        </row>
        <row r="145">
          <cell r="A145" t="str">
            <v>00871</v>
          </cell>
          <cell r="B145" t="str">
            <v>GONZALEZ VIZCAINO MARIA LUCIA</v>
          </cell>
          <cell r="C145">
            <v>9999.9</v>
          </cell>
          <cell r="D145">
            <v>1000</v>
          </cell>
          <cell r="E145">
            <v>1110.8399999999999</v>
          </cell>
          <cell r="F145">
            <v>0</v>
          </cell>
          <cell r="G145">
            <v>11110.74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902.54</v>
          </cell>
          <cell r="N145">
            <v>902.54</v>
          </cell>
          <cell r="O145">
            <v>312.56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1215.0999999999999</v>
          </cell>
          <cell r="Z145">
            <v>9895.64</v>
          </cell>
          <cell r="AA145">
            <v>221.78</v>
          </cell>
          <cell r="AB145">
            <v>618.67999999999995</v>
          </cell>
          <cell r="AC145">
            <v>918.12</v>
          </cell>
          <cell r="AD145">
            <v>253.46</v>
          </cell>
          <cell r="AE145">
            <v>242.22</v>
          </cell>
          <cell r="AF145">
            <v>22666.34</v>
          </cell>
          <cell r="AG145">
            <v>1758.58</v>
          </cell>
          <cell r="AH145">
            <v>633.64</v>
          </cell>
          <cell r="AI145">
            <v>126.72</v>
          </cell>
          <cell r="AJ145">
            <v>0</v>
          </cell>
          <cell r="AK145">
            <v>25680.959999999999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</row>
        <row r="147">
          <cell r="C147">
            <v>9999.9</v>
          </cell>
          <cell r="D147">
            <v>1000</v>
          </cell>
          <cell r="E147">
            <v>1110.8399999999999</v>
          </cell>
          <cell r="F147">
            <v>0</v>
          </cell>
          <cell r="G147">
            <v>11110.74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902.54</v>
          </cell>
          <cell r="N147">
            <v>902.54</v>
          </cell>
          <cell r="O147">
            <v>312.56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1215.0999999999999</v>
          </cell>
          <cell r="Z147">
            <v>9895.64</v>
          </cell>
          <cell r="AA147">
            <v>221.78</v>
          </cell>
          <cell r="AB147">
            <v>618.67999999999995</v>
          </cell>
          <cell r="AC147">
            <v>918.12</v>
          </cell>
          <cell r="AD147">
            <v>253.46</v>
          </cell>
          <cell r="AE147">
            <v>242.22</v>
          </cell>
          <cell r="AF147">
            <v>22666.34</v>
          </cell>
          <cell r="AG147">
            <v>1758.58</v>
          </cell>
          <cell r="AH147">
            <v>633.64</v>
          </cell>
          <cell r="AI147">
            <v>126.72</v>
          </cell>
          <cell r="AJ147">
            <v>0</v>
          </cell>
          <cell r="AK147">
            <v>25680.959999999999</v>
          </cell>
        </row>
        <row r="149">
          <cell r="A149" t="str">
            <v>Departamento 4712 COM MUN ZAPOPAN</v>
          </cell>
        </row>
        <row r="150">
          <cell r="A150" t="str">
            <v>00975</v>
          </cell>
          <cell r="B150" t="str">
            <v>RAMIREZ ROSAS JORGE EDUARDO</v>
          </cell>
          <cell r="C150">
            <v>7470</v>
          </cell>
          <cell r="D150">
            <v>1000</v>
          </cell>
          <cell r="E150">
            <v>1418.88</v>
          </cell>
          <cell r="F150">
            <v>0</v>
          </cell>
          <cell r="G150">
            <v>8888.8799999999992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654.17999999999995</v>
          </cell>
          <cell r="N150">
            <v>654.17999999999995</v>
          </cell>
          <cell r="O150">
            <v>234.7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888.88</v>
          </cell>
          <cell r="Z150">
            <v>8000</v>
          </cell>
          <cell r="AA150">
            <v>172.66</v>
          </cell>
          <cell r="AB150">
            <v>469.22</v>
          </cell>
          <cell r="AC150">
            <v>838.14</v>
          </cell>
          <cell r="AD150">
            <v>197.32</v>
          </cell>
          <cell r="AE150">
            <v>197.78</v>
          </cell>
          <cell r="AF150">
            <v>17646.060000000001</v>
          </cell>
          <cell r="AG150">
            <v>1480.02</v>
          </cell>
          <cell r="AH150">
            <v>493.3</v>
          </cell>
          <cell r="AI150">
            <v>98.66</v>
          </cell>
          <cell r="AJ150">
            <v>0</v>
          </cell>
          <cell r="AK150">
            <v>20113.14</v>
          </cell>
        </row>
        <row r="151">
          <cell r="A151" t="str">
            <v>00976</v>
          </cell>
          <cell r="B151" t="str">
            <v>REYES LEON MARGARITA</v>
          </cell>
          <cell r="C151">
            <v>7470</v>
          </cell>
          <cell r="D151">
            <v>1000</v>
          </cell>
          <cell r="E151">
            <v>1418.88</v>
          </cell>
          <cell r="F151">
            <v>0</v>
          </cell>
          <cell r="G151">
            <v>8888.8799999999992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654.17999999999995</v>
          </cell>
          <cell r="N151">
            <v>654.17999999999995</v>
          </cell>
          <cell r="O151">
            <v>234.7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888.88</v>
          </cell>
          <cell r="Z151">
            <v>8000</v>
          </cell>
          <cell r="AA151">
            <v>172.66</v>
          </cell>
          <cell r="AB151">
            <v>469.22</v>
          </cell>
          <cell r="AC151">
            <v>838.14</v>
          </cell>
          <cell r="AD151">
            <v>197.32</v>
          </cell>
          <cell r="AE151">
            <v>197.78</v>
          </cell>
          <cell r="AF151">
            <v>17646.060000000001</v>
          </cell>
          <cell r="AG151">
            <v>1480.02</v>
          </cell>
          <cell r="AH151">
            <v>493.3</v>
          </cell>
          <cell r="AI151">
            <v>98.66</v>
          </cell>
          <cell r="AJ151">
            <v>0</v>
          </cell>
          <cell r="AK151">
            <v>20113.14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</row>
        <row r="153">
          <cell r="C153">
            <v>14940</v>
          </cell>
          <cell r="D153">
            <v>2000</v>
          </cell>
          <cell r="E153">
            <v>2837.76</v>
          </cell>
          <cell r="F153">
            <v>0</v>
          </cell>
          <cell r="G153">
            <v>17777.759999999998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1308.3599999999999</v>
          </cell>
          <cell r="N153">
            <v>1308.3599999999999</v>
          </cell>
          <cell r="O153">
            <v>469.4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1777.76</v>
          </cell>
          <cell r="Z153">
            <v>16000</v>
          </cell>
          <cell r="AA153">
            <v>345.32</v>
          </cell>
          <cell r="AB153">
            <v>938.44</v>
          </cell>
          <cell r="AC153">
            <v>1676.28</v>
          </cell>
          <cell r="AD153">
            <v>394.64</v>
          </cell>
          <cell r="AE153">
            <v>395.56</v>
          </cell>
          <cell r="AF153">
            <v>35292.120000000003</v>
          </cell>
          <cell r="AG153">
            <v>2960.04</v>
          </cell>
          <cell r="AH153">
            <v>986.6</v>
          </cell>
          <cell r="AI153">
            <v>197.32</v>
          </cell>
          <cell r="AJ153">
            <v>0</v>
          </cell>
          <cell r="AK153">
            <v>40226.28</v>
          </cell>
        </row>
        <row r="155">
          <cell r="A155" t="str">
            <v>Departamento 4741 COM MUN GUADALAJARA</v>
          </cell>
        </row>
        <row r="156">
          <cell r="A156" t="str">
            <v>00880</v>
          </cell>
          <cell r="B156" t="str">
            <v>MACIAS LOPEZ ROBERTO</v>
          </cell>
          <cell r="C156">
            <v>5725.39</v>
          </cell>
          <cell r="D156">
            <v>1000</v>
          </cell>
          <cell r="E156">
            <v>0</v>
          </cell>
          <cell r="F156">
            <v>0</v>
          </cell>
          <cell r="G156">
            <v>5725.39</v>
          </cell>
          <cell r="H156">
            <v>0</v>
          </cell>
          <cell r="I156">
            <v>0</v>
          </cell>
          <cell r="J156">
            <v>0</v>
          </cell>
          <cell r="K156">
            <v>-188.71</v>
          </cell>
          <cell r="L156">
            <v>-77.760000000000005</v>
          </cell>
          <cell r="M156">
            <v>360.75</v>
          </cell>
          <cell r="N156">
            <v>0</v>
          </cell>
          <cell r="O156">
            <v>0</v>
          </cell>
          <cell r="P156">
            <v>0</v>
          </cell>
          <cell r="Q156">
            <v>77.760000000000005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5725.39</v>
          </cell>
          <cell r="AA156">
            <v>157.21</v>
          </cell>
          <cell r="AB156">
            <v>378.18</v>
          </cell>
          <cell r="AC156">
            <v>666.62</v>
          </cell>
          <cell r="AD156">
            <v>172.68</v>
          </cell>
          <cell r="AE156">
            <v>134.51</v>
          </cell>
          <cell r="AF156">
            <v>11839.94</v>
          </cell>
          <cell r="AG156">
            <v>1202.01</v>
          </cell>
          <cell r="AH156">
            <v>431.72</v>
          </cell>
          <cell r="AI156">
            <v>66.19</v>
          </cell>
          <cell r="AJ156">
            <v>0</v>
          </cell>
          <cell r="AK156">
            <v>13847.05</v>
          </cell>
        </row>
        <row r="157">
          <cell r="A157" t="str">
            <v>00960</v>
          </cell>
          <cell r="B157" t="str">
            <v>TORRES DE LA ROSA MARIA GUADALUPE</v>
          </cell>
          <cell r="C157">
            <v>9000</v>
          </cell>
          <cell r="D157">
            <v>1000</v>
          </cell>
          <cell r="E157">
            <v>6000</v>
          </cell>
          <cell r="F157">
            <v>0</v>
          </cell>
          <cell r="G157">
            <v>15000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1567.72</v>
          </cell>
          <cell r="N157">
            <v>1567.72</v>
          </cell>
          <cell r="O157">
            <v>416.18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1983.9</v>
          </cell>
          <cell r="Z157">
            <v>13016.1</v>
          </cell>
          <cell r="AA157">
            <v>287.10000000000002</v>
          </cell>
          <cell r="AB157">
            <v>874.6</v>
          </cell>
          <cell r="AC157">
            <v>1024.52</v>
          </cell>
          <cell r="AD157">
            <v>328.12</v>
          </cell>
          <cell r="AE157">
            <v>320</v>
          </cell>
          <cell r="AF157">
            <v>29343.58</v>
          </cell>
          <cell r="AG157">
            <v>2186.2199999999998</v>
          </cell>
          <cell r="AH157">
            <v>820.29</v>
          </cell>
          <cell r="AI157">
            <v>164.06</v>
          </cell>
          <cell r="AJ157">
            <v>0</v>
          </cell>
          <cell r="AK157">
            <v>33162.269999999997</v>
          </cell>
        </row>
        <row r="158">
          <cell r="A158" t="str">
            <v>00980</v>
          </cell>
          <cell r="B158" t="str">
            <v>TORRES CAMPOS MARTHA YOLANDA</v>
          </cell>
          <cell r="C158">
            <v>7467.9</v>
          </cell>
          <cell r="D158">
            <v>1000</v>
          </cell>
          <cell r="E158">
            <v>0</v>
          </cell>
          <cell r="F158">
            <v>0</v>
          </cell>
          <cell r="G158">
            <v>7467.9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499.58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7467.9</v>
          </cell>
          <cell r="AA158">
            <v>205.06</v>
          </cell>
          <cell r="AB158">
            <v>493.28</v>
          </cell>
          <cell r="AC158">
            <v>869.5</v>
          </cell>
          <cell r="AD158">
            <v>172.68</v>
          </cell>
          <cell r="AE158">
            <v>169.36</v>
          </cell>
          <cell r="AF158">
            <v>15443.4</v>
          </cell>
          <cell r="AG158">
            <v>1567.84</v>
          </cell>
          <cell r="AH158">
            <v>431.72</v>
          </cell>
          <cell r="AI158">
            <v>86.34</v>
          </cell>
          <cell r="AJ158">
            <v>0</v>
          </cell>
          <cell r="AK158">
            <v>17871.34</v>
          </cell>
        </row>
        <row r="159">
          <cell r="A159" t="str">
            <v>00981</v>
          </cell>
          <cell r="B159" t="str">
            <v>GONZALEZ GONZALEZ NOE</v>
          </cell>
          <cell r="C159">
            <v>7467.9</v>
          </cell>
          <cell r="D159">
            <v>1000</v>
          </cell>
          <cell r="E159">
            <v>0</v>
          </cell>
          <cell r="F159">
            <v>0</v>
          </cell>
          <cell r="G159">
            <v>7467.9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499.58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7467.9</v>
          </cell>
          <cell r="AA159">
            <v>205.06</v>
          </cell>
          <cell r="AB159">
            <v>493.28</v>
          </cell>
          <cell r="AC159">
            <v>869.5</v>
          </cell>
          <cell r="AD159">
            <v>172.68</v>
          </cell>
          <cell r="AE159">
            <v>169.36</v>
          </cell>
          <cell r="AF159">
            <v>15443.4</v>
          </cell>
          <cell r="AG159">
            <v>1567.84</v>
          </cell>
          <cell r="AH159">
            <v>431.72</v>
          </cell>
          <cell r="AI159">
            <v>86.34</v>
          </cell>
          <cell r="AJ159">
            <v>0</v>
          </cell>
          <cell r="AK159">
            <v>17871.34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</row>
        <row r="161">
          <cell r="C161">
            <v>29661.19</v>
          </cell>
          <cell r="D161">
            <v>4000</v>
          </cell>
          <cell r="E161">
            <v>6000</v>
          </cell>
          <cell r="F161">
            <v>0</v>
          </cell>
          <cell r="G161">
            <v>35661.19</v>
          </cell>
          <cell r="H161">
            <v>0</v>
          </cell>
          <cell r="I161">
            <v>0</v>
          </cell>
          <cell r="J161">
            <v>0</v>
          </cell>
          <cell r="K161">
            <v>-188.71</v>
          </cell>
          <cell r="L161">
            <v>-77.760000000000005</v>
          </cell>
          <cell r="M161">
            <v>2927.63</v>
          </cell>
          <cell r="N161">
            <v>1567.72</v>
          </cell>
          <cell r="O161">
            <v>416.18</v>
          </cell>
          <cell r="P161">
            <v>0</v>
          </cell>
          <cell r="Q161">
            <v>77.760000000000005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1983.9</v>
          </cell>
          <cell r="Z161">
            <v>33677.29</v>
          </cell>
          <cell r="AA161">
            <v>854.43</v>
          </cell>
          <cell r="AB161">
            <v>2239.34</v>
          </cell>
          <cell r="AC161">
            <v>3430.14</v>
          </cell>
          <cell r="AD161">
            <v>846.16</v>
          </cell>
          <cell r="AE161">
            <v>793.23</v>
          </cell>
          <cell r="AF161">
            <v>72070.320000000007</v>
          </cell>
          <cell r="AG161">
            <v>6523.91</v>
          </cell>
          <cell r="AH161">
            <v>2115.4499999999998</v>
          </cell>
          <cell r="AI161">
            <v>402.93</v>
          </cell>
          <cell r="AJ161">
            <v>0</v>
          </cell>
          <cell r="AK161">
            <v>82752</v>
          </cell>
        </row>
        <row r="163">
          <cell r="A163" t="str">
            <v>Departamento 4794 COM MUN TEPATITLAN DE MORELOS</v>
          </cell>
        </row>
        <row r="164">
          <cell r="A164" t="str">
            <v>00279</v>
          </cell>
          <cell r="B164" t="str">
            <v>BRAVO GARCIA ANDREA NALLELY</v>
          </cell>
          <cell r="C164">
            <v>7467.9</v>
          </cell>
          <cell r="D164">
            <v>1000</v>
          </cell>
          <cell r="E164">
            <v>0</v>
          </cell>
          <cell r="F164">
            <v>0</v>
          </cell>
          <cell r="G164">
            <v>7467.9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499.58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7467.9</v>
          </cell>
          <cell r="AA164">
            <v>205.06</v>
          </cell>
          <cell r="AB164">
            <v>493.28</v>
          </cell>
          <cell r="AC164">
            <v>869.5</v>
          </cell>
          <cell r="AD164">
            <v>172.68</v>
          </cell>
          <cell r="AE164">
            <v>169.36</v>
          </cell>
          <cell r="AF164">
            <v>15443.4</v>
          </cell>
          <cell r="AG164">
            <v>1567.84</v>
          </cell>
          <cell r="AH164">
            <v>431.72</v>
          </cell>
          <cell r="AI164">
            <v>86.34</v>
          </cell>
          <cell r="AJ164">
            <v>0</v>
          </cell>
          <cell r="AK164">
            <v>17871.34</v>
          </cell>
        </row>
        <row r="165">
          <cell r="A165" t="str">
            <v>Total Depto</v>
          </cell>
          <cell r="C165" t="str">
            <v xml:space="preserve">  -----------------------</v>
          </cell>
          <cell r="D165" t="str">
            <v xml:space="preserve">  -----------------------</v>
          </cell>
          <cell r="E165" t="str">
            <v xml:space="preserve">  -----------------------</v>
          </cell>
          <cell r="F165" t="str">
            <v xml:space="preserve">  -----------------------</v>
          </cell>
          <cell r="G165" t="str">
            <v xml:space="preserve">  -----------------------</v>
          </cell>
          <cell r="H165" t="str">
            <v xml:space="preserve">  -----------------------</v>
          </cell>
          <cell r="I165" t="str">
            <v xml:space="preserve">  -----------------------</v>
          </cell>
          <cell r="J165" t="str">
            <v xml:space="preserve">  -----------------------</v>
          </cell>
          <cell r="K165" t="str">
            <v xml:space="preserve">  -----------------------</v>
          </cell>
          <cell r="L165" t="str">
            <v xml:space="preserve">  -----------------------</v>
          </cell>
          <cell r="M165" t="str">
            <v xml:space="preserve">  -----------------------</v>
          </cell>
          <cell r="N165" t="str">
            <v xml:space="preserve">  -----------------------</v>
          </cell>
          <cell r="O165" t="str">
            <v xml:space="preserve">  -----------------------</v>
          </cell>
          <cell r="P165" t="str">
            <v xml:space="preserve">  -----------------------</v>
          </cell>
          <cell r="Q165" t="str">
            <v xml:space="preserve">  -----------------------</v>
          </cell>
          <cell r="R165" t="str">
            <v xml:space="preserve">  -----------------------</v>
          </cell>
          <cell r="S165" t="str">
            <v xml:space="preserve">  -----------------------</v>
          </cell>
          <cell r="T165" t="str">
            <v xml:space="preserve">  -----------------------</v>
          </cell>
          <cell r="U165" t="str">
            <v xml:space="preserve">  -----------------------</v>
          </cell>
          <cell r="V165" t="str">
            <v xml:space="preserve">  -----------------------</v>
          </cell>
          <cell r="W165" t="str">
            <v xml:space="preserve">  -----------------------</v>
          </cell>
          <cell r="X165" t="str">
            <v xml:space="preserve">  -----------------------</v>
          </cell>
          <cell r="Y165" t="str">
            <v xml:space="preserve">  -----------------------</v>
          </cell>
          <cell r="Z165" t="str">
            <v xml:space="preserve">  -----------------------</v>
          </cell>
          <cell r="AA165" t="str">
            <v xml:space="preserve">  -----------------------</v>
          </cell>
          <cell r="AB165" t="str">
            <v xml:space="preserve">  -----------------------</v>
          </cell>
          <cell r="AC165" t="str">
            <v xml:space="preserve">  -----------------------</v>
          </cell>
          <cell r="AD165" t="str">
            <v xml:space="preserve">  -----------------------</v>
          </cell>
          <cell r="AE165" t="str">
            <v xml:space="preserve">  -----------------------</v>
          </cell>
          <cell r="AF165" t="str">
            <v xml:space="preserve">  -----------------------</v>
          </cell>
          <cell r="AG165" t="str">
            <v xml:space="preserve">  -----------------------</v>
          </cell>
          <cell r="AH165" t="str">
            <v xml:space="preserve">  -----------------------</v>
          </cell>
          <cell r="AI165" t="str">
            <v xml:space="preserve">  -----------------------</v>
          </cell>
          <cell r="AJ165" t="str">
            <v xml:space="preserve">  -----------------------</v>
          </cell>
          <cell r="AK165" t="str">
            <v xml:space="preserve">  -----------------------</v>
          </cell>
        </row>
        <row r="166">
          <cell r="C166">
            <v>7467.9</v>
          </cell>
          <cell r="D166">
            <v>1000</v>
          </cell>
          <cell r="E166">
            <v>0</v>
          </cell>
          <cell r="F166">
            <v>0</v>
          </cell>
          <cell r="G166">
            <v>7467.9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499.58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7467.9</v>
          </cell>
          <cell r="AA166">
            <v>205.06</v>
          </cell>
          <cell r="AB166">
            <v>493.28</v>
          </cell>
          <cell r="AC166">
            <v>869.5</v>
          </cell>
          <cell r="AD166">
            <v>172.68</v>
          </cell>
          <cell r="AE166">
            <v>169.36</v>
          </cell>
          <cell r="AF166">
            <v>15443.4</v>
          </cell>
          <cell r="AG166">
            <v>1567.84</v>
          </cell>
          <cell r="AH166">
            <v>431.72</v>
          </cell>
          <cell r="AI166">
            <v>86.34</v>
          </cell>
          <cell r="AJ166">
            <v>0</v>
          </cell>
          <cell r="AK166">
            <v>17871.34</v>
          </cell>
        </row>
        <row r="168">
          <cell r="A168" t="str">
            <v>Departamento 4799 COM MUN TLAQUEPAQUE</v>
          </cell>
        </row>
        <row r="169">
          <cell r="A169" t="str">
            <v>00873</v>
          </cell>
          <cell r="B169" t="str">
            <v>GONZALEZ REAL BLANCA LUCERO</v>
          </cell>
          <cell r="C169">
            <v>7467.9</v>
          </cell>
          <cell r="D169">
            <v>1000</v>
          </cell>
          <cell r="E169">
            <v>0</v>
          </cell>
          <cell r="F169">
            <v>0</v>
          </cell>
          <cell r="G169">
            <v>7467.9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499.58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7467.9</v>
          </cell>
          <cell r="AA169">
            <v>205.06</v>
          </cell>
          <cell r="AB169">
            <v>493.28</v>
          </cell>
          <cell r="AC169">
            <v>869.5</v>
          </cell>
          <cell r="AD169">
            <v>172.68</v>
          </cell>
          <cell r="AE169">
            <v>169.36</v>
          </cell>
          <cell r="AF169">
            <v>15443.4</v>
          </cell>
          <cell r="AG169">
            <v>1567.84</v>
          </cell>
          <cell r="AH169">
            <v>431.72</v>
          </cell>
          <cell r="AI169">
            <v>86.34</v>
          </cell>
          <cell r="AJ169">
            <v>0</v>
          </cell>
          <cell r="AK169">
            <v>17871.34</v>
          </cell>
        </row>
        <row r="170">
          <cell r="A170" t="str">
            <v>Total Depto</v>
          </cell>
          <cell r="C170" t="str">
            <v xml:space="preserve">  -----------------------</v>
          </cell>
          <cell r="D170" t="str">
            <v xml:space="preserve">  -----------------------</v>
          </cell>
          <cell r="E170" t="str">
            <v xml:space="preserve">  -----------------------</v>
          </cell>
          <cell r="F170" t="str">
            <v xml:space="preserve">  -----------------------</v>
          </cell>
          <cell r="G170" t="str">
            <v xml:space="preserve">  -----------------------</v>
          </cell>
          <cell r="H170" t="str">
            <v xml:space="preserve">  -----------------------</v>
          </cell>
          <cell r="I170" t="str">
            <v xml:space="preserve">  -----------------------</v>
          </cell>
          <cell r="J170" t="str">
            <v xml:space="preserve">  -----------------------</v>
          </cell>
          <cell r="K170" t="str">
            <v xml:space="preserve">  -----------------------</v>
          </cell>
          <cell r="L170" t="str">
            <v xml:space="preserve">  -----------------------</v>
          </cell>
          <cell r="M170" t="str">
            <v xml:space="preserve">  -----------------------</v>
          </cell>
          <cell r="N170" t="str">
            <v xml:space="preserve">  -----------------------</v>
          </cell>
          <cell r="O170" t="str">
            <v xml:space="preserve">  -----------------------</v>
          </cell>
          <cell r="P170" t="str">
            <v xml:space="preserve">  -----------------------</v>
          </cell>
          <cell r="Q170" t="str">
            <v xml:space="preserve">  -----------------------</v>
          </cell>
          <cell r="R170" t="str">
            <v xml:space="preserve">  -----------------------</v>
          </cell>
          <cell r="S170" t="str">
            <v xml:space="preserve">  -----------------------</v>
          </cell>
          <cell r="T170" t="str">
            <v xml:space="preserve">  -----------------------</v>
          </cell>
          <cell r="U170" t="str">
            <v xml:space="preserve">  -----------------------</v>
          </cell>
          <cell r="V170" t="str">
            <v xml:space="preserve">  -----------------------</v>
          </cell>
          <cell r="W170" t="str">
            <v xml:space="preserve">  -----------------------</v>
          </cell>
          <cell r="X170" t="str">
            <v xml:space="preserve">  -----------------------</v>
          </cell>
          <cell r="Y170" t="str">
            <v xml:space="preserve">  -----------------------</v>
          </cell>
          <cell r="Z170" t="str">
            <v xml:space="preserve">  -----------------------</v>
          </cell>
          <cell r="AA170" t="str">
            <v xml:space="preserve">  -----------------------</v>
          </cell>
          <cell r="AB170" t="str">
            <v xml:space="preserve">  -----------------------</v>
          </cell>
          <cell r="AC170" t="str">
            <v xml:space="preserve">  -----------------------</v>
          </cell>
          <cell r="AD170" t="str">
            <v xml:space="preserve">  -----------------------</v>
          </cell>
          <cell r="AE170" t="str">
            <v xml:space="preserve">  -----------------------</v>
          </cell>
          <cell r="AF170" t="str">
            <v xml:space="preserve">  -----------------------</v>
          </cell>
          <cell r="AG170" t="str">
            <v xml:space="preserve">  -----------------------</v>
          </cell>
          <cell r="AH170" t="str">
            <v xml:space="preserve">  -----------------------</v>
          </cell>
          <cell r="AI170" t="str">
            <v xml:space="preserve">  -----------------------</v>
          </cell>
          <cell r="AJ170" t="str">
            <v xml:space="preserve">  -----------------------</v>
          </cell>
          <cell r="AK170" t="str">
            <v xml:space="preserve">  -----------------------</v>
          </cell>
        </row>
        <row r="171">
          <cell r="C171">
            <v>7467.9</v>
          </cell>
          <cell r="D171">
            <v>1000</v>
          </cell>
          <cell r="E171">
            <v>0</v>
          </cell>
          <cell r="F171">
            <v>0</v>
          </cell>
          <cell r="G171">
            <v>7467.9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499.58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7467.9</v>
          </cell>
          <cell r="AA171">
            <v>205.06</v>
          </cell>
          <cell r="AB171">
            <v>493.28</v>
          </cell>
          <cell r="AC171">
            <v>869.5</v>
          </cell>
          <cell r="AD171">
            <v>172.68</v>
          </cell>
          <cell r="AE171">
            <v>169.36</v>
          </cell>
          <cell r="AF171">
            <v>15443.4</v>
          </cell>
          <cell r="AG171">
            <v>1567.84</v>
          </cell>
          <cell r="AH171">
            <v>431.72</v>
          </cell>
          <cell r="AI171">
            <v>86.34</v>
          </cell>
          <cell r="AJ171">
            <v>0</v>
          </cell>
          <cell r="AK171">
            <v>17871.34</v>
          </cell>
        </row>
        <row r="173">
          <cell r="A173" t="str">
            <v>Departamento 9114 INSTITUTO REYES HEROLES</v>
          </cell>
        </row>
        <row r="174">
          <cell r="A174" t="str">
            <v>00093</v>
          </cell>
          <cell r="B174" t="str">
            <v>HERNANDEZ VIRGEN VERONICA</v>
          </cell>
          <cell r="C174">
            <v>9168</v>
          </cell>
          <cell r="D174">
            <v>1000</v>
          </cell>
          <cell r="E174">
            <v>0</v>
          </cell>
          <cell r="F174">
            <v>0</v>
          </cell>
          <cell r="G174">
            <v>9168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684.56</v>
          </cell>
          <cell r="N174">
            <v>684.56</v>
          </cell>
          <cell r="O174">
            <v>255.04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939.6</v>
          </cell>
          <cell r="Z174">
            <v>8228.4</v>
          </cell>
          <cell r="AA174">
            <v>185.5</v>
          </cell>
          <cell r="AB174">
            <v>504.14</v>
          </cell>
          <cell r="AC174">
            <v>859.06</v>
          </cell>
          <cell r="AD174">
            <v>212</v>
          </cell>
          <cell r="AE174">
            <v>203.36</v>
          </cell>
          <cell r="AF174">
            <v>18959.080000000002</v>
          </cell>
          <cell r="AG174">
            <v>1548.7</v>
          </cell>
          <cell r="AH174">
            <v>530</v>
          </cell>
          <cell r="AI174">
            <v>106</v>
          </cell>
          <cell r="AJ174">
            <v>0</v>
          </cell>
          <cell r="AK174">
            <v>21559.14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</row>
        <row r="176">
          <cell r="C176">
            <v>9168</v>
          </cell>
          <cell r="D176">
            <v>1000</v>
          </cell>
          <cell r="E176">
            <v>0</v>
          </cell>
          <cell r="F176">
            <v>0</v>
          </cell>
          <cell r="G176">
            <v>9168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684.56</v>
          </cell>
          <cell r="N176">
            <v>684.56</v>
          </cell>
          <cell r="O176">
            <v>255.04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939.6</v>
          </cell>
          <cell r="Z176">
            <v>8228.4</v>
          </cell>
          <cell r="AA176">
            <v>185.5</v>
          </cell>
          <cell r="AB176">
            <v>504.14</v>
          </cell>
          <cell r="AC176">
            <v>859.06</v>
          </cell>
          <cell r="AD176">
            <v>212</v>
          </cell>
          <cell r="AE176">
            <v>203.36</v>
          </cell>
          <cell r="AF176">
            <v>18959.080000000002</v>
          </cell>
          <cell r="AG176">
            <v>1548.7</v>
          </cell>
          <cell r="AH176">
            <v>530</v>
          </cell>
          <cell r="AI176">
            <v>106</v>
          </cell>
          <cell r="AJ176">
            <v>0</v>
          </cell>
          <cell r="AK176">
            <v>21559.14</v>
          </cell>
        </row>
        <row r="178">
          <cell r="A178" t="str">
            <v>Departamento 9117 CDE CENTRO DE MEDIACION</v>
          </cell>
        </row>
        <row r="179">
          <cell r="A179" t="str">
            <v>00969</v>
          </cell>
          <cell r="B179" t="str">
            <v>GONZALEZ VALENZUELA LUIS GEOVANNI</v>
          </cell>
          <cell r="C179">
            <v>7470</v>
          </cell>
          <cell r="D179">
            <v>1000</v>
          </cell>
          <cell r="E179">
            <v>3752.48</v>
          </cell>
          <cell r="F179">
            <v>0</v>
          </cell>
          <cell r="G179">
            <v>11222.48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920.42</v>
          </cell>
          <cell r="N179">
            <v>920.42</v>
          </cell>
          <cell r="O179">
            <v>302.06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1222.48</v>
          </cell>
          <cell r="Z179">
            <v>10000</v>
          </cell>
          <cell r="AA179">
            <v>215.12</v>
          </cell>
          <cell r="AB179">
            <v>600.14</v>
          </cell>
          <cell r="AC179">
            <v>907.3</v>
          </cell>
          <cell r="AD179">
            <v>245.86</v>
          </cell>
          <cell r="AE179">
            <v>244.44</v>
          </cell>
          <cell r="AF179">
            <v>21987.02</v>
          </cell>
          <cell r="AG179">
            <v>1722.56</v>
          </cell>
          <cell r="AH179">
            <v>614.64</v>
          </cell>
          <cell r="AI179">
            <v>122.92</v>
          </cell>
          <cell r="AJ179">
            <v>0</v>
          </cell>
          <cell r="AK179">
            <v>24937.439999999999</v>
          </cell>
        </row>
        <row r="180">
          <cell r="A180" t="str">
            <v>Total Depto</v>
          </cell>
          <cell r="C180" t="str">
            <v xml:space="preserve">  -----------------------</v>
          </cell>
          <cell r="D180" t="str">
            <v xml:space="preserve">  -----------------------</v>
          </cell>
          <cell r="E180" t="str">
            <v xml:space="preserve">  -----------------------</v>
          </cell>
          <cell r="F180" t="str">
            <v xml:space="preserve">  -----------------------</v>
          </cell>
          <cell r="G180" t="str">
            <v xml:space="preserve">  -----------------------</v>
          </cell>
          <cell r="H180" t="str">
            <v xml:space="preserve">  -----------------------</v>
          </cell>
          <cell r="I180" t="str">
            <v xml:space="preserve">  -----------------------</v>
          </cell>
          <cell r="J180" t="str">
            <v xml:space="preserve">  -----------------------</v>
          </cell>
          <cell r="K180" t="str">
            <v xml:space="preserve">  -----------------------</v>
          </cell>
          <cell r="L180" t="str">
            <v xml:space="preserve">  -----------------------</v>
          </cell>
          <cell r="M180" t="str">
            <v xml:space="preserve">  -----------------------</v>
          </cell>
          <cell r="N180" t="str">
            <v xml:space="preserve">  -----------------------</v>
          </cell>
          <cell r="O180" t="str">
            <v xml:space="preserve">  -----------------------</v>
          </cell>
          <cell r="P180" t="str">
            <v xml:space="preserve">  -----------------------</v>
          </cell>
          <cell r="Q180" t="str">
            <v xml:space="preserve">  -----------------------</v>
          </cell>
          <cell r="R180" t="str">
            <v xml:space="preserve">  -----------------------</v>
          </cell>
          <cell r="S180" t="str">
            <v xml:space="preserve">  -----------------------</v>
          </cell>
          <cell r="T180" t="str">
            <v xml:space="preserve">  -----------------------</v>
          </cell>
          <cell r="U180" t="str">
            <v xml:space="preserve">  -----------------------</v>
          </cell>
          <cell r="V180" t="str">
            <v xml:space="preserve">  -----------------------</v>
          </cell>
          <cell r="W180" t="str">
            <v xml:space="preserve">  -----------------------</v>
          </cell>
          <cell r="X180" t="str">
            <v xml:space="preserve">  -----------------------</v>
          </cell>
          <cell r="Y180" t="str">
            <v xml:space="preserve">  -----------------------</v>
          </cell>
          <cell r="Z180" t="str">
            <v xml:space="preserve">  -----------------------</v>
          </cell>
          <cell r="AA180" t="str">
            <v xml:space="preserve">  -----------------------</v>
          </cell>
          <cell r="AB180" t="str">
            <v xml:space="preserve">  -----------------------</v>
          </cell>
          <cell r="AC180" t="str">
            <v xml:space="preserve">  -----------------------</v>
          </cell>
          <cell r="AD180" t="str">
            <v xml:space="preserve">  -----------------------</v>
          </cell>
          <cell r="AE180" t="str">
            <v xml:space="preserve">  -----------------------</v>
          </cell>
          <cell r="AF180" t="str">
            <v xml:space="preserve">  -----------------------</v>
          </cell>
          <cell r="AG180" t="str">
            <v xml:space="preserve">  -----------------------</v>
          </cell>
          <cell r="AH180" t="str">
            <v xml:space="preserve">  -----------------------</v>
          </cell>
          <cell r="AI180" t="str">
            <v xml:space="preserve">  -----------------------</v>
          </cell>
          <cell r="AJ180" t="str">
            <v xml:space="preserve">  -----------------------</v>
          </cell>
          <cell r="AK180" t="str">
            <v xml:space="preserve">  -----------------------</v>
          </cell>
        </row>
        <row r="181">
          <cell r="C181">
            <v>7470</v>
          </cell>
          <cell r="D181">
            <v>1000</v>
          </cell>
          <cell r="E181">
            <v>3752.48</v>
          </cell>
          <cell r="F181">
            <v>0</v>
          </cell>
          <cell r="G181">
            <v>11222.48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920.42</v>
          </cell>
          <cell r="N181">
            <v>920.42</v>
          </cell>
          <cell r="O181">
            <v>302.06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1222.48</v>
          </cell>
          <cell r="Z181">
            <v>10000</v>
          </cell>
          <cell r="AA181">
            <v>215.12</v>
          </cell>
          <cell r="AB181">
            <v>600.14</v>
          </cell>
          <cell r="AC181">
            <v>907.3</v>
          </cell>
          <cell r="AD181">
            <v>245.86</v>
          </cell>
          <cell r="AE181">
            <v>244.44</v>
          </cell>
          <cell r="AF181">
            <v>21987.02</v>
          </cell>
          <cell r="AG181">
            <v>1722.56</v>
          </cell>
          <cell r="AH181">
            <v>614.64</v>
          </cell>
          <cell r="AI181">
            <v>122.92</v>
          </cell>
          <cell r="AJ181">
            <v>0</v>
          </cell>
          <cell r="AK181">
            <v>24937.439999999999</v>
          </cell>
        </row>
        <row r="183">
          <cell r="A183" t="str">
            <v>Departamento 9119 CDE SECRETARIA DE MEDIO AMBIENTE</v>
          </cell>
        </row>
        <row r="184">
          <cell r="A184" t="str">
            <v>00966</v>
          </cell>
          <cell r="B184" t="str">
            <v>RUIZ MEJIA MARIA MAGDALENA</v>
          </cell>
          <cell r="C184">
            <v>7470</v>
          </cell>
          <cell r="D184">
            <v>1000</v>
          </cell>
          <cell r="E184">
            <v>3749.24</v>
          </cell>
          <cell r="F184">
            <v>0</v>
          </cell>
          <cell r="G184">
            <v>11219.24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919.9</v>
          </cell>
          <cell r="N184">
            <v>919.9</v>
          </cell>
          <cell r="O184">
            <v>299.33999999999997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1219.24</v>
          </cell>
          <cell r="Z184">
            <v>10000</v>
          </cell>
          <cell r="AA184">
            <v>213.42</v>
          </cell>
          <cell r="AB184">
            <v>595.4</v>
          </cell>
          <cell r="AC184">
            <v>904.56</v>
          </cell>
          <cell r="AD184">
            <v>243.92</v>
          </cell>
          <cell r="AE184">
            <v>244.38</v>
          </cell>
          <cell r="AF184">
            <v>21813.7</v>
          </cell>
          <cell r="AG184">
            <v>1713.38</v>
          </cell>
          <cell r="AH184">
            <v>609.79999999999995</v>
          </cell>
          <cell r="AI184">
            <v>121.96</v>
          </cell>
          <cell r="AJ184">
            <v>0</v>
          </cell>
          <cell r="AK184">
            <v>24747.14</v>
          </cell>
        </row>
        <row r="185">
          <cell r="A185" t="str">
            <v>Total Depto</v>
          </cell>
          <cell r="C185" t="str">
            <v xml:space="preserve">  -----------------------</v>
          </cell>
          <cell r="D185" t="str">
            <v xml:space="preserve">  -----------------------</v>
          </cell>
          <cell r="E185" t="str">
            <v xml:space="preserve">  -----------------------</v>
          </cell>
          <cell r="F185" t="str">
            <v xml:space="preserve">  -----------------------</v>
          </cell>
          <cell r="G185" t="str">
            <v xml:space="preserve">  -----------------------</v>
          </cell>
          <cell r="H185" t="str">
            <v xml:space="preserve">  -----------------------</v>
          </cell>
          <cell r="I185" t="str">
            <v xml:space="preserve">  -----------------------</v>
          </cell>
          <cell r="J185" t="str">
            <v xml:space="preserve">  -----------------------</v>
          </cell>
          <cell r="K185" t="str">
            <v xml:space="preserve">  -----------------------</v>
          </cell>
          <cell r="L185" t="str">
            <v xml:space="preserve">  -----------------------</v>
          </cell>
          <cell r="M185" t="str">
            <v xml:space="preserve">  -----------------------</v>
          </cell>
          <cell r="N185" t="str">
            <v xml:space="preserve">  -----------------------</v>
          </cell>
          <cell r="O185" t="str">
            <v xml:space="preserve">  -----------------------</v>
          </cell>
          <cell r="P185" t="str">
            <v xml:space="preserve">  -----------------------</v>
          </cell>
          <cell r="Q185" t="str">
            <v xml:space="preserve">  -----------------------</v>
          </cell>
          <cell r="R185" t="str">
            <v xml:space="preserve">  -----------------------</v>
          </cell>
          <cell r="S185" t="str">
            <v xml:space="preserve">  -----------------------</v>
          </cell>
          <cell r="T185" t="str">
            <v xml:space="preserve">  -----------------------</v>
          </cell>
          <cell r="U185" t="str">
            <v xml:space="preserve">  -----------------------</v>
          </cell>
          <cell r="V185" t="str">
            <v xml:space="preserve">  -----------------------</v>
          </cell>
          <cell r="W185" t="str">
            <v xml:space="preserve">  -----------------------</v>
          </cell>
          <cell r="X185" t="str">
            <v xml:space="preserve">  -----------------------</v>
          </cell>
          <cell r="Y185" t="str">
            <v xml:space="preserve">  -----------------------</v>
          </cell>
          <cell r="Z185" t="str">
            <v xml:space="preserve">  -----------------------</v>
          </cell>
          <cell r="AA185" t="str">
            <v xml:space="preserve">  -----------------------</v>
          </cell>
          <cell r="AB185" t="str">
            <v xml:space="preserve">  -----------------------</v>
          </cell>
          <cell r="AC185" t="str">
            <v xml:space="preserve">  -----------------------</v>
          </cell>
          <cell r="AD185" t="str">
            <v xml:space="preserve">  -----------------------</v>
          </cell>
          <cell r="AE185" t="str">
            <v xml:space="preserve">  -----------------------</v>
          </cell>
          <cell r="AF185" t="str">
            <v xml:space="preserve">  -----------------------</v>
          </cell>
          <cell r="AG185" t="str">
            <v xml:space="preserve">  -----------------------</v>
          </cell>
          <cell r="AH185" t="str">
            <v xml:space="preserve">  -----------------------</v>
          </cell>
          <cell r="AI185" t="str">
            <v xml:space="preserve">  -----------------------</v>
          </cell>
          <cell r="AJ185" t="str">
            <v xml:space="preserve">  -----------------------</v>
          </cell>
          <cell r="AK185" t="str">
            <v xml:space="preserve">  -----------------------</v>
          </cell>
        </row>
        <row r="186">
          <cell r="C186">
            <v>7470</v>
          </cell>
          <cell r="D186">
            <v>1000</v>
          </cell>
          <cell r="E186">
            <v>3749.24</v>
          </cell>
          <cell r="F186">
            <v>0</v>
          </cell>
          <cell r="G186">
            <v>11219.24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919.9</v>
          </cell>
          <cell r="N186">
            <v>919.9</v>
          </cell>
          <cell r="O186">
            <v>299.33999999999997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1219.24</v>
          </cell>
          <cell r="Z186">
            <v>10000</v>
          </cell>
          <cell r="AA186">
            <v>213.42</v>
          </cell>
          <cell r="AB186">
            <v>595.4</v>
          </cell>
          <cell r="AC186">
            <v>904.56</v>
          </cell>
          <cell r="AD186">
            <v>243.92</v>
          </cell>
          <cell r="AE186">
            <v>244.38</v>
          </cell>
          <cell r="AF186">
            <v>21813.7</v>
          </cell>
          <cell r="AG186">
            <v>1713.38</v>
          </cell>
          <cell r="AH186">
            <v>609.79999999999995</v>
          </cell>
          <cell r="AI186">
            <v>121.96</v>
          </cell>
          <cell r="AJ186">
            <v>0</v>
          </cell>
          <cell r="AK186">
            <v>24747.14</v>
          </cell>
        </row>
        <row r="188">
          <cell r="C188" t="str">
            <v xml:space="preserve">  =============</v>
          </cell>
          <cell r="D188" t="str">
            <v xml:space="preserve">  =============</v>
          </cell>
          <cell r="E188" t="str">
            <v xml:space="preserve">  =============</v>
          </cell>
          <cell r="F188" t="str">
            <v xml:space="preserve">  =============</v>
          </cell>
          <cell r="G188" t="str">
            <v xml:space="preserve">  =============</v>
          </cell>
          <cell r="H188" t="str">
            <v xml:space="preserve">  =============</v>
          </cell>
          <cell r="I188" t="str">
            <v xml:space="preserve">  =============</v>
          </cell>
          <cell r="J188" t="str">
            <v xml:space="preserve">  =============</v>
          </cell>
          <cell r="K188" t="str">
            <v xml:space="preserve">  =============</v>
          </cell>
          <cell r="L188" t="str">
            <v xml:space="preserve">  =============</v>
          </cell>
          <cell r="M188" t="str">
            <v xml:space="preserve">  =============</v>
          </cell>
          <cell r="N188" t="str">
            <v xml:space="preserve">  =============</v>
          </cell>
          <cell r="O188" t="str">
            <v xml:space="preserve">  =============</v>
          </cell>
          <cell r="P188" t="str">
            <v xml:space="preserve">  =============</v>
          </cell>
          <cell r="Q188" t="str">
            <v xml:space="preserve">  =============</v>
          </cell>
          <cell r="R188" t="str">
            <v xml:space="preserve">  =============</v>
          </cell>
          <cell r="S188" t="str">
            <v xml:space="preserve">  =============</v>
          </cell>
          <cell r="T188" t="str">
            <v xml:space="preserve">  =============</v>
          </cell>
          <cell r="U188" t="str">
            <v xml:space="preserve">  =============</v>
          </cell>
          <cell r="V188" t="str">
            <v xml:space="preserve">  =============</v>
          </cell>
          <cell r="W188" t="str">
            <v xml:space="preserve">  =============</v>
          </cell>
          <cell r="X188" t="str">
            <v xml:space="preserve">  =============</v>
          </cell>
          <cell r="Y188" t="str">
            <v xml:space="preserve">  =============</v>
          </cell>
          <cell r="Z188" t="str">
            <v xml:space="preserve">  =============</v>
          </cell>
          <cell r="AA188" t="str">
            <v xml:space="preserve">  =============</v>
          </cell>
          <cell r="AB188" t="str">
            <v xml:space="preserve">  =============</v>
          </cell>
          <cell r="AC188" t="str">
            <v xml:space="preserve">  =============</v>
          </cell>
          <cell r="AD188" t="str">
            <v xml:space="preserve">  =============</v>
          </cell>
          <cell r="AE188" t="str">
            <v xml:space="preserve">  =============</v>
          </cell>
          <cell r="AF188" t="str">
            <v xml:space="preserve">  =============</v>
          </cell>
          <cell r="AG188" t="str">
            <v xml:space="preserve">  =============</v>
          </cell>
          <cell r="AH188" t="str">
            <v xml:space="preserve">  =============</v>
          </cell>
          <cell r="AI188" t="str">
            <v xml:space="preserve">  =============</v>
          </cell>
          <cell r="AJ188" t="str">
            <v xml:space="preserve">  =============</v>
          </cell>
          <cell r="AK188" t="str">
            <v xml:space="preserve">  =============</v>
          </cell>
        </row>
        <row r="189">
          <cell r="A189" t="str">
            <v>Total Gral.</v>
          </cell>
          <cell r="B189" t="str">
            <v xml:space="preserve"> </v>
          </cell>
          <cell r="C189">
            <v>745854.85</v>
          </cell>
          <cell r="D189">
            <v>73000</v>
          </cell>
          <cell r="E189">
            <v>218799.82</v>
          </cell>
          <cell r="F189">
            <v>0</v>
          </cell>
          <cell r="G189">
            <v>964654.67</v>
          </cell>
          <cell r="H189">
            <v>0</v>
          </cell>
          <cell r="I189">
            <v>3674.11</v>
          </cell>
          <cell r="J189">
            <v>42718.57</v>
          </cell>
          <cell r="K189">
            <v>-880.95</v>
          </cell>
          <cell r="L189">
            <v>-358.62</v>
          </cell>
          <cell r="M189">
            <v>101780.07</v>
          </cell>
          <cell r="N189">
            <v>94952.72</v>
          </cell>
          <cell r="O189">
            <v>24150.2</v>
          </cell>
          <cell r="P189">
            <v>0</v>
          </cell>
          <cell r="Q189">
            <v>358.62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364.93</v>
          </cell>
          <cell r="X189">
            <v>0</v>
          </cell>
          <cell r="Y189">
            <v>165860.53</v>
          </cell>
          <cell r="Z189">
            <v>798794.14</v>
          </cell>
          <cell r="AA189">
            <v>19341.55</v>
          </cell>
          <cell r="AB189">
            <v>55644.88</v>
          </cell>
          <cell r="AC189">
            <v>72353.02</v>
          </cell>
          <cell r="AD189">
            <v>21357.57</v>
          </cell>
          <cell r="AE189">
            <v>20753.13</v>
          </cell>
          <cell r="AF189">
            <v>1906413.16</v>
          </cell>
          <cell r="AG189">
            <v>147339.45000000001</v>
          </cell>
          <cell r="AH189">
            <v>53394.07</v>
          </cell>
          <cell r="AI189">
            <v>10658.7</v>
          </cell>
          <cell r="AJ189">
            <v>0</v>
          </cell>
          <cell r="AK189">
            <v>2159916.08</v>
          </cell>
        </row>
        <row r="191">
          <cell r="C191" t="str">
            <v xml:space="preserve"> </v>
          </cell>
          <cell r="D191" t="str">
            <v xml:space="preserve"> </v>
          </cell>
          <cell r="E191" t="str">
            <v xml:space="preserve"> </v>
          </cell>
          <cell r="F191" t="str">
            <v xml:space="preserve"> </v>
          </cell>
          <cell r="G191" t="str">
            <v xml:space="preserve"> </v>
          </cell>
          <cell r="H191" t="str">
            <v xml:space="preserve"> </v>
          </cell>
          <cell r="I191" t="str">
            <v xml:space="preserve"> </v>
          </cell>
          <cell r="J191" t="str">
            <v xml:space="preserve"> </v>
          </cell>
          <cell r="K191" t="str">
            <v xml:space="preserve"> </v>
          </cell>
          <cell r="L191" t="str">
            <v xml:space="preserve"> </v>
          </cell>
          <cell r="M191" t="str">
            <v xml:space="preserve"> </v>
          </cell>
          <cell r="N191" t="str">
            <v xml:space="preserve"> </v>
          </cell>
          <cell r="O191" t="str">
            <v xml:space="preserve"> </v>
          </cell>
          <cell r="P191" t="str">
            <v xml:space="preserve"> </v>
          </cell>
          <cell r="Q191" t="str">
            <v xml:space="preserve"> </v>
          </cell>
          <cell r="R191" t="str">
            <v xml:space="preserve"> </v>
          </cell>
          <cell r="S191" t="str">
            <v xml:space="preserve"> </v>
          </cell>
          <cell r="T191" t="str">
            <v xml:space="preserve"> </v>
          </cell>
          <cell r="U191" t="str">
            <v xml:space="preserve"> </v>
          </cell>
          <cell r="V191" t="str">
            <v xml:space="preserve"> </v>
          </cell>
          <cell r="W191" t="str">
            <v xml:space="preserve"> </v>
          </cell>
          <cell r="X191" t="str">
            <v xml:space="preserve"> </v>
          </cell>
          <cell r="Y191" t="str">
            <v xml:space="preserve"> </v>
          </cell>
          <cell r="Z191" t="str">
            <v xml:space="preserve"> </v>
          </cell>
          <cell r="AA191" t="str">
            <v xml:space="preserve"> </v>
          </cell>
          <cell r="AB191" t="str">
            <v xml:space="preserve"> </v>
          </cell>
          <cell r="AC191" t="str">
            <v xml:space="preserve"> </v>
          </cell>
          <cell r="AD191" t="str">
            <v xml:space="preserve"> </v>
          </cell>
          <cell r="AE191" t="str">
            <v xml:space="preserve"> </v>
          </cell>
          <cell r="AF191" t="str">
            <v xml:space="preserve"> </v>
          </cell>
          <cell r="AG191" t="str">
            <v xml:space="preserve"> </v>
          </cell>
          <cell r="AH191" t="str">
            <v xml:space="preserve"> </v>
          </cell>
          <cell r="AI191" t="str">
            <v xml:space="preserve"> </v>
          </cell>
          <cell r="AJ191" t="str">
            <v xml:space="preserve"> </v>
          </cell>
        </row>
        <row r="192">
          <cell r="A192" t="str">
            <v xml:space="preserve"> </v>
          </cell>
          <cell r="B19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4"/>
  <sheetViews>
    <sheetView showGridLines="0" tabSelected="1" topLeftCell="C1" zoomScale="96" zoomScaleNormal="96" workbookViewId="0">
      <pane ySplit="6" topLeftCell="A123" activePane="bottomLeft" state="frozen"/>
      <selection pane="bottomLeft" activeCell="C141" sqref="A141:XFD144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220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121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143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188</v>
      </c>
      <c r="C8" s="14" t="s">
        <v>211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v>0</v>
      </c>
      <c r="H8" s="15"/>
      <c r="I8" s="15"/>
      <c r="J8" s="15">
        <f>VLOOKUP($A8,[1]Hoja1!$A$9:$AM$276,5,0)</f>
        <v>3232.5</v>
      </c>
      <c r="K8" s="15">
        <f>VLOOKUP($A8,[1]Hoja1!$A$9:$AM$276,4,0)</f>
        <v>1000</v>
      </c>
      <c r="L8" s="16">
        <f>SUM(F8:J8)</f>
        <v>15000</v>
      </c>
      <c r="M8" s="15">
        <f>VLOOKUP($A8,[1]Hoja1!$A$9:$AM$276,25,0)</f>
        <v>5238.78</v>
      </c>
      <c r="N8" s="16">
        <f>+L8-M8</f>
        <v>9761.2200000000012</v>
      </c>
    </row>
    <row r="9" spans="1:14" s="11" customFormat="1" ht="10.5" customHeight="1" x14ac:dyDescent="0.25">
      <c r="A9" s="12" t="s">
        <v>18</v>
      </c>
      <c r="B9" s="13" t="s">
        <v>189</v>
      </c>
      <c r="C9" s="14" t="s">
        <v>212</v>
      </c>
      <c r="D9" s="14" t="s">
        <v>17</v>
      </c>
      <c r="E9" s="15">
        <f t="shared" ref="E9:E18" si="0">+F9/30</f>
        <v>580.98</v>
      </c>
      <c r="F9" s="15">
        <f>VLOOKUP($A9,[1]Hoja1!$A$9:$AM$276,3,0)</f>
        <v>17429.400000000001</v>
      </c>
      <c r="G9" s="15">
        <v>0</v>
      </c>
      <c r="H9" s="15"/>
      <c r="I9" s="15"/>
      <c r="J9" s="15">
        <f>VLOOKUP($A9,[1]Hoja1!$A$9:$AM$276,5,0)</f>
        <v>0</v>
      </c>
      <c r="K9" s="15">
        <f>VLOOKUP($A9,[1]Hoja1!$A$9:$AM$276,4,0)</f>
        <v>1000</v>
      </c>
      <c r="L9" s="16">
        <f t="shared" ref="L9:L23" si="1">SUM(F9:J9)</f>
        <v>17429.400000000001</v>
      </c>
      <c r="M9" s="15">
        <f>VLOOKUP($A9,[1]Hoja1!$A$9:$AM$276,25,0)</f>
        <v>2629.26</v>
      </c>
      <c r="N9" s="16">
        <f t="shared" ref="N9:N21" si="2">+L9-M9</f>
        <v>14800.140000000001</v>
      </c>
    </row>
    <row r="10" spans="1:14" s="11" customFormat="1" ht="10.5" customHeight="1" x14ac:dyDescent="0.25">
      <c r="A10" s="12" t="s">
        <v>19</v>
      </c>
      <c r="B10" s="13" t="s">
        <v>200</v>
      </c>
      <c r="C10" s="14" t="s">
        <v>210</v>
      </c>
      <c r="D10" s="14" t="s">
        <v>17</v>
      </c>
      <c r="E10" s="15">
        <f t="shared" si="0"/>
        <v>392.25</v>
      </c>
      <c r="F10" s="15">
        <f>VLOOKUP($A10,[1]Hoja1!$A$9:$AM$276,3,0)</f>
        <v>11767.5</v>
      </c>
      <c r="G10" s="15">
        <v>0</v>
      </c>
      <c r="H10" s="15"/>
      <c r="I10" s="15"/>
      <c r="J10" s="15">
        <f>VLOOKUP($A10,[1]Hoja1!$A$9:$AM$276,5,0)</f>
        <v>3232.5</v>
      </c>
      <c r="K10" s="15">
        <f>VLOOKUP($A10,[1]Hoja1!$A$9:$AM$276,4,0)</f>
        <v>1000</v>
      </c>
      <c r="L10" s="16">
        <f t="shared" si="1"/>
        <v>15000</v>
      </c>
      <c r="M10" s="15">
        <f>VLOOKUP($A10,[1]Hoja1!$A$9:$AM$276,25,0)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199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v>0</v>
      </c>
      <c r="H11" s="15"/>
      <c r="I11" s="15"/>
      <c r="J11" s="15">
        <f>VLOOKUP($A11,[1]Hoja1!$A$9:$AM$276,5,0)</f>
        <v>3450</v>
      </c>
      <c r="K11" s="15">
        <f>VLOOKUP($A11,[1]Hoja1!$A$9:$AM$276,4,0)</f>
        <v>1000</v>
      </c>
      <c r="L11" s="16">
        <f t="shared" si="1"/>
        <v>12000</v>
      </c>
      <c r="M11" s="15">
        <f>VLOOKUP($A11,[1]Hoja1!$A$9:$AM$276,25,0)</f>
        <v>4354.54</v>
      </c>
      <c r="N11" s="16">
        <f t="shared" si="2"/>
        <v>7645.46</v>
      </c>
    </row>
    <row r="12" spans="1:14" s="11" customFormat="1" ht="10.5" customHeight="1" x14ac:dyDescent="0.25">
      <c r="A12" s="12" t="s">
        <v>58</v>
      </c>
      <c r="B12" s="13" t="s">
        <v>198</v>
      </c>
      <c r="C12" s="14" t="s">
        <v>61</v>
      </c>
      <c r="D12" s="14" t="s">
        <v>122</v>
      </c>
      <c r="E12" s="15">
        <f t="shared" si="0"/>
        <v>249</v>
      </c>
      <c r="F12" s="15">
        <f>VLOOKUP($A12,[1]Hoja1!$A$9:$AM$276,3,0)</f>
        <v>7470</v>
      </c>
      <c r="G12" s="15">
        <v>0</v>
      </c>
      <c r="H12" s="15"/>
      <c r="I12" s="15"/>
      <c r="J12" s="15">
        <f>VLOOKUP($A12,[1]Hoja1!$A$9:$AM$276,5,0)</f>
        <v>3300</v>
      </c>
      <c r="K12" s="15">
        <f>VLOOKUP($A12,[1]Hoja1!$A$9:$AM$276,4,0)</f>
        <v>1000</v>
      </c>
      <c r="L12" s="16">
        <f t="shared" si="1"/>
        <v>10770</v>
      </c>
      <c r="M12" s="15">
        <f>VLOOKUP($A12,[1]Hoja1!$A$9:$AM$276,25,0)</f>
        <v>4337.24</v>
      </c>
      <c r="N12" s="16">
        <f t="shared" si="2"/>
        <v>6432.76</v>
      </c>
    </row>
    <row r="13" spans="1:14" s="11" customFormat="1" ht="10.5" customHeight="1" x14ac:dyDescent="0.25">
      <c r="A13" s="12" t="s">
        <v>128</v>
      </c>
      <c r="B13" s="13" t="s">
        <v>217</v>
      </c>
      <c r="C13" s="14" t="s">
        <v>218</v>
      </c>
      <c r="D13" s="14" t="s">
        <v>122</v>
      </c>
      <c r="E13" s="15">
        <f>+F13/30</f>
        <v>475</v>
      </c>
      <c r="F13" s="15">
        <f>VLOOKUP($A13,[1]Hoja1!$A$9:$AM$276,3,0)</f>
        <v>14250</v>
      </c>
      <c r="G13" s="15">
        <v>0</v>
      </c>
      <c r="H13" s="15"/>
      <c r="I13" s="15"/>
      <c r="J13" s="15">
        <f>VLOOKUP($A13,[1]Hoja1!$A$9:$AM$276,5,0)</f>
        <v>9537.56</v>
      </c>
      <c r="K13" s="15">
        <f>VLOOKUP($A13,[1]Hoja1!$A$9:$AM$276,4,0)</f>
        <v>1000</v>
      </c>
      <c r="L13" s="16">
        <f t="shared" si="1"/>
        <v>23787.559999999998</v>
      </c>
      <c r="M13" s="15">
        <f>VLOOKUP($A13,[1]Hoja1!$A$9:$AM$276,25,0)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129</v>
      </c>
      <c r="B14" s="13" t="s">
        <v>207</v>
      </c>
      <c r="C14" s="14" t="s">
        <v>206</v>
      </c>
      <c r="D14" s="14" t="s">
        <v>122</v>
      </c>
      <c r="E14" s="15">
        <f>+F14/30</f>
        <v>650</v>
      </c>
      <c r="F14" s="15">
        <f>VLOOKUP($A14,[1]Hoja1!$A$9:$AM$276,3,0)</f>
        <v>19500</v>
      </c>
      <c r="G14" s="15">
        <v>0</v>
      </c>
      <c r="H14" s="15"/>
      <c r="I14" s="15"/>
      <c r="J14" s="15">
        <f>VLOOKUP($A14,[1]Hoja1!$A$9:$AM$276,5,0)</f>
        <v>10500</v>
      </c>
      <c r="K14" s="15">
        <f>VLOOKUP($A14,[1]Hoja1!$A$9:$AM$276,4,0)</f>
        <v>1000</v>
      </c>
      <c r="L14" s="16">
        <f t="shared" si="1"/>
        <v>30000</v>
      </c>
      <c r="M14" s="15">
        <f>VLOOKUP($A14,[1]Hoja1!$A$9:$AM$276,25,0)</f>
        <v>5458.12</v>
      </c>
      <c r="N14" s="16">
        <f>+L14-M14</f>
        <v>24541.88</v>
      </c>
    </row>
    <row r="15" spans="1:14" s="11" customFormat="1" ht="10.5" customHeight="1" x14ac:dyDescent="0.25">
      <c r="A15" s="12" t="s">
        <v>136</v>
      </c>
      <c r="B15" s="13" t="s">
        <v>197</v>
      </c>
      <c r="C15" s="14" t="s">
        <v>137</v>
      </c>
      <c r="D15" s="14" t="s">
        <v>122</v>
      </c>
      <c r="E15" s="15">
        <f t="shared" si="0"/>
        <v>352.5</v>
      </c>
      <c r="F15" s="15">
        <f>VLOOKUP($A15,[1]Hoja1!$A$9:$AM$276,3,0)</f>
        <v>10575</v>
      </c>
      <c r="G15" s="15">
        <v>0</v>
      </c>
      <c r="H15" s="15"/>
      <c r="I15" s="15"/>
      <c r="J15" s="15">
        <f>VLOOKUP($A15,[1]Hoja1!$A$9:$AM$276,5,0)</f>
        <v>9579.44</v>
      </c>
      <c r="K15" s="15">
        <f>VLOOKUP($A15,[1]Hoja1!$A$9:$AM$276,4,0)</f>
        <v>1000</v>
      </c>
      <c r="L15" s="16">
        <f t="shared" si="1"/>
        <v>20154.440000000002</v>
      </c>
      <c r="M15" s="15">
        <f>VLOOKUP($A15,[1]Hoja1!$A$9:$AM$276,25,0)</f>
        <v>3154.44</v>
      </c>
      <c r="N15" s="16">
        <f t="shared" si="2"/>
        <v>17000.000000000004</v>
      </c>
    </row>
    <row r="16" spans="1:14" s="11" customFormat="1" ht="10.5" customHeight="1" x14ac:dyDescent="0.25">
      <c r="A16" s="12" t="s">
        <v>134</v>
      </c>
      <c r="B16" s="13" t="s">
        <v>196</v>
      </c>
      <c r="C16" s="14" t="s">
        <v>101</v>
      </c>
      <c r="D16" s="14" t="s">
        <v>122</v>
      </c>
      <c r="E16" s="15">
        <f t="shared" si="0"/>
        <v>249</v>
      </c>
      <c r="F16" s="15">
        <f>VLOOKUP($A16,[1]Hoja1!$A$9:$AM$276,3,0)</f>
        <v>7470</v>
      </c>
      <c r="G16" s="15">
        <v>0</v>
      </c>
      <c r="H16" s="15"/>
      <c r="I16" s="15"/>
      <c r="J16" s="15">
        <f>VLOOKUP($A16,[1]Hoja1!$A$9:$AM$276,5,0)</f>
        <v>1411.32</v>
      </c>
      <c r="K16" s="15">
        <f>VLOOKUP($A16,[1]Hoja1!$A$9:$AM$276,4,0)</f>
        <v>1000</v>
      </c>
      <c r="L16" s="16">
        <f t="shared" si="1"/>
        <v>8881.32</v>
      </c>
      <c r="M16" s="15">
        <f>VLOOKUP($A16,[1]Hoja1!$A$9:$AM$276,25,0)</f>
        <v>881.32</v>
      </c>
      <c r="N16" s="16">
        <f t="shared" si="2"/>
        <v>8000</v>
      </c>
    </row>
    <row r="17" spans="1:14" s="11" customFormat="1" ht="10.5" customHeight="1" x14ac:dyDescent="0.25">
      <c r="A17" s="12" t="s">
        <v>135</v>
      </c>
      <c r="B17" s="13" t="s">
        <v>195</v>
      </c>
      <c r="C17" s="14" t="s">
        <v>101</v>
      </c>
      <c r="D17" s="14" t="s">
        <v>122</v>
      </c>
      <c r="E17" s="15">
        <f t="shared" si="0"/>
        <v>352.5</v>
      </c>
      <c r="F17" s="15">
        <f>VLOOKUP($A17,[1]Hoja1!$A$9:$AM$276,3,0)</f>
        <v>10575</v>
      </c>
      <c r="G17" s="15">
        <v>0</v>
      </c>
      <c r="H17" s="15"/>
      <c r="I17" s="15"/>
      <c r="J17" s="15">
        <f>VLOOKUP($A17,[1]Hoja1!$A$9:$AM$276,5,0)</f>
        <v>7036.22</v>
      </c>
      <c r="K17" s="15">
        <f>VLOOKUP($A17,[1]Hoja1!$A$9:$AM$276,4,0)</f>
        <v>1000</v>
      </c>
      <c r="L17" s="16">
        <f t="shared" si="1"/>
        <v>17611.22</v>
      </c>
      <c r="M17" s="15">
        <f>VLOOKUP($A17,[1]Hoja1!$A$9:$AM$276,25,0)</f>
        <v>2611.2199999999998</v>
      </c>
      <c r="N17" s="16">
        <f t="shared" si="2"/>
        <v>15000.000000000002</v>
      </c>
    </row>
    <row r="18" spans="1:14" s="11" customFormat="1" ht="10.5" customHeight="1" x14ac:dyDescent="0.25">
      <c r="A18" s="12" t="s">
        <v>146</v>
      </c>
      <c r="B18" s="13" t="s">
        <v>147</v>
      </c>
      <c r="C18" s="14" t="s">
        <v>101</v>
      </c>
      <c r="D18" s="14" t="s">
        <v>122</v>
      </c>
      <c r="E18" s="15">
        <f t="shared" si="0"/>
        <v>352.5</v>
      </c>
      <c r="F18" s="15">
        <f>VLOOKUP($A18,[1]Hoja1!$A$9:$AM$276,3,0)</f>
        <v>10575</v>
      </c>
      <c r="G18" s="15">
        <v>0</v>
      </c>
      <c r="H18" s="15"/>
      <c r="I18" s="15"/>
      <c r="J18" s="15">
        <f>VLOOKUP($A18,[1]Hoja1!$A$9:$AM$276,5,0)</f>
        <v>7036.22</v>
      </c>
      <c r="K18" s="15">
        <f>VLOOKUP($A18,[1]Hoja1!$A$9:$AM$276,4,0)</f>
        <v>1000</v>
      </c>
      <c r="L18" s="16">
        <f t="shared" si="1"/>
        <v>17611.22</v>
      </c>
      <c r="M18" s="15">
        <f>VLOOKUP($A18,[1]Hoja1!$A$9:$AM$276,25,0)</f>
        <v>2611.2199999999998</v>
      </c>
      <c r="N18" s="16">
        <f t="shared" si="2"/>
        <v>15000.000000000002</v>
      </c>
    </row>
    <row r="19" spans="1:14" s="11" customFormat="1" ht="10.5" customHeight="1" x14ac:dyDescent="0.25">
      <c r="A19" s="12" t="s">
        <v>148</v>
      </c>
      <c r="B19" s="13" t="s">
        <v>149</v>
      </c>
      <c r="C19" s="14" t="s">
        <v>101</v>
      </c>
      <c r="D19" s="14" t="s">
        <v>122</v>
      </c>
      <c r="E19" s="15">
        <v>208</v>
      </c>
      <c r="F19" s="15">
        <f>VLOOKUP($A19,[1]Hoja1!$A$9:$AM$276,3,0)</f>
        <v>7470</v>
      </c>
      <c r="G19" s="15">
        <v>0</v>
      </c>
      <c r="H19" s="15"/>
      <c r="I19" s="15"/>
      <c r="J19" s="15">
        <f>VLOOKUP($A19,[1]Hoja1!$A$9:$AM$276,5,0)</f>
        <v>3749.24</v>
      </c>
      <c r="K19" s="15">
        <f>VLOOKUP($A19,[1]Hoja1!$A$9:$AM$276,4,0)</f>
        <v>1000</v>
      </c>
      <c r="L19" s="16">
        <f t="shared" si="1"/>
        <v>11219.24</v>
      </c>
      <c r="M19" s="15">
        <f>VLOOKUP($A19,[1]Hoja1!$A$9:$AM$276,25,0)</f>
        <v>1219.24</v>
      </c>
      <c r="N19" s="16">
        <f t="shared" si="2"/>
        <v>10000</v>
      </c>
    </row>
    <row r="20" spans="1:14" s="11" customFormat="1" ht="10.5" customHeight="1" x14ac:dyDescent="0.25">
      <c r="A20" s="12" t="s">
        <v>164</v>
      </c>
      <c r="B20" s="13" t="s">
        <v>165</v>
      </c>
      <c r="C20" s="14" t="s">
        <v>101</v>
      </c>
      <c r="D20" s="14" t="s">
        <v>122</v>
      </c>
      <c r="E20" s="15">
        <v>352.5</v>
      </c>
      <c r="F20" s="15">
        <f>VLOOKUP($A20,[1]Hoja1!$A$9:$AM$276,3,0)</f>
        <v>10575</v>
      </c>
      <c r="G20" s="15">
        <v>0</v>
      </c>
      <c r="H20" s="15"/>
      <c r="I20" s="15"/>
      <c r="J20" s="15">
        <f>VLOOKUP($A20,[1]Hoja1!$A$9:$AM$276,5,0)</f>
        <v>7036.22</v>
      </c>
      <c r="K20" s="15">
        <f>VLOOKUP($A20,[1]Hoja1!$A$9:$AM$276,4,0)</f>
        <v>1000</v>
      </c>
      <c r="L20" s="16">
        <f t="shared" si="1"/>
        <v>17611.22</v>
      </c>
      <c r="M20" s="15">
        <f>VLOOKUP($A20,[1]Hoja1!$A$9:$AM$276,25,0)</f>
        <v>2611.2199999999998</v>
      </c>
      <c r="N20" s="16">
        <f t="shared" ref="N20" si="3">+L20-M20</f>
        <v>15000.000000000002</v>
      </c>
    </row>
    <row r="21" spans="1:14" s="11" customFormat="1" ht="10.5" customHeight="1" x14ac:dyDescent="0.25">
      <c r="A21" s="12" t="s">
        <v>175</v>
      </c>
      <c r="B21" s="13" t="s">
        <v>176</v>
      </c>
      <c r="C21" s="14" t="s">
        <v>101</v>
      </c>
      <c r="D21" s="14" t="s">
        <v>122</v>
      </c>
      <c r="E21" s="15">
        <v>320</v>
      </c>
      <c r="F21" s="15">
        <f>VLOOKUP($A21,[1]Hoja1!$A$9:$AM$276,3,0)</f>
        <v>9600</v>
      </c>
      <c r="G21" s="15">
        <v>0</v>
      </c>
      <c r="H21" s="15"/>
      <c r="I21" s="15"/>
      <c r="J21" s="15">
        <f>VLOOKUP($A21,[1]Hoja1!$A$9:$AM$276,5,0)</f>
        <v>6687.52</v>
      </c>
      <c r="K21" s="15">
        <f>VLOOKUP($A21,[1]Hoja1!$A$9:$AM$276,4,0)</f>
        <v>1000</v>
      </c>
      <c r="L21" s="16">
        <f t="shared" si="1"/>
        <v>16287.52</v>
      </c>
      <c r="M21" s="15">
        <f>VLOOKUP($A21,[1]Hoja1!$A$9:$AM$276,25,0)</f>
        <v>2287.52</v>
      </c>
      <c r="N21" s="16">
        <f t="shared" si="2"/>
        <v>14000</v>
      </c>
    </row>
    <row r="22" spans="1:14" s="11" customFormat="1" ht="10.5" customHeight="1" x14ac:dyDescent="0.25">
      <c r="A22" s="12" t="s">
        <v>179</v>
      </c>
      <c r="B22" s="13" t="s">
        <v>180</v>
      </c>
      <c r="C22" s="14" t="s">
        <v>101</v>
      </c>
      <c r="D22" s="14" t="s">
        <v>122</v>
      </c>
      <c r="E22" s="15">
        <v>456</v>
      </c>
      <c r="F22" s="15">
        <f>VLOOKUP($A22,[1]Hoja1!$A$9:$AM$276,3,0)</f>
        <v>13680</v>
      </c>
      <c r="G22" s="15">
        <v>0</v>
      </c>
      <c r="H22" s="15"/>
      <c r="I22" s="15"/>
      <c r="J22" s="15">
        <f>VLOOKUP($A22,[1]Hoja1!$A$9:$AM$276,5,0)</f>
        <v>9221.52</v>
      </c>
      <c r="K22" s="15">
        <f>VLOOKUP($A22,[1]Hoja1!$A$9:$AM$276,4,0)</f>
        <v>1000</v>
      </c>
      <c r="L22" s="16">
        <f t="shared" si="1"/>
        <v>22901.52</v>
      </c>
      <c r="M22" s="15">
        <f>VLOOKUP($A22,[1]Hoja1!$A$9:$AM$276,25,0)</f>
        <v>3901.52</v>
      </c>
      <c r="N22" s="16">
        <f t="shared" ref="N22" si="4">+L22-M22</f>
        <v>19000</v>
      </c>
    </row>
    <row r="23" spans="1:14" s="11" customFormat="1" ht="10.5" customHeight="1" x14ac:dyDescent="0.25">
      <c r="A23" s="12" t="s">
        <v>186</v>
      </c>
      <c r="B23" s="13" t="s">
        <v>187</v>
      </c>
      <c r="C23" s="14" t="s">
        <v>101</v>
      </c>
      <c r="D23" s="14" t="s">
        <v>122</v>
      </c>
      <c r="E23" s="15">
        <v>475</v>
      </c>
      <c r="F23" s="15">
        <f>VLOOKUP($A23,[1]Hoja1!$A$9:$AM$276,3,0)</f>
        <v>14250</v>
      </c>
      <c r="G23" s="15">
        <v>0</v>
      </c>
      <c r="H23" s="15"/>
      <c r="I23" s="15"/>
      <c r="J23" s="15">
        <f>VLOOKUP($A23,[1]Hoja1!$A$9:$AM$276,5,0)</f>
        <v>9537.56</v>
      </c>
      <c r="K23" s="15">
        <f>VLOOKUP($A23,[1]Hoja1!$A$9:$AM$276,4,0)</f>
        <v>1000</v>
      </c>
      <c r="L23" s="16">
        <f t="shared" si="1"/>
        <v>23787.559999999998</v>
      </c>
      <c r="M23" s="15">
        <f>VLOOKUP($A23,[1]Hoja1!$A$9:$AM$276,25,0)</f>
        <v>4117.78</v>
      </c>
      <c r="N23" s="16">
        <f t="shared" ref="N23" si="5">+L23-M23</f>
        <v>19669.78</v>
      </c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4"/>
      <c r="J24" s="14"/>
      <c r="K24" s="14"/>
      <c r="L24" s="16"/>
      <c r="M24" s="16"/>
      <c r="N24" s="16"/>
    </row>
    <row r="25" spans="1:14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5">
        <v>0</v>
      </c>
      <c r="J25" s="14"/>
      <c r="K25" s="14"/>
      <c r="L25" s="16"/>
      <c r="M25" s="16"/>
      <c r="N25" s="16"/>
    </row>
    <row r="26" spans="1:14" s="11" customFormat="1" ht="17.25" customHeight="1" x14ac:dyDescent="0.25">
      <c r="A26" s="6" t="s">
        <v>183</v>
      </c>
      <c r="B26" s="7"/>
      <c r="C26" s="8"/>
      <c r="D26" s="8"/>
      <c r="E26" s="9"/>
      <c r="F26" s="9"/>
      <c r="G26" s="8"/>
      <c r="H26" s="8"/>
      <c r="I26" s="8"/>
      <c r="J26" s="8"/>
      <c r="K26" s="8"/>
      <c r="L26" s="10"/>
      <c r="M26" s="10"/>
      <c r="N26" s="10"/>
    </row>
    <row r="27" spans="1:14" s="11" customFormat="1" ht="10.5" customHeight="1" x14ac:dyDescent="0.25">
      <c r="A27" s="12" t="s">
        <v>184</v>
      </c>
      <c r="B27" s="13" t="s">
        <v>185</v>
      </c>
      <c r="C27" s="14" t="s">
        <v>16</v>
      </c>
      <c r="D27" s="14" t="s">
        <v>122</v>
      </c>
      <c r="E27" s="15">
        <f t="shared" ref="E27" si="6">+F27/30</f>
        <v>249</v>
      </c>
      <c r="F27" s="15">
        <f>VLOOKUP($A27,[1]Hoja1!$A$9:$AM$276,3,0)</f>
        <v>7470</v>
      </c>
      <c r="G27" s="15">
        <v>0</v>
      </c>
      <c r="H27" s="15"/>
      <c r="I27" s="15"/>
      <c r="J27" s="15">
        <f>VLOOKUP($A27,[1]Hoja1!$A$9:$AM$276,5,0)</f>
        <v>900</v>
      </c>
      <c r="K27" s="15">
        <f>VLOOKUP($A27,[1]Hoja1!$A$9:$AM$276,4,0)</f>
        <v>1000</v>
      </c>
      <c r="L27" s="16">
        <f>SUM(F27:J27)</f>
        <v>8370</v>
      </c>
      <c r="M27" s="15">
        <f>VLOOKUP($A27,[1]Hoja1!$A$9:$AM$276,25,0)</f>
        <v>814.12</v>
      </c>
      <c r="N27" s="16">
        <f t="shared" ref="N27" si="7">+L27-M27</f>
        <v>7555.88</v>
      </c>
    </row>
    <row r="28" spans="1:14" s="11" customFormat="1" ht="10.5" customHeight="1" x14ac:dyDescent="0.25">
      <c r="A28" s="12"/>
      <c r="B28" s="13"/>
      <c r="C28" s="14"/>
      <c r="D28" s="14"/>
      <c r="E28" s="15"/>
      <c r="F28" s="15"/>
      <c r="G28" s="14"/>
      <c r="H28" s="14"/>
      <c r="I28" s="15">
        <v>0</v>
      </c>
      <c r="J28" s="14"/>
      <c r="K28" s="14"/>
      <c r="L28" s="16"/>
      <c r="M28" s="16"/>
      <c r="N28" s="16"/>
    </row>
    <row r="29" spans="1:14" s="11" customFormat="1" ht="17.25" customHeight="1" x14ac:dyDescent="0.25">
      <c r="A29" s="6" t="s">
        <v>20</v>
      </c>
      <c r="B29" s="7"/>
      <c r="C29" s="8"/>
      <c r="D29" s="8"/>
      <c r="E29" s="9"/>
      <c r="F29" s="9"/>
      <c r="G29" s="8"/>
      <c r="H29" s="8"/>
      <c r="I29" s="8"/>
      <c r="J29" s="8"/>
      <c r="K29" s="8"/>
      <c r="L29" s="10"/>
      <c r="M29" s="10"/>
      <c r="N29" s="10"/>
    </row>
    <row r="30" spans="1:14" s="11" customFormat="1" ht="10.5" customHeight="1" x14ac:dyDescent="0.25">
      <c r="A30" s="12" t="s">
        <v>100</v>
      </c>
      <c r="B30" s="13" t="s">
        <v>106</v>
      </c>
      <c r="C30" s="14" t="s">
        <v>16</v>
      </c>
      <c r="D30" s="14" t="s">
        <v>122</v>
      </c>
      <c r="E30" s="15">
        <f t="shared" ref="E30:E31" si="8">+F30/30</f>
        <v>249</v>
      </c>
      <c r="F30" s="15">
        <f>VLOOKUP($A30,[1]Hoja1!$A$9:$AM$276,3,0)</f>
        <v>7470</v>
      </c>
      <c r="G30" s="15">
        <v>0</v>
      </c>
      <c r="H30" s="15"/>
      <c r="I30" s="15"/>
      <c r="J30" s="15">
        <f>VLOOKUP($A30,[1]Hoja1!$A$9:$AM$276,5,0)</f>
        <v>2600</v>
      </c>
      <c r="K30" s="15">
        <f>VLOOKUP($A30,[1]Hoja1!$A$9:$AM$276,4,0)</f>
        <v>1000</v>
      </c>
      <c r="L30" s="16">
        <f t="shared" ref="L30:L31" si="9">SUM(F30:J30)</f>
        <v>10070</v>
      </c>
      <c r="M30" s="15">
        <f>VLOOKUP($A30,[1]Hoja1!$A$9:$AM$276,25,0)</f>
        <v>1044.8</v>
      </c>
      <c r="N30" s="16">
        <f t="shared" ref="N30:N31" si="10">+L30-M30</f>
        <v>9025.2000000000007</v>
      </c>
    </row>
    <row r="31" spans="1:14" s="11" customFormat="1" ht="10.5" customHeight="1" x14ac:dyDescent="0.25">
      <c r="A31" s="12" t="s">
        <v>125</v>
      </c>
      <c r="B31" s="13" t="s">
        <v>126</v>
      </c>
      <c r="C31" s="14" t="s">
        <v>208</v>
      </c>
      <c r="D31" s="14" t="s">
        <v>122</v>
      </c>
      <c r="E31" s="15">
        <f t="shared" si="8"/>
        <v>333.33</v>
      </c>
      <c r="F31" s="15">
        <f>VLOOKUP($A31,[1]Hoja1!$A$9:$AM$276,3,0)</f>
        <v>9999.9</v>
      </c>
      <c r="G31" s="15">
        <v>0</v>
      </c>
      <c r="H31" s="15"/>
      <c r="I31" s="15"/>
      <c r="J31" s="15">
        <f>VLOOKUP($A31,[1]Hoja1!$A$9:$AM$276,5,0)</f>
        <v>9000.1</v>
      </c>
      <c r="K31" s="15">
        <f>VLOOKUP($A31,[1]Hoja1!$A$9:$AM$276,4,0)</f>
        <v>1000</v>
      </c>
      <c r="L31" s="16">
        <f t="shared" si="9"/>
        <v>19000</v>
      </c>
      <c r="M31" s="15">
        <f>VLOOKUP($A31,[1]Hoja1!$A$9:$AM$276,25,0)</f>
        <v>2794.44</v>
      </c>
      <c r="N31" s="16">
        <f t="shared" si="10"/>
        <v>16205.56</v>
      </c>
    </row>
    <row r="32" spans="1:14" s="11" customFormat="1" ht="10.5" customHeight="1" x14ac:dyDescent="0.25">
      <c r="A32" s="12"/>
      <c r="B32" s="13"/>
      <c r="C32" s="14"/>
      <c r="D32" s="14"/>
      <c r="E32" s="15"/>
      <c r="F32" s="15"/>
      <c r="G32" s="14"/>
      <c r="H32" s="14"/>
      <c r="I32" s="15">
        <v>0</v>
      </c>
      <c r="J32" s="14"/>
      <c r="K32" s="14"/>
      <c r="L32" s="16"/>
      <c r="M32" s="16"/>
      <c r="N32" s="16"/>
    </row>
    <row r="33" spans="1:14" s="11" customFormat="1" ht="17.25" customHeight="1" x14ac:dyDescent="0.25">
      <c r="A33" s="6" t="s">
        <v>21</v>
      </c>
      <c r="B33" s="7"/>
      <c r="C33" s="8"/>
      <c r="D33" s="8"/>
      <c r="E33" s="9"/>
      <c r="F33" s="9"/>
      <c r="G33" s="8"/>
      <c r="H33" s="8"/>
      <c r="I33" s="8"/>
      <c r="J33" s="8"/>
      <c r="K33" s="8"/>
      <c r="L33" s="10"/>
      <c r="M33" s="10"/>
      <c r="N33" s="10"/>
    </row>
    <row r="34" spans="1:14" s="11" customFormat="1" ht="10.5" customHeight="1" x14ac:dyDescent="0.25">
      <c r="A34" s="12" t="s">
        <v>22</v>
      </c>
      <c r="B34" s="13" t="s">
        <v>23</v>
      </c>
      <c r="C34" s="14" t="s">
        <v>16</v>
      </c>
      <c r="D34" s="14" t="s">
        <v>17</v>
      </c>
      <c r="E34" s="15">
        <f t="shared" ref="E34" si="11">+F34/30</f>
        <v>305.60000000000002</v>
      </c>
      <c r="F34" s="15">
        <f>VLOOKUP($A34,[1]Hoja1!$A$9:$AM$276,3,0)</f>
        <v>9168</v>
      </c>
      <c r="G34" s="15">
        <v>0</v>
      </c>
      <c r="H34" s="15"/>
      <c r="I34" s="15"/>
      <c r="J34" s="15">
        <f>VLOOKUP($A34,[1]Hoja1!$A$9:$AM$276,5,0)</f>
        <v>832</v>
      </c>
      <c r="K34" s="15">
        <f>VLOOKUP($A34,[1]Hoja1!$A$9:$AM$276,4,0)</f>
        <v>1000</v>
      </c>
      <c r="L34" s="16">
        <f>SUM(F34:J34)</f>
        <v>10000</v>
      </c>
      <c r="M34" s="15">
        <f>VLOOKUP($A34,[1]Hoja1!$A$9:$AM$276,25,0)</f>
        <v>4356.21</v>
      </c>
      <c r="N34" s="16">
        <f t="shared" ref="N34" si="12">+L34-M34</f>
        <v>5643.79</v>
      </c>
    </row>
    <row r="35" spans="1:14" s="11" customFormat="1" ht="10.5" customHeight="1" x14ac:dyDescent="0.25">
      <c r="A35" s="12" t="s">
        <v>24</v>
      </c>
      <c r="B35" s="13"/>
      <c r="C35" s="14"/>
      <c r="D35" s="14"/>
      <c r="E35" s="15"/>
      <c r="F35" s="15"/>
      <c r="G35" s="15"/>
      <c r="H35" s="15"/>
      <c r="I35" s="15"/>
      <c r="J35" s="15"/>
      <c r="K35" s="15"/>
      <c r="L35" s="16"/>
      <c r="M35" s="15"/>
      <c r="N35" s="16"/>
    </row>
    <row r="36" spans="1:14" s="11" customFormat="1" ht="10.5" customHeight="1" x14ac:dyDescent="0.25">
      <c r="A36" s="12"/>
      <c r="B36" s="13"/>
      <c r="C36" s="14"/>
      <c r="D36" s="14"/>
      <c r="E36" s="15"/>
      <c r="F36" s="15"/>
      <c r="G36" s="14"/>
      <c r="H36" s="14"/>
      <c r="I36" s="15"/>
      <c r="J36" s="14"/>
      <c r="K36" s="14"/>
      <c r="L36" s="16"/>
      <c r="M36" s="16"/>
      <c r="N36" s="16"/>
    </row>
    <row r="37" spans="1:14" s="11" customFormat="1" ht="17.25" customHeight="1" x14ac:dyDescent="0.25">
      <c r="A37" s="6" t="s">
        <v>25</v>
      </c>
      <c r="B37" s="7"/>
      <c r="C37" s="8"/>
      <c r="D37" s="8"/>
      <c r="E37" s="9"/>
      <c r="F37" s="9"/>
      <c r="G37" s="8"/>
      <c r="H37" s="8"/>
      <c r="I37" s="8"/>
      <c r="J37" s="8"/>
      <c r="K37" s="8"/>
      <c r="L37" s="10"/>
      <c r="M37" s="10"/>
      <c r="N37" s="10"/>
    </row>
    <row r="38" spans="1:14" s="11" customFormat="1" ht="10.5" customHeight="1" x14ac:dyDescent="0.25">
      <c r="A38" s="17" t="s">
        <v>26</v>
      </c>
      <c r="B38" s="13" t="s">
        <v>27</v>
      </c>
      <c r="C38" s="14" t="s">
        <v>28</v>
      </c>
      <c r="D38" s="14" t="s">
        <v>17</v>
      </c>
      <c r="E38" s="15">
        <f>+F38/30</f>
        <v>342.5</v>
      </c>
      <c r="F38" s="15">
        <f>VLOOKUP($A38,[1]Hoja1!$A$9:$AM$276,3,0)</f>
        <v>10275</v>
      </c>
      <c r="G38" s="15">
        <v>0</v>
      </c>
      <c r="H38" s="15"/>
      <c r="I38" s="15"/>
      <c r="J38" s="15">
        <f>VLOOKUP($A38,[1]Hoja1!$A$9:$AM$276,5,0)</f>
        <v>1925</v>
      </c>
      <c r="K38" s="15">
        <f>VLOOKUP($A38,[1]Hoja1!$A$9:$AM$276,4,0)</f>
        <v>1000</v>
      </c>
      <c r="L38" s="16">
        <f>SUM(F38:J38)</f>
        <v>12200</v>
      </c>
      <c r="M38" s="15">
        <f>VLOOKUP($A38,[1]Hoja1!$A$9:$AM$276,25,0)</f>
        <v>2877.36</v>
      </c>
      <c r="N38" s="16">
        <f>+L38-M38</f>
        <v>9322.64</v>
      </c>
    </row>
    <row r="39" spans="1:14" s="11" customFormat="1" ht="10.5" customHeight="1" x14ac:dyDescent="0.25">
      <c r="A39" s="17"/>
      <c r="B39" s="13"/>
      <c r="C39" s="14"/>
      <c r="D39" s="14"/>
      <c r="E39" s="15"/>
      <c r="F39" s="15"/>
      <c r="G39" s="14"/>
      <c r="H39" s="14"/>
      <c r="I39" s="14"/>
      <c r="J39" s="14"/>
      <c r="K39" s="14"/>
      <c r="L39" s="16"/>
      <c r="M39" s="16"/>
      <c r="N39" s="16"/>
    </row>
    <row r="40" spans="1:14" s="11" customFormat="1" ht="17.25" customHeight="1" x14ac:dyDescent="0.25">
      <c r="A40" s="6" t="s">
        <v>29</v>
      </c>
      <c r="B40" s="7"/>
      <c r="C40" s="8"/>
      <c r="D40" s="8"/>
      <c r="E40" s="9"/>
      <c r="F40" s="9"/>
      <c r="G40" s="8"/>
      <c r="H40" s="8"/>
      <c r="I40" s="8"/>
      <c r="J40" s="8"/>
      <c r="K40" s="8"/>
      <c r="L40" s="10"/>
      <c r="M40" s="10"/>
      <c r="N40" s="10"/>
    </row>
    <row r="41" spans="1:14" s="11" customFormat="1" ht="10.5" customHeight="1" x14ac:dyDescent="0.25">
      <c r="A41" s="12" t="s">
        <v>30</v>
      </c>
      <c r="B41" s="13" t="s">
        <v>31</v>
      </c>
      <c r="C41" s="14" t="s">
        <v>16</v>
      </c>
      <c r="D41" s="14" t="s">
        <v>17</v>
      </c>
      <c r="E41" s="15">
        <f t="shared" ref="E41:E43" si="13">+F41/30</f>
        <v>480.3</v>
      </c>
      <c r="F41" s="15">
        <f>VLOOKUP($A41,[1]Hoja1!$A$9:$AM$276,3,0)</f>
        <v>14409</v>
      </c>
      <c r="G41" s="15">
        <v>0</v>
      </c>
      <c r="H41" s="15"/>
      <c r="I41" s="15"/>
      <c r="J41" s="15">
        <f>VLOOKUP($A41,[1]Hoja1!$A$9:$AM$276,5,0)</f>
        <v>0</v>
      </c>
      <c r="K41" s="15">
        <f>VLOOKUP($A41,[1]Hoja1!$A$9:$AM$276,4,0)</f>
        <v>1000</v>
      </c>
      <c r="L41" s="16">
        <f t="shared" ref="L41:L43" si="14">SUM(F41:J41)</f>
        <v>14409</v>
      </c>
      <c r="M41" s="15">
        <f>VLOOKUP($A41,[1]Hoja1!$A$9:$AM$276,25,0)</f>
        <v>7679.37</v>
      </c>
      <c r="N41" s="16">
        <f t="shared" ref="N41:N43" si="15">+L41-M41</f>
        <v>6729.63</v>
      </c>
    </row>
    <row r="42" spans="1:14" s="11" customFormat="1" ht="10.5" customHeight="1" x14ac:dyDescent="0.25">
      <c r="A42" s="12" t="s">
        <v>130</v>
      </c>
      <c r="B42" s="13" t="s">
        <v>131</v>
      </c>
      <c r="C42" s="14" t="s">
        <v>132</v>
      </c>
      <c r="D42" s="14" t="s">
        <v>122</v>
      </c>
      <c r="E42" s="15">
        <f t="shared" si="13"/>
        <v>249</v>
      </c>
      <c r="F42" s="15">
        <f>VLOOKUP($A42,[1]Hoja1!$A$9:$AM$276,3,0)</f>
        <v>7470</v>
      </c>
      <c r="G42" s="15">
        <v>0</v>
      </c>
      <c r="H42" s="15"/>
      <c r="I42" s="15"/>
      <c r="J42" s="15">
        <f>VLOOKUP($A42,[1]Hoja1!$A$9:$AM$276,5,0)</f>
        <v>2700</v>
      </c>
      <c r="K42" s="15">
        <f>VLOOKUP($A42,[1]Hoja1!$A$9:$AM$276,4,0)</f>
        <v>1000</v>
      </c>
      <c r="L42" s="16">
        <f t="shared" si="14"/>
        <v>10170</v>
      </c>
      <c r="M42" s="15">
        <f>VLOOKUP($A42,[1]Hoja1!$A$9:$AM$276,25,0)</f>
        <v>1058.98</v>
      </c>
      <c r="N42" s="16">
        <f t="shared" si="15"/>
        <v>9111.02</v>
      </c>
    </row>
    <row r="43" spans="1:14" s="11" customFormat="1" ht="10.5" customHeight="1" x14ac:dyDescent="0.25">
      <c r="A43" s="12" t="s">
        <v>138</v>
      </c>
      <c r="B43" s="13" t="s">
        <v>139</v>
      </c>
      <c r="C43" s="14" t="s">
        <v>140</v>
      </c>
      <c r="D43" s="14" t="s">
        <v>17</v>
      </c>
      <c r="E43" s="15">
        <f t="shared" si="13"/>
        <v>485</v>
      </c>
      <c r="F43" s="15">
        <f>VLOOKUP($A43,[1]Hoja1!$A$9:$AM$276,3,0)</f>
        <v>14550</v>
      </c>
      <c r="G43" s="15">
        <v>0</v>
      </c>
      <c r="H43" s="15"/>
      <c r="I43" s="15"/>
      <c r="J43" s="15">
        <f>VLOOKUP($A43,[1]Hoja1!$A$9:$AM$276,5,0)</f>
        <v>9674.6</v>
      </c>
      <c r="K43" s="15">
        <f>VLOOKUP($A43,[1]Hoja1!$A$9:$AM$276,4,0)</f>
        <v>1000</v>
      </c>
      <c r="L43" s="16">
        <f t="shared" si="14"/>
        <v>24224.6</v>
      </c>
      <c r="M43" s="15">
        <f>VLOOKUP($A43,[1]Hoja1!$A$9:$AM$276,25,0)</f>
        <v>4224.6000000000004</v>
      </c>
      <c r="N43" s="16">
        <f t="shared" si="15"/>
        <v>20000</v>
      </c>
    </row>
    <row r="44" spans="1:14" s="11" customFormat="1" ht="10.5" customHeight="1" x14ac:dyDescent="0.25">
      <c r="A44" s="26"/>
      <c r="B44" s="13"/>
      <c r="C44" s="14"/>
      <c r="D44" s="14"/>
      <c r="E44" s="15"/>
      <c r="F44" s="15"/>
      <c r="G44" s="14"/>
      <c r="H44" s="14"/>
      <c r="I44" s="14"/>
      <c r="J44" s="14"/>
      <c r="K44" s="14"/>
      <c r="L44" s="16"/>
      <c r="M44" s="16"/>
      <c r="N44" s="16"/>
    </row>
    <row r="45" spans="1:14" s="11" customFormat="1" ht="17.25" customHeight="1" x14ac:dyDescent="0.25">
      <c r="A45" s="6" t="s">
        <v>34</v>
      </c>
      <c r="B45" s="7"/>
      <c r="C45" s="8"/>
      <c r="D45" s="8"/>
      <c r="E45" s="9"/>
      <c r="F45" s="9"/>
      <c r="G45" s="8"/>
      <c r="H45" s="8"/>
      <c r="I45" s="8"/>
      <c r="J45" s="8"/>
      <c r="K45" s="8"/>
      <c r="L45" s="10"/>
      <c r="M45" s="10"/>
      <c r="N45" s="10"/>
    </row>
    <row r="46" spans="1:14" s="11" customFormat="1" ht="10.5" customHeight="1" x14ac:dyDescent="0.25">
      <c r="A46" s="26" t="s">
        <v>35</v>
      </c>
      <c r="B46" s="13" t="s">
        <v>36</v>
      </c>
      <c r="C46" s="14" t="s">
        <v>37</v>
      </c>
      <c r="D46" s="14" t="s">
        <v>17</v>
      </c>
      <c r="E46" s="15">
        <f t="shared" ref="E46:E61" si="16">+F46/30</f>
        <v>392.25</v>
      </c>
      <c r="F46" s="15">
        <f>VLOOKUP($A46,[1]Hoja1!$A$9:$AM$276,3,0)</f>
        <v>11767.5</v>
      </c>
      <c r="G46" s="15">
        <v>0</v>
      </c>
      <c r="H46" s="15"/>
      <c r="I46" s="15"/>
      <c r="J46" s="15">
        <f>VLOOKUP($A46,[1]Hoja1!$A$9:$AM$276,5,0)</f>
        <v>0</v>
      </c>
      <c r="K46" s="15">
        <f>VLOOKUP($A46,[1]Hoja1!$A$9:$AM$276,4,0)</f>
        <v>1000</v>
      </c>
      <c r="L46" s="16">
        <f t="shared" ref="L46:L66" si="17">SUM(F46:J46)</f>
        <v>11767.5</v>
      </c>
      <c r="M46" s="15">
        <f>VLOOKUP($A46,[1]Hoja1!$A$9:$AM$276,25,0)</f>
        <v>3586.28</v>
      </c>
      <c r="N46" s="16">
        <f t="shared" ref="N46:N61" si="18">+L46-M46</f>
        <v>8181.2199999999993</v>
      </c>
    </row>
    <row r="47" spans="1:14" s="11" customFormat="1" ht="10.5" customHeight="1" x14ac:dyDescent="0.25">
      <c r="A47" s="26" t="s">
        <v>38</v>
      </c>
      <c r="B47" s="13" t="s">
        <v>39</v>
      </c>
      <c r="C47" s="14" t="s">
        <v>40</v>
      </c>
      <c r="D47" s="14" t="s">
        <v>17</v>
      </c>
      <c r="E47" s="15">
        <f t="shared" si="16"/>
        <v>248.92999999999998</v>
      </c>
      <c r="F47" s="15">
        <f>VLOOKUP($A47,[1]Hoja1!$A$9:$AM$276,3,0)</f>
        <v>7467.9</v>
      </c>
      <c r="G47" s="15">
        <v>0</v>
      </c>
      <c r="H47" s="15"/>
      <c r="I47" s="15"/>
      <c r="J47" s="15">
        <f>VLOOKUP($A47,[1]Hoja1!$A$9:$AM$276,5,0)</f>
        <v>0</v>
      </c>
      <c r="K47" s="15">
        <f>VLOOKUP($A47,[1]Hoja1!$A$9:$AM$276,4,0)</f>
        <v>1000</v>
      </c>
      <c r="L47" s="16">
        <f t="shared" si="17"/>
        <v>7467.9</v>
      </c>
      <c r="M47" s="15">
        <f>VLOOKUP($A47,[1]Hoja1!$A$9:$AM$276,25,0)</f>
        <v>0</v>
      </c>
      <c r="N47" s="16">
        <f t="shared" si="18"/>
        <v>7467.9</v>
      </c>
    </row>
    <row r="48" spans="1:14" s="11" customFormat="1" ht="10.5" customHeight="1" x14ac:dyDescent="0.25">
      <c r="A48" s="26" t="s">
        <v>41</v>
      </c>
      <c r="B48" s="13" t="s">
        <v>42</v>
      </c>
      <c r="C48" s="14" t="s">
        <v>40</v>
      </c>
      <c r="D48" s="14" t="s">
        <v>17</v>
      </c>
      <c r="E48" s="15">
        <f t="shared" si="16"/>
        <v>248.92999999999998</v>
      </c>
      <c r="F48" s="15">
        <f>VLOOKUP($A48,[1]Hoja1!$A$9:$AM$276,3,0)</f>
        <v>7467.9</v>
      </c>
      <c r="G48" s="15">
        <v>0</v>
      </c>
      <c r="H48" s="15"/>
      <c r="I48" s="15"/>
      <c r="J48" s="15">
        <f>VLOOKUP($A48,[1]Hoja1!$A$9:$AM$276,5,0)</f>
        <v>0</v>
      </c>
      <c r="K48" s="15">
        <f>VLOOKUP($A48,[1]Hoja1!$A$9:$AM$276,4,0)</f>
        <v>1000</v>
      </c>
      <c r="L48" s="16">
        <f t="shared" si="17"/>
        <v>7467.9</v>
      </c>
      <c r="M48" s="15">
        <f>VLOOKUP($A48,[1]Hoja1!$A$9:$AM$276,25,0)</f>
        <v>1769.3</v>
      </c>
      <c r="N48" s="16">
        <f t="shared" si="18"/>
        <v>5698.5999999999995</v>
      </c>
    </row>
    <row r="49" spans="1:14" s="11" customFormat="1" ht="10.5" customHeight="1" x14ac:dyDescent="0.25">
      <c r="A49" s="26" t="s">
        <v>43</v>
      </c>
      <c r="B49" s="13" t="s">
        <v>44</v>
      </c>
      <c r="C49" s="14" t="s">
        <v>40</v>
      </c>
      <c r="D49" s="14" t="s">
        <v>17</v>
      </c>
      <c r="E49" s="15">
        <f t="shared" si="16"/>
        <v>248.92999999999998</v>
      </c>
      <c r="F49" s="15">
        <f>VLOOKUP($A49,[1]Hoja1!$A$9:$AM$276,3,0)</f>
        <v>7467.9</v>
      </c>
      <c r="G49" s="15">
        <v>0</v>
      </c>
      <c r="H49" s="15"/>
      <c r="I49" s="15"/>
      <c r="J49" s="15">
        <f>VLOOKUP($A49,[1]Hoja1!$A$9:$AM$276,5,0)</f>
        <v>0</v>
      </c>
      <c r="K49" s="15">
        <f>VLOOKUP($A49,[1]Hoja1!$A$9:$AM$276,4,0)</f>
        <v>1000</v>
      </c>
      <c r="L49" s="16">
        <f t="shared" si="17"/>
        <v>7467.9</v>
      </c>
      <c r="M49" s="15">
        <f>VLOOKUP($A49,[1]Hoja1!$A$9:$AM$276,25,0)</f>
        <v>1669.3</v>
      </c>
      <c r="N49" s="16">
        <f t="shared" si="18"/>
        <v>5798.5999999999995</v>
      </c>
    </row>
    <row r="50" spans="1:14" s="11" customFormat="1" ht="10.5" customHeight="1" x14ac:dyDescent="0.25">
      <c r="A50" s="26" t="s">
        <v>45</v>
      </c>
      <c r="B50" s="13" t="s">
        <v>46</v>
      </c>
      <c r="C50" s="14" t="s">
        <v>37</v>
      </c>
      <c r="D50" s="14" t="s">
        <v>17</v>
      </c>
      <c r="E50" s="15">
        <f t="shared" si="16"/>
        <v>305.60000000000002</v>
      </c>
      <c r="F50" s="15">
        <f>VLOOKUP($A50,[1]Hoja1!$A$9:$AM$276,3,0)</f>
        <v>9168</v>
      </c>
      <c r="G50" s="15">
        <v>0</v>
      </c>
      <c r="H50" s="15"/>
      <c r="I50" s="15"/>
      <c r="J50" s="15">
        <f>VLOOKUP($A50,[1]Hoja1!$A$9:$AM$276,5,0)</f>
        <v>2000</v>
      </c>
      <c r="K50" s="15">
        <f>VLOOKUP($A50,[1]Hoja1!$A$9:$AM$276,4,0)</f>
        <v>1000</v>
      </c>
      <c r="L50" s="16">
        <f t="shared" si="17"/>
        <v>11168</v>
      </c>
      <c r="M50" s="15">
        <f>VLOOKUP($A50,[1]Hoja1!$A$9:$AM$276,25,0)</f>
        <v>4794.5</v>
      </c>
      <c r="N50" s="16">
        <f t="shared" si="18"/>
        <v>6373.5</v>
      </c>
    </row>
    <row r="51" spans="1:14" s="11" customFormat="1" ht="10.5" customHeight="1" x14ac:dyDescent="0.25">
      <c r="A51" s="26" t="s">
        <v>32</v>
      </c>
      <c r="B51" s="13" t="s">
        <v>33</v>
      </c>
      <c r="C51" s="14" t="s">
        <v>37</v>
      </c>
      <c r="D51" s="14" t="s">
        <v>17</v>
      </c>
      <c r="E51" s="15">
        <f t="shared" si="16"/>
        <v>263.94</v>
      </c>
      <c r="F51" s="15">
        <f>VLOOKUP($A51,[1]Hoja1!$A$9:$AM$276,3,0)</f>
        <v>7918.2</v>
      </c>
      <c r="G51" s="15">
        <v>0</v>
      </c>
      <c r="H51" s="15"/>
      <c r="I51" s="15"/>
      <c r="J51" s="15">
        <f>VLOOKUP($A51,[1]Hoja1!$A$9:$AM$276,5,0)</f>
        <v>0</v>
      </c>
      <c r="K51" s="15">
        <f>VLOOKUP($A51,[1]Hoja1!$A$9:$AM$276,4,0)</f>
        <v>1000</v>
      </c>
      <c r="L51" s="16">
        <f t="shared" si="17"/>
        <v>7918.2</v>
      </c>
      <c r="M51" s="15">
        <f>VLOOKUP($A51,[1]Hoja1!$A$9:$AM$276,25,0)</f>
        <v>789.2</v>
      </c>
      <c r="N51" s="16">
        <f t="shared" si="18"/>
        <v>7129</v>
      </c>
    </row>
    <row r="52" spans="1:14" s="11" customFormat="1" ht="10.5" customHeight="1" x14ac:dyDescent="0.25">
      <c r="A52" s="26" t="s">
        <v>48</v>
      </c>
      <c r="B52" s="13" t="s">
        <v>49</v>
      </c>
      <c r="C52" s="14" t="s">
        <v>215</v>
      </c>
      <c r="D52" s="14" t="s">
        <v>17</v>
      </c>
      <c r="E52" s="15">
        <f t="shared" si="16"/>
        <v>516.79999999999995</v>
      </c>
      <c r="F52" s="15">
        <f>VLOOKUP($A52,[1]Hoja1!$A$9:$AM$276,3,0)</f>
        <v>15504</v>
      </c>
      <c r="G52" s="15">
        <v>0</v>
      </c>
      <c r="H52" s="15"/>
      <c r="I52" s="15"/>
      <c r="J52" s="15">
        <f>VLOOKUP($A52,[1]Hoja1!$A$9:$AM$276,5,0)</f>
        <v>0</v>
      </c>
      <c r="K52" s="15">
        <f>VLOOKUP($A52,[1]Hoja1!$A$9:$AM$276,4,0)</f>
        <v>1000</v>
      </c>
      <c r="L52" s="16">
        <f t="shared" si="17"/>
        <v>15504</v>
      </c>
      <c r="M52" s="15">
        <f>VLOOKUP($A52,[1]Hoja1!$A$9:$AM$276,25,0)</f>
        <v>6375.88</v>
      </c>
      <c r="N52" s="16">
        <f t="shared" si="18"/>
        <v>9128.119999999999</v>
      </c>
    </row>
    <row r="53" spans="1:14" s="11" customFormat="1" ht="10.5" customHeight="1" x14ac:dyDescent="0.25">
      <c r="A53" s="26" t="s">
        <v>50</v>
      </c>
      <c r="B53" s="13" t="s">
        <v>51</v>
      </c>
      <c r="C53" s="14" t="s">
        <v>52</v>
      </c>
      <c r="D53" s="14" t="s">
        <v>17</v>
      </c>
      <c r="E53" s="15">
        <f t="shared" si="16"/>
        <v>525</v>
      </c>
      <c r="F53" s="15">
        <f>VLOOKUP($A53,[1]Hoja1!$A$9:$AM$276,3,0)</f>
        <v>15750</v>
      </c>
      <c r="G53" s="15">
        <v>0</v>
      </c>
      <c r="H53" s="15"/>
      <c r="I53" s="15"/>
      <c r="J53" s="15">
        <f>VLOOKUP($A53,[1]Hoja1!$A$9:$AM$276,5,0)</f>
        <v>1850.8</v>
      </c>
      <c r="K53" s="15">
        <f>VLOOKUP($A53,[1]Hoja1!$A$9:$AM$276,4,0)</f>
        <v>1000</v>
      </c>
      <c r="L53" s="16">
        <f t="shared" si="17"/>
        <v>17600.8</v>
      </c>
      <c r="M53" s="15">
        <f>VLOOKUP($A53,[1]Hoja1!$A$9:$AM$276,25,0)</f>
        <v>4746.55</v>
      </c>
      <c r="N53" s="16">
        <f t="shared" si="18"/>
        <v>12854.25</v>
      </c>
    </row>
    <row r="54" spans="1:14" s="11" customFormat="1" ht="10.5" customHeight="1" x14ac:dyDescent="0.25">
      <c r="A54" s="26" t="s">
        <v>53</v>
      </c>
      <c r="B54" s="13" t="s">
        <v>54</v>
      </c>
      <c r="C54" s="14" t="s">
        <v>55</v>
      </c>
      <c r="D54" s="14" t="s">
        <v>17</v>
      </c>
      <c r="E54" s="15">
        <f t="shared" si="16"/>
        <v>248.92999999999998</v>
      </c>
      <c r="F54" s="15">
        <f>VLOOKUP($A54,[1]Hoja1!$A$9:$AM$276,3,0)</f>
        <v>7467.9</v>
      </c>
      <c r="G54" s="15">
        <v>0</v>
      </c>
      <c r="H54" s="15"/>
      <c r="I54" s="15"/>
      <c r="J54" s="15">
        <f>VLOOKUP($A54,[1]Hoja1!$A$9:$AM$276,5,0)</f>
        <v>0</v>
      </c>
      <c r="K54" s="15">
        <f>VLOOKUP($A54,[1]Hoja1!$A$9:$AM$276,4,0)</f>
        <v>1000</v>
      </c>
      <c r="L54" s="16">
        <f t="shared" si="17"/>
        <v>7467.9</v>
      </c>
      <c r="M54" s="15">
        <f>VLOOKUP($A54,[1]Hoja1!$A$9:$AM$276,25,0)</f>
        <v>0</v>
      </c>
      <c r="N54" s="16">
        <f t="shared" si="18"/>
        <v>7467.9</v>
      </c>
    </row>
    <row r="55" spans="1:14" s="11" customFormat="1" ht="10.5" customHeight="1" x14ac:dyDescent="0.25">
      <c r="A55" s="26" t="s">
        <v>117</v>
      </c>
      <c r="B55" s="13" t="s">
        <v>57</v>
      </c>
      <c r="C55" s="14" t="s">
        <v>205</v>
      </c>
      <c r="D55" s="14" t="s">
        <v>17</v>
      </c>
      <c r="E55" s="15">
        <f t="shared" si="16"/>
        <v>534.42999999999995</v>
      </c>
      <c r="F55" s="15">
        <f>VLOOKUP($A55,[1]Hoja1!$A$9:$AM$276,3,0)</f>
        <v>16032.9</v>
      </c>
      <c r="G55" s="15">
        <v>0</v>
      </c>
      <c r="H55" s="15"/>
      <c r="I55" s="15"/>
      <c r="J55" s="15">
        <f>VLOOKUP($A55,[1]Hoja1!$A$9:$AM$276,5,0)</f>
        <v>6000</v>
      </c>
      <c r="K55" s="15">
        <f>VLOOKUP($A55,[1]Hoja1!$A$9:$AM$276,4,0)</f>
        <v>1000</v>
      </c>
      <c r="L55" s="16">
        <f t="shared" si="17"/>
        <v>22032.9</v>
      </c>
      <c r="M55" s="15">
        <f>VLOOKUP($A55,[1]Hoja1!$A$9:$AM$276,25,0)</f>
        <v>6428</v>
      </c>
      <c r="N55" s="16">
        <f t="shared" si="18"/>
        <v>15604.900000000001</v>
      </c>
    </row>
    <row r="56" spans="1:14" s="11" customFormat="1" ht="10.5" customHeight="1" x14ac:dyDescent="0.25">
      <c r="A56" s="26" t="s">
        <v>118</v>
      </c>
      <c r="B56" s="13" t="s">
        <v>59</v>
      </c>
      <c r="C56" s="14" t="s">
        <v>56</v>
      </c>
      <c r="D56" s="14" t="s">
        <v>17</v>
      </c>
      <c r="E56" s="15">
        <f t="shared" si="16"/>
        <v>446.53</v>
      </c>
      <c r="F56" s="15">
        <f>VLOOKUP($A56,[1]Hoja1!$A$9:$AM$276,3,0)</f>
        <v>13395.9</v>
      </c>
      <c r="G56" s="15">
        <v>0</v>
      </c>
      <c r="H56" s="15"/>
      <c r="I56" s="15"/>
      <c r="J56" s="15">
        <f>VLOOKUP($A56,[1]Hoja1!$A$9:$AM$276,5,0)</f>
        <v>5600</v>
      </c>
      <c r="K56" s="15">
        <f>VLOOKUP($A56,[1]Hoja1!$A$9:$AM$276,4,0)</f>
        <v>1000</v>
      </c>
      <c r="L56" s="16">
        <f t="shared" si="17"/>
        <v>18995.900000000001</v>
      </c>
      <c r="M56" s="15">
        <f>VLOOKUP($A56,[1]Hoja1!$A$9:$AM$276,25,0)</f>
        <v>2957.58</v>
      </c>
      <c r="N56" s="16">
        <f t="shared" si="18"/>
        <v>16038.320000000002</v>
      </c>
    </row>
    <row r="57" spans="1:14" s="11" customFormat="1" ht="10.5" customHeight="1" x14ac:dyDescent="0.25">
      <c r="A57" s="26" t="s">
        <v>110</v>
      </c>
      <c r="B57" s="13" t="s">
        <v>60</v>
      </c>
      <c r="C57" s="14" t="s">
        <v>61</v>
      </c>
      <c r="D57" s="14" t="s">
        <v>122</v>
      </c>
      <c r="E57" s="15">
        <f t="shared" si="16"/>
        <v>249</v>
      </c>
      <c r="F57" s="15">
        <f>VLOOKUP($A57,[1]Hoja1!$A$9:$AM$276,3,0)</f>
        <v>7470</v>
      </c>
      <c r="G57" s="15">
        <v>0</v>
      </c>
      <c r="H57" s="15"/>
      <c r="I57" s="15"/>
      <c r="J57" s="15">
        <f>VLOOKUP($A57,[1]Hoja1!$A$9:$AM$276,5,0)</f>
        <v>1006.32</v>
      </c>
      <c r="K57" s="15">
        <f>VLOOKUP($A57,[1]Hoja1!$A$9:$AM$276,4,0)</f>
        <v>1000</v>
      </c>
      <c r="L57" s="16">
        <f t="shared" si="17"/>
        <v>8476.32</v>
      </c>
      <c r="M57" s="15">
        <f>VLOOKUP($A57,[1]Hoja1!$A$9:$AM$276,25,0)</f>
        <v>836.58</v>
      </c>
      <c r="N57" s="16">
        <f t="shared" si="18"/>
        <v>7639.74</v>
      </c>
    </row>
    <row r="58" spans="1:14" s="11" customFormat="1" ht="10.5" customHeight="1" x14ac:dyDescent="0.25">
      <c r="A58" s="26" t="s">
        <v>111</v>
      </c>
      <c r="B58" s="13" t="s">
        <v>62</v>
      </c>
      <c r="C58" s="14" t="s">
        <v>61</v>
      </c>
      <c r="D58" s="14" t="s">
        <v>122</v>
      </c>
      <c r="E58" s="15">
        <f t="shared" si="16"/>
        <v>430</v>
      </c>
      <c r="F58" s="15">
        <f>VLOOKUP($A58,[1]Hoja1!$A$9:$AM$276,3,0)</f>
        <v>12900</v>
      </c>
      <c r="G58" s="15">
        <v>0</v>
      </c>
      <c r="H58" s="15"/>
      <c r="I58" s="15"/>
      <c r="J58" s="15">
        <f>VLOOKUP($A58,[1]Hoja1!$A$9:$AM$276,5,0)</f>
        <v>0</v>
      </c>
      <c r="K58" s="15">
        <f>VLOOKUP($A58,[1]Hoja1!$A$9:$AM$276,4,0)</f>
        <v>1000</v>
      </c>
      <c r="L58" s="16">
        <f t="shared" si="17"/>
        <v>12900</v>
      </c>
      <c r="M58" s="15">
        <f>VLOOKUP($A58,[1]Hoja1!$A$9:$AM$276,25,0)</f>
        <v>1566.22</v>
      </c>
      <c r="N58" s="16">
        <f t="shared" si="18"/>
        <v>11333.78</v>
      </c>
    </row>
    <row r="59" spans="1:14" s="11" customFormat="1" ht="10.5" customHeight="1" x14ac:dyDescent="0.25">
      <c r="A59" s="26" t="s">
        <v>96</v>
      </c>
      <c r="B59" s="13" t="s">
        <v>98</v>
      </c>
      <c r="C59" s="14" t="s">
        <v>99</v>
      </c>
      <c r="D59" s="14" t="s">
        <v>122</v>
      </c>
      <c r="E59" s="15">
        <f t="shared" si="16"/>
        <v>580.98</v>
      </c>
      <c r="F59" s="15">
        <f>VLOOKUP($A59,[1]Hoja1!$A$9:$AM$276,3,0)</f>
        <v>17429.400000000001</v>
      </c>
      <c r="G59" s="15">
        <v>0</v>
      </c>
      <c r="H59" s="15"/>
      <c r="I59" s="15"/>
      <c r="J59" s="15">
        <f>VLOOKUP($A59,[1]Hoja1!$A$9:$AM$276,5,0)</f>
        <v>4600</v>
      </c>
      <c r="K59" s="15">
        <f>VLOOKUP($A59,[1]Hoja1!$A$9:$AM$276,4,0)</f>
        <v>1000</v>
      </c>
      <c r="L59" s="16">
        <f t="shared" si="17"/>
        <v>22029.4</v>
      </c>
      <c r="M59" s="15">
        <f>VLOOKUP($A59,[1]Hoja1!$A$9:$AM$276,25,0)</f>
        <v>3707.22</v>
      </c>
      <c r="N59" s="16">
        <f t="shared" si="18"/>
        <v>18322.18</v>
      </c>
    </row>
    <row r="60" spans="1:14" s="11" customFormat="1" ht="10.5" customHeight="1" x14ac:dyDescent="0.25">
      <c r="A60" s="26" t="s">
        <v>177</v>
      </c>
      <c r="B60" s="13" t="s">
        <v>178</v>
      </c>
      <c r="C60" s="14" t="s">
        <v>16</v>
      </c>
      <c r="D60" s="14" t="s">
        <v>122</v>
      </c>
      <c r="E60" s="15">
        <f t="shared" ref="E60" si="19">+F60/30</f>
        <v>250</v>
      </c>
      <c r="F60" s="15">
        <f>VLOOKUP($A60,[1]Hoja1!$A$9:$AM$276,3,0)</f>
        <v>7500</v>
      </c>
      <c r="G60" s="15">
        <v>0</v>
      </c>
      <c r="H60" s="15"/>
      <c r="I60" s="15"/>
      <c r="J60" s="15">
        <f>VLOOKUP($A60,[1]Hoja1!$A$9:$AM$276,5,0)</f>
        <v>1439</v>
      </c>
      <c r="K60" s="15">
        <f>VLOOKUP($A60,[1]Hoja1!$A$9:$AM$276,4,0)</f>
        <v>1000</v>
      </c>
      <c r="L60" s="16">
        <f t="shared" si="17"/>
        <v>8939</v>
      </c>
      <c r="M60" s="15">
        <f>VLOOKUP($A60,[1]Hoja1!$A$9:$AM$276,25,0)</f>
        <v>901.14</v>
      </c>
      <c r="N60" s="16">
        <f t="shared" ref="N60" si="20">+L60-M60</f>
        <v>8037.86</v>
      </c>
    </row>
    <row r="61" spans="1:14" s="11" customFormat="1" ht="10.5" customHeight="1" x14ac:dyDescent="0.25">
      <c r="A61" s="26" t="s">
        <v>133</v>
      </c>
      <c r="B61" s="13" t="s">
        <v>190</v>
      </c>
      <c r="C61" s="14" t="s">
        <v>28</v>
      </c>
      <c r="D61" s="14" t="s">
        <v>122</v>
      </c>
      <c r="E61" s="15">
        <f t="shared" si="16"/>
        <v>475</v>
      </c>
      <c r="F61" s="15">
        <f>VLOOKUP($A61,[1]Hoja1!$A$9:$AM$276,3,0)</f>
        <v>14250</v>
      </c>
      <c r="G61" s="15">
        <v>0</v>
      </c>
      <c r="H61" s="15"/>
      <c r="I61" s="15"/>
      <c r="J61" s="15">
        <f>VLOOKUP($A61,[1]Hoja1!$A$9:$AM$276,5,0)</f>
        <v>9537.56</v>
      </c>
      <c r="K61" s="15">
        <f>VLOOKUP($A61,[1]Hoja1!$A$9:$AM$276,4,0)</f>
        <v>1000</v>
      </c>
      <c r="L61" s="16">
        <f t="shared" si="17"/>
        <v>23787.559999999998</v>
      </c>
      <c r="M61" s="15">
        <f>VLOOKUP($A61,[1]Hoja1!$A$9:$AM$276,25,0)</f>
        <v>4117.74</v>
      </c>
      <c r="N61" s="16">
        <f t="shared" si="18"/>
        <v>19669.82</v>
      </c>
    </row>
    <row r="62" spans="1:14" x14ac:dyDescent="0.25">
      <c r="A62" s="26" t="s">
        <v>166</v>
      </c>
      <c r="B62" s="13" t="s">
        <v>167</v>
      </c>
      <c r="C62" s="5" t="s">
        <v>56</v>
      </c>
      <c r="D62" s="14" t="s">
        <v>122</v>
      </c>
      <c r="E62" s="15">
        <v>208</v>
      </c>
      <c r="F62" s="15">
        <f>VLOOKUP($A62,[1]Hoja1!$A$9:$AM$276,3,0)</f>
        <v>8400</v>
      </c>
      <c r="G62" s="15">
        <v>0</v>
      </c>
      <c r="H62" s="15"/>
      <c r="I62" s="15"/>
      <c r="J62" s="15">
        <f>VLOOKUP($A62,[1]Hoja1!$A$9:$AM$276,5,0)</f>
        <v>2600</v>
      </c>
      <c r="K62" s="15">
        <f>VLOOKUP($A62,[1]Hoja1!$A$9:$AM$276,4,0)</f>
        <v>1000</v>
      </c>
      <c r="L62" s="16">
        <f t="shared" ref="L62" si="21">SUM(F62:J62)</f>
        <v>11000</v>
      </c>
      <c r="M62" s="15">
        <f>VLOOKUP($A62,[1]Hoja1!$A$9:$AM$276,25,0)</f>
        <v>1187.42</v>
      </c>
      <c r="N62" s="16">
        <f>+L62-M62</f>
        <v>9812.58</v>
      </c>
    </row>
    <row r="63" spans="1:14" x14ac:dyDescent="0.25">
      <c r="A63" s="26" t="s">
        <v>221</v>
      </c>
      <c r="B63" s="13" t="s">
        <v>222</v>
      </c>
      <c r="C63" s="5" t="s">
        <v>56</v>
      </c>
      <c r="D63" s="14" t="s">
        <v>122</v>
      </c>
      <c r="E63" s="15">
        <v>266.67</v>
      </c>
      <c r="F63" s="15">
        <f>VLOOKUP($A63,[1]Hoja1!$A$9:$AM$276,3,0)</f>
        <v>5066.7299999999996</v>
      </c>
      <c r="G63" s="15">
        <v>0</v>
      </c>
      <c r="H63" s="15"/>
      <c r="I63" s="15"/>
      <c r="J63" s="15">
        <f>VLOOKUP($A63,[1]Hoja1!$A$9:$AM$276,5,0)</f>
        <v>633.32000000000005</v>
      </c>
      <c r="K63" s="15">
        <f>VLOOKUP($A63,[1]Hoja1!$A$9:$AM$276,4,0)</f>
        <v>650</v>
      </c>
      <c r="L63" s="16">
        <f t="shared" ref="L63:L65" si="22">SUM(F63:J63)</f>
        <v>5700.0499999999993</v>
      </c>
      <c r="M63" s="15">
        <f>VLOOKUP($A63,[1]Hoja1!$A$9:$AM$276,25,0)</f>
        <v>552.82000000000005</v>
      </c>
      <c r="N63" s="16">
        <f t="shared" ref="N63:N65" si="23">+L63-M63</f>
        <v>5147.2299999999996</v>
      </c>
    </row>
    <row r="64" spans="1:14" x14ac:dyDescent="0.25">
      <c r="A64" s="26" t="s">
        <v>223</v>
      </c>
      <c r="B64" s="13" t="s">
        <v>224</v>
      </c>
      <c r="C64" s="5" t="s">
        <v>56</v>
      </c>
      <c r="D64" s="14" t="s">
        <v>122</v>
      </c>
      <c r="E64" s="15">
        <v>266.67</v>
      </c>
      <c r="F64" s="15">
        <f>VLOOKUP($A64,[1]Hoja1!$A$9:$AM$276,3,0)</f>
        <v>5066.7299999999996</v>
      </c>
      <c r="G64" s="15">
        <v>0</v>
      </c>
      <c r="H64" s="15"/>
      <c r="I64" s="15"/>
      <c r="J64" s="15">
        <f>VLOOKUP($A64,[1]Hoja1!$A$9:$AM$276,5,0)</f>
        <v>633.32000000000005</v>
      </c>
      <c r="K64" s="15">
        <f>VLOOKUP($A64,[1]Hoja1!$A$9:$AM$276,4,0)</f>
        <v>650</v>
      </c>
      <c r="L64" s="16">
        <f t="shared" si="22"/>
        <v>5700.0499999999993</v>
      </c>
      <c r="M64" s="15">
        <f>VLOOKUP($A64,[1]Hoja1!$A$9:$AM$276,25,0)</f>
        <v>552.82000000000005</v>
      </c>
      <c r="N64" s="16">
        <f t="shared" si="23"/>
        <v>5147.2299999999996</v>
      </c>
    </row>
    <row r="65" spans="1:14" x14ac:dyDescent="0.25">
      <c r="A65" s="26" t="s">
        <v>225</v>
      </c>
      <c r="B65" s="13" t="s">
        <v>226</v>
      </c>
      <c r="C65" s="5" t="s">
        <v>56</v>
      </c>
      <c r="D65" s="14" t="s">
        <v>122</v>
      </c>
      <c r="E65" s="15">
        <v>266.67</v>
      </c>
      <c r="F65" s="15">
        <f>VLOOKUP($A65,[1]Hoja1!$A$9:$AM$276,3,0)</f>
        <v>2666.7</v>
      </c>
      <c r="G65" s="15">
        <v>0</v>
      </c>
      <c r="H65" s="15"/>
      <c r="I65" s="15"/>
      <c r="J65" s="15">
        <f>VLOOKUP($A65,[1]Hoja1!$A$9:$AM$276,5,0)</f>
        <v>333.33</v>
      </c>
      <c r="K65" s="15">
        <f>VLOOKUP($A65,[1]Hoja1!$A$9:$AM$276,4,0)</f>
        <v>350</v>
      </c>
      <c r="L65" s="16">
        <f t="shared" si="22"/>
        <v>3000.0299999999997</v>
      </c>
      <c r="M65" s="15">
        <f>VLOOKUP($A65,[1]Hoja1!$A$9:$AM$276,25,0)</f>
        <v>109.84</v>
      </c>
      <c r="N65" s="16">
        <f t="shared" si="23"/>
        <v>2890.1899999999996</v>
      </c>
    </row>
    <row r="66" spans="1:14" x14ac:dyDescent="0.25">
      <c r="A66" s="26" t="s">
        <v>227</v>
      </c>
      <c r="B66" s="13" t="s">
        <v>228</v>
      </c>
      <c r="C66" s="5" t="s">
        <v>56</v>
      </c>
      <c r="D66" s="14" t="s">
        <v>122</v>
      </c>
      <c r="E66" s="15">
        <v>266.67</v>
      </c>
      <c r="F66" s="15">
        <f>VLOOKUP($A66,[1]Hoja1!$A$9:$AM$276,3,0)</f>
        <v>2666.7</v>
      </c>
      <c r="G66" s="15">
        <v>0</v>
      </c>
      <c r="H66" s="15"/>
      <c r="I66" s="15"/>
      <c r="J66" s="15">
        <f>VLOOKUP($A66,[1]Hoja1!$A$9:$AM$276,5,0)</f>
        <v>333.33</v>
      </c>
      <c r="K66" s="15">
        <f>VLOOKUP($A66,[1]Hoja1!$A$9:$AM$276,4,0)</f>
        <v>350</v>
      </c>
      <c r="L66" s="16">
        <f t="shared" si="17"/>
        <v>3000.0299999999997</v>
      </c>
      <c r="M66" s="15">
        <f>VLOOKUP($A66,[1]Hoja1!$A$9:$AM$276,25,0)</f>
        <v>109.84</v>
      </c>
      <c r="N66" s="16">
        <f>+L66-M66</f>
        <v>2890.1899999999996</v>
      </c>
    </row>
    <row r="67" spans="1:14" s="11" customFormat="1" ht="10.5" customHeight="1" x14ac:dyDescent="0.25">
      <c r="A67" s="26"/>
      <c r="B67" s="13"/>
      <c r="C67" s="14"/>
      <c r="D67" s="14"/>
      <c r="E67" s="15"/>
      <c r="F67" s="15"/>
      <c r="G67" s="14"/>
      <c r="H67" s="14"/>
      <c r="I67" s="14"/>
      <c r="J67" s="14"/>
      <c r="K67" s="14"/>
      <c r="L67" s="16"/>
      <c r="M67" s="16"/>
      <c r="N67" s="16"/>
    </row>
    <row r="68" spans="1:14" s="11" customFormat="1" ht="17.25" customHeight="1" x14ac:dyDescent="0.25">
      <c r="A68" s="6" t="s">
        <v>63</v>
      </c>
      <c r="B68" s="7"/>
      <c r="C68" s="8"/>
      <c r="D68" s="8"/>
      <c r="E68" s="9"/>
      <c r="F68" s="9"/>
      <c r="G68" s="8"/>
      <c r="H68" s="8"/>
      <c r="I68" s="8"/>
      <c r="J68" s="8"/>
      <c r="K68" s="8"/>
      <c r="L68" s="10"/>
      <c r="M68" s="10"/>
      <c r="N68" s="10"/>
    </row>
    <row r="69" spans="1:14" s="11" customFormat="1" ht="10.5" customHeight="1" x14ac:dyDescent="0.25">
      <c r="A69" s="26" t="s">
        <v>112</v>
      </c>
      <c r="B69" s="13" t="s">
        <v>194</v>
      </c>
      <c r="C69" s="14" t="s">
        <v>64</v>
      </c>
      <c r="D69" s="14" t="s">
        <v>122</v>
      </c>
      <c r="E69" s="15">
        <f t="shared" ref="E69:E73" si="24">+F69/30</f>
        <v>248.92999999999998</v>
      </c>
      <c r="F69" s="15">
        <f>VLOOKUP($A69,[1]Hoja1!$A$9:$AM$276,3,0)</f>
        <v>7467.9</v>
      </c>
      <c r="G69" s="15">
        <v>0</v>
      </c>
      <c r="H69" s="15"/>
      <c r="I69" s="15"/>
      <c r="J69" s="15">
        <f>VLOOKUP($A69,[1]Hoja1!$A$9:$AM$276,5,0)</f>
        <v>0</v>
      </c>
      <c r="K69" s="15">
        <f>VLOOKUP($A69,[1]Hoja1!$A$9:$AM$276,4,0)</f>
        <v>1000</v>
      </c>
      <c r="L69" s="16">
        <f t="shared" ref="L69:L73" si="25">SUM(F69:J69)</f>
        <v>7467.9</v>
      </c>
      <c r="M69" s="15">
        <f>VLOOKUP($A69,[1]Hoja1!$A$9:$AM$276,25,0)</f>
        <v>0</v>
      </c>
      <c r="N69" s="16">
        <f t="shared" ref="N69:N72" si="26">+L69-M69</f>
        <v>7467.9</v>
      </c>
    </row>
    <row r="70" spans="1:14" s="11" customFormat="1" ht="10.5" customHeight="1" x14ac:dyDescent="0.25">
      <c r="A70" s="26" t="s">
        <v>109</v>
      </c>
      <c r="B70" s="13" t="s">
        <v>193</v>
      </c>
      <c r="C70" s="14" t="s">
        <v>64</v>
      </c>
      <c r="D70" s="14" t="s">
        <v>122</v>
      </c>
      <c r="E70" s="15">
        <f t="shared" si="24"/>
        <v>248.92999999999998</v>
      </c>
      <c r="F70" s="15">
        <f>VLOOKUP($A70,[1]Hoja1!$A$9:$AM$276,3,0)</f>
        <v>7467.9</v>
      </c>
      <c r="G70" s="15">
        <v>0</v>
      </c>
      <c r="H70" s="15"/>
      <c r="I70" s="15"/>
      <c r="J70" s="15">
        <f>VLOOKUP($A70,[1]Hoja1!$A$9:$AM$276,5,0)</f>
        <v>0</v>
      </c>
      <c r="K70" s="15">
        <f>VLOOKUP($A70,[1]Hoja1!$A$9:$AM$276,4,0)</f>
        <v>1000</v>
      </c>
      <c r="L70" s="16">
        <f t="shared" si="25"/>
        <v>7467.9</v>
      </c>
      <c r="M70" s="15">
        <f>VLOOKUP($A70,[1]Hoja1!$A$9:$AM$276,25,0)</f>
        <v>0</v>
      </c>
      <c r="N70" s="16">
        <f t="shared" si="26"/>
        <v>7467.9</v>
      </c>
    </row>
    <row r="71" spans="1:14" s="11" customFormat="1" ht="10.5" customHeight="1" x14ac:dyDescent="0.25">
      <c r="A71" s="26" t="s">
        <v>181</v>
      </c>
      <c r="B71" s="13" t="s">
        <v>182</v>
      </c>
      <c r="C71" s="14" t="s">
        <v>64</v>
      </c>
      <c r="D71" s="14" t="s">
        <v>122</v>
      </c>
      <c r="E71" s="15">
        <v>208</v>
      </c>
      <c r="F71" s="15">
        <f>VLOOKUP($A71,[1]Hoja1!$A$9:$AM$276,3,0)</f>
        <v>7467.9</v>
      </c>
      <c r="G71" s="15">
        <v>0</v>
      </c>
      <c r="H71" s="15"/>
      <c r="I71" s="15"/>
      <c r="J71" s="15">
        <f>VLOOKUP($A71,[1]Hoja1!$A$9:$AM$276,5,0)</f>
        <v>0</v>
      </c>
      <c r="K71" s="15">
        <f>VLOOKUP($A71,[1]Hoja1!$A$9:$AM$276,4,0)</f>
        <v>1000</v>
      </c>
      <c r="L71" s="16">
        <f t="shared" si="25"/>
        <v>7467.9</v>
      </c>
      <c r="M71" s="15">
        <f>VLOOKUP($A71,[1]Hoja1!$A$9:$AM$276,25,0)</f>
        <v>0</v>
      </c>
      <c r="N71" s="16">
        <f t="shared" ref="N71" si="27">+L71-M71</f>
        <v>7467.9</v>
      </c>
    </row>
    <row r="72" spans="1:14" s="11" customFormat="1" ht="10.5" customHeight="1" x14ac:dyDescent="0.25">
      <c r="A72" s="26" t="s">
        <v>95</v>
      </c>
      <c r="B72" s="13" t="s">
        <v>191</v>
      </c>
      <c r="C72" s="14" t="s">
        <v>64</v>
      </c>
      <c r="D72" s="14" t="s">
        <v>122</v>
      </c>
      <c r="E72" s="15">
        <f t="shared" si="24"/>
        <v>248.92999999999998</v>
      </c>
      <c r="F72" s="15">
        <f>VLOOKUP($A72,[1]Hoja1!$A$9:$AM$276,3,0)</f>
        <v>7467.9</v>
      </c>
      <c r="G72" s="15">
        <v>0</v>
      </c>
      <c r="H72" s="15"/>
      <c r="I72" s="15"/>
      <c r="J72" s="15">
        <f>VLOOKUP($A72,[1]Hoja1!$A$9:$AM$276,5,0)</f>
        <v>0</v>
      </c>
      <c r="K72" s="15">
        <f>VLOOKUP($A72,[1]Hoja1!$A$9:$AM$276,4,0)</f>
        <v>1000</v>
      </c>
      <c r="L72" s="16">
        <f t="shared" si="25"/>
        <v>7467.9</v>
      </c>
      <c r="M72" s="15">
        <f>VLOOKUP($A72,[1]Hoja1!$A$9:$AM$276,25,0)</f>
        <v>0</v>
      </c>
      <c r="N72" s="16">
        <f t="shared" si="26"/>
        <v>7467.9</v>
      </c>
    </row>
    <row r="73" spans="1:14" s="11" customFormat="1" ht="10.5" customHeight="1" x14ac:dyDescent="0.25">
      <c r="A73" s="26" t="s">
        <v>119</v>
      </c>
      <c r="B73" s="13" t="s">
        <v>192</v>
      </c>
      <c r="C73" s="14" t="s">
        <v>64</v>
      </c>
      <c r="D73" s="14" t="s">
        <v>122</v>
      </c>
      <c r="E73" s="15">
        <f t="shared" si="24"/>
        <v>300</v>
      </c>
      <c r="F73" s="15">
        <f>VLOOKUP($A73,[1]Hoja1!$A$9:$AM$276,3,0)</f>
        <v>9000</v>
      </c>
      <c r="G73" s="15">
        <v>0</v>
      </c>
      <c r="H73" s="15"/>
      <c r="I73" s="15"/>
      <c r="J73" s="15">
        <f>VLOOKUP($A73,[1]Hoja1!$A$9:$AM$276,5,0)</f>
        <v>4200</v>
      </c>
      <c r="K73" s="15">
        <f>VLOOKUP($A73,[1]Hoja1!$A$9:$AM$276,4,0)</f>
        <v>1000</v>
      </c>
      <c r="L73" s="16">
        <f t="shared" si="25"/>
        <v>13200</v>
      </c>
      <c r="M73" s="15">
        <f>VLOOKUP($A73,[1]Hoja1!$A$9:$AM$276,25,0)</f>
        <v>1611.4</v>
      </c>
      <c r="N73" s="16">
        <f>+L73-M73</f>
        <v>11588.6</v>
      </c>
    </row>
    <row r="74" spans="1:14" s="11" customFormat="1" ht="10.5" customHeight="1" x14ac:dyDescent="0.25">
      <c r="A74" s="26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65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6" t="s">
        <v>113</v>
      </c>
      <c r="B76" s="13" t="s">
        <v>66</v>
      </c>
      <c r="C76" s="14" t="s">
        <v>209</v>
      </c>
      <c r="D76" s="14" t="s">
        <v>122</v>
      </c>
      <c r="E76" s="15">
        <f t="shared" ref="E76" si="28">+F76/30</f>
        <v>399.99</v>
      </c>
      <c r="F76" s="15">
        <f>VLOOKUP($A76,[1]Hoja1!$A$9:$AM$276,3,0)</f>
        <v>11999.7</v>
      </c>
      <c r="G76" s="15">
        <v>0</v>
      </c>
      <c r="H76" s="15"/>
      <c r="I76" s="15"/>
      <c r="J76" s="15">
        <f>VLOOKUP($A76,[1]Hoja1!$A$9:$AM$276,5,0)</f>
        <v>5534.8</v>
      </c>
      <c r="K76" s="15">
        <f>VLOOKUP($A76,[1]Hoja1!$A$9:$AM$276,4,0)</f>
        <v>1000</v>
      </c>
      <c r="L76" s="16">
        <f>SUM(F76:J76)</f>
        <v>17534.5</v>
      </c>
      <c r="M76" s="15">
        <f>VLOOKUP($A76,[1]Hoja1!$A$9:$AM$276,25,0)</f>
        <v>2534.2399999999998</v>
      </c>
      <c r="N76" s="16">
        <f t="shared" ref="N76" si="29">+L76-M76</f>
        <v>15000.26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0.5" customHeight="1" x14ac:dyDescent="0.25">
      <c r="A78" s="26"/>
      <c r="B78" s="13"/>
      <c r="C78" s="14"/>
      <c r="D78" s="14"/>
      <c r="E78" s="15"/>
      <c r="F78" s="15"/>
      <c r="G78" s="14"/>
      <c r="H78" s="14"/>
      <c r="I78" s="14"/>
      <c r="J78" s="14"/>
      <c r="K78" s="14"/>
      <c r="L78" s="16"/>
      <c r="M78" s="16"/>
      <c r="N78" s="16"/>
    </row>
    <row r="79" spans="1:14" s="11" customFormat="1" ht="17.25" customHeight="1" x14ac:dyDescent="0.25">
      <c r="A79" s="6" t="s">
        <v>67</v>
      </c>
      <c r="B79" s="7"/>
      <c r="C79" s="8"/>
      <c r="D79" s="8"/>
      <c r="E79" s="9"/>
      <c r="F79" s="9"/>
      <c r="G79" s="8"/>
      <c r="H79" s="8"/>
      <c r="I79" s="8"/>
      <c r="J79" s="8"/>
      <c r="K79" s="8"/>
      <c r="L79" s="10"/>
      <c r="M79" s="10"/>
      <c r="N79" s="10"/>
    </row>
    <row r="80" spans="1:14" s="11" customFormat="1" ht="10.5" customHeight="1" x14ac:dyDescent="0.25">
      <c r="A80" s="26" t="s">
        <v>68</v>
      </c>
      <c r="B80" s="13" t="s">
        <v>69</v>
      </c>
      <c r="C80" s="14" t="s">
        <v>216</v>
      </c>
      <c r="D80" s="14" t="s">
        <v>17</v>
      </c>
      <c r="E80" s="15">
        <f>+F80/30</f>
        <v>330.60999999999996</v>
      </c>
      <c r="F80" s="15">
        <f>VLOOKUP($A80,[1]Hoja1!$A$9:$AM$276,3,0)</f>
        <v>9918.2999999999993</v>
      </c>
      <c r="G80" s="15">
        <v>0</v>
      </c>
      <c r="H80" s="15"/>
      <c r="I80" s="15"/>
      <c r="J80" s="15">
        <f>VLOOKUP($A80,[1]Hoja1!$A$9:$AM$276,5,0)</f>
        <v>950</v>
      </c>
      <c r="K80" s="15">
        <f>VLOOKUP($A80,[1]Hoja1!$A$9:$AM$276,4,0)</f>
        <v>1000</v>
      </c>
      <c r="L80" s="16">
        <f>SUM(F80:J80)</f>
        <v>10868.3</v>
      </c>
      <c r="M80" s="15">
        <f>VLOOKUP($A80,[1]Hoja1!$A$9:$AM$276,25,0)</f>
        <v>1175.04</v>
      </c>
      <c r="N80" s="16">
        <f>+L80-M80</f>
        <v>9693.2599999999984</v>
      </c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102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114</v>
      </c>
      <c r="B83" s="13" t="s">
        <v>103</v>
      </c>
      <c r="C83" s="14" t="s">
        <v>16</v>
      </c>
      <c r="D83" s="14" t="s">
        <v>122</v>
      </c>
      <c r="E83" s="15">
        <f t="shared" ref="E83" si="30">+F83/30</f>
        <v>249</v>
      </c>
      <c r="F83" s="15">
        <f>VLOOKUP($A83,[1]Hoja1!$A$9:$AM$276,3,0)</f>
        <v>7470</v>
      </c>
      <c r="G83" s="15">
        <v>0</v>
      </c>
      <c r="H83" s="15"/>
      <c r="I83" s="15"/>
      <c r="J83" s="15">
        <f>VLOOKUP($A83,[1]Hoja1!$A$9:$AM$276,5,0)</f>
        <v>900</v>
      </c>
      <c r="K83" s="15">
        <f>VLOOKUP($A83,[1]Hoja1!$A$9:$AM$276,4,0)</f>
        <v>1000</v>
      </c>
      <c r="L83" s="16">
        <f>SUM(F83:J83)</f>
        <v>8370</v>
      </c>
      <c r="M83" s="15">
        <f>VLOOKUP($A83,[1]Hoja1!$A$9:$AM$276,25,0)</f>
        <v>814.12</v>
      </c>
      <c r="N83" s="16">
        <f t="shared" ref="N83" si="31">+L83-M83</f>
        <v>7555.88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70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71</v>
      </c>
      <c r="B86" s="13" t="s">
        <v>72</v>
      </c>
      <c r="C86" s="14" t="s">
        <v>73</v>
      </c>
      <c r="D86" s="14" t="s">
        <v>17</v>
      </c>
      <c r="E86" s="15">
        <f>+F86/30</f>
        <v>436.25</v>
      </c>
      <c r="F86" s="15">
        <f>VLOOKUP($A86,[1]Hoja1!$A$9:$AM$276,3,0)</f>
        <v>13087.5</v>
      </c>
      <c r="G86" s="15">
        <v>0</v>
      </c>
      <c r="H86" s="15"/>
      <c r="I86" s="15"/>
      <c r="J86" s="15">
        <f>VLOOKUP($A86,[1]Hoja1!$A$9:$AM$276,5,0)</f>
        <v>0</v>
      </c>
      <c r="K86" s="15">
        <f>VLOOKUP($A86,[1]Hoja1!$A$9:$AM$276,4,0)</f>
        <v>1000</v>
      </c>
      <c r="L86" s="16">
        <f>SUM(F86:J86)</f>
        <v>13087.5</v>
      </c>
      <c r="M86" s="15">
        <f>VLOOKUP($A86,[1]Hoja1!$A$9:$AM$276,25,0)</f>
        <v>5181.82</v>
      </c>
      <c r="N86" s="16">
        <f>+L86-M86</f>
        <v>7905.68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74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75</v>
      </c>
      <c r="B89" s="13" t="s">
        <v>76</v>
      </c>
      <c r="C89" s="14" t="s">
        <v>16</v>
      </c>
      <c r="D89" s="14" t="s">
        <v>17</v>
      </c>
      <c r="E89" s="15">
        <f t="shared" ref="E89:E90" si="32">+F89/30</f>
        <v>326.69</v>
      </c>
      <c r="F89" s="15">
        <f>VLOOKUP($A89,[1]Hoja1!$A$9:$AM$276,3,0)</f>
        <v>9800.7000000000007</v>
      </c>
      <c r="G89" s="15">
        <v>0</v>
      </c>
      <c r="H89" s="15"/>
      <c r="I89" s="15"/>
      <c r="J89" s="15">
        <f>VLOOKUP($A89,[1]Hoja1!$A$9:$AM$276,5,0)</f>
        <v>0</v>
      </c>
      <c r="K89" s="15">
        <f>VLOOKUP($A89,[1]Hoja1!$A$9:$AM$276,4,0)</f>
        <v>1000</v>
      </c>
      <c r="L89" s="16">
        <f t="shared" ref="L89:L90" si="33">SUM(F89:J89)</f>
        <v>9800.7000000000007</v>
      </c>
      <c r="M89" s="15">
        <f>VLOOKUP($A89,[1]Hoja1!$A$9:$AM$276,25,0)</f>
        <v>1028.76</v>
      </c>
      <c r="N89" s="16">
        <f t="shared" ref="N89:N90" si="34">+L89-M89</f>
        <v>8771.94</v>
      </c>
    </row>
    <row r="90" spans="1:14" s="11" customFormat="1" ht="10.5" customHeight="1" x14ac:dyDescent="0.25">
      <c r="A90" s="26" t="s">
        <v>108</v>
      </c>
      <c r="B90" s="13" t="s">
        <v>104</v>
      </c>
      <c r="C90" s="14" t="s">
        <v>209</v>
      </c>
      <c r="D90" s="14" t="s">
        <v>17</v>
      </c>
      <c r="E90" s="15">
        <f t="shared" si="32"/>
        <v>333</v>
      </c>
      <c r="F90" s="15">
        <f>VLOOKUP($A90,[1]Hoja1!$A$9:$AM$276,3,0)</f>
        <v>9990</v>
      </c>
      <c r="G90" s="15">
        <v>0</v>
      </c>
      <c r="H90" s="15"/>
      <c r="I90" s="15"/>
      <c r="J90" s="15">
        <f>VLOOKUP($A90,[1]Hoja1!$A$9:$AM$276,5,0)</f>
        <v>1120.74</v>
      </c>
      <c r="K90" s="15">
        <f>VLOOKUP($A90,[1]Hoja1!$A$9:$AM$276,4,0)</f>
        <v>1000</v>
      </c>
      <c r="L90" s="16">
        <f t="shared" si="33"/>
        <v>11110.74</v>
      </c>
      <c r="M90" s="15">
        <f>VLOOKUP($A90,[1]Hoja1!$A$9:$AM$276,25,0)</f>
        <v>1215.08</v>
      </c>
      <c r="N90" s="16">
        <f t="shared" si="34"/>
        <v>9895.66</v>
      </c>
    </row>
    <row r="91" spans="1:14" s="11" customFormat="1" ht="10.5" customHeight="1" x14ac:dyDescent="0.25">
      <c r="A91" s="26"/>
      <c r="B91" s="13"/>
      <c r="C91" s="14"/>
      <c r="D91" s="14"/>
      <c r="E91" s="15"/>
      <c r="F91" s="15"/>
      <c r="G91" s="14"/>
      <c r="H91" s="14"/>
      <c r="I91" s="14"/>
      <c r="J91" s="14"/>
      <c r="K91" s="14"/>
      <c r="L91" s="16"/>
      <c r="M91" s="16"/>
      <c r="N91" s="16"/>
    </row>
    <row r="92" spans="1:14" s="11" customFormat="1" ht="17.25" customHeight="1" x14ac:dyDescent="0.25">
      <c r="A92" s="6" t="s">
        <v>77</v>
      </c>
      <c r="B92" s="7"/>
      <c r="C92" s="8"/>
      <c r="D92" s="8"/>
      <c r="E92" s="9"/>
      <c r="F92" s="9"/>
      <c r="G92" s="8"/>
      <c r="H92" s="8"/>
      <c r="I92" s="8"/>
      <c r="J92" s="8"/>
      <c r="K92" s="8"/>
      <c r="L92" s="10"/>
      <c r="M92" s="10"/>
      <c r="N92" s="10"/>
    </row>
    <row r="93" spans="1:14" s="11" customFormat="1" ht="10.5" customHeight="1" x14ac:dyDescent="0.25">
      <c r="A93" s="26" t="s">
        <v>78</v>
      </c>
      <c r="B93" s="13" t="s">
        <v>79</v>
      </c>
      <c r="C93" s="14" t="s">
        <v>16</v>
      </c>
      <c r="D93" s="14" t="s">
        <v>17</v>
      </c>
      <c r="E93" s="15">
        <f>+F93/30</f>
        <v>305.60000000000002</v>
      </c>
      <c r="F93" s="15">
        <f>VLOOKUP($A93,[1]Hoja1!$A$9:$AM$276,3,0)</f>
        <v>9168</v>
      </c>
      <c r="G93" s="15">
        <v>0</v>
      </c>
      <c r="H93" s="15"/>
      <c r="I93" s="15"/>
      <c r="J93" s="15">
        <f>VLOOKUP($A93,[1]Hoja1!$A$9:$AM$276,5,0)</f>
        <v>0</v>
      </c>
      <c r="K93" s="15">
        <f>VLOOKUP($A93,[1]Hoja1!$A$9:$AM$276,4,0)</f>
        <v>1000</v>
      </c>
      <c r="L93" s="16">
        <f>SUM(F93:J93)</f>
        <v>9168</v>
      </c>
      <c r="M93" s="15">
        <f>VLOOKUP($A93,[1]Hoja1!$A$9:$AM$276,25,0)</f>
        <v>939.6</v>
      </c>
      <c r="N93" s="16">
        <f>+L93-M93</f>
        <v>8228.4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80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81</v>
      </c>
      <c r="B96" s="13" t="s">
        <v>82</v>
      </c>
      <c r="C96" s="14" t="s">
        <v>16</v>
      </c>
      <c r="D96" s="14" t="s">
        <v>17</v>
      </c>
      <c r="E96" s="15">
        <f>+F96/30</f>
        <v>480.3</v>
      </c>
      <c r="F96" s="15">
        <f>VLOOKUP($A96,[1]Hoja1!$A$9:$AM$276,3,0)</f>
        <v>14409</v>
      </c>
      <c r="G96" s="15">
        <v>0</v>
      </c>
      <c r="H96" s="15"/>
      <c r="I96" s="15"/>
      <c r="J96" s="15">
        <f>VLOOKUP($A96,[1]Hoja1!$A$9:$AM$276,5,0)</f>
        <v>0</v>
      </c>
      <c r="K96" s="15">
        <f>VLOOKUP($A96,[1]Hoja1!$A$9:$AM$276,4,0)</f>
        <v>1000</v>
      </c>
      <c r="L96" s="16">
        <f>SUM(F96:J96)</f>
        <v>14409</v>
      </c>
      <c r="M96" s="15">
        <f>VLOOKUP($A96,[1]Hoja1!$A$9:$AM$276,25,0)</f>
        <v>6652.4</v>
      </c>
      <c r="N96" s="16">
        <f>+L96-M96</f>
        <v>7756.6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127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84</v>
      </c>
      <c r="B99" s="13" t="s">
        <v>219</v>
      </c>
      <c r="C99" s="14" t="s">
        <v>16</v>
      </c>
      <c r="D99" s="14" t="s">
        <v>17</v>
      </c>
      <c r="E99" s="15">
        <f>+F99/30</f>
        <v>263.94</v>
      </c>
      <c r="F99" s="15">
        <f>VLOOKUP($A99,[1]Hoja1!$A$9:$AM$276,3,0)</f>
        <v>7918.2</v>
      </c>
      <c r="G99" s="15">
        <v>0</v>
      </c>
      <c r="H99" s="15"/>
      <c r="I99" s="15"/>
      <c r="J99" s="15">
        <f>VLOOKUP($A99,[1]Hoja1!$A$9:$AM$276,5,0)</f>
        <v>0</v>
      </c>
      <c r="K99" s="15">
        <f>VLOOKUP($A99,[1]Hoja1!$A$9:$AM$276,4,0)</f>
        <v>1000</v>
      </c>
      <c r="L99" s="16">
        <f t="shared" ref="L99:L100" si="35">SUM(F99:J99)</f>
        <v>7918.2</v>
      </c>
      <c r="M99" s="15">
        <f>VLOOKUP($A99,[1]Hoja1!$A$9:$AM$276,25,0)</f>
        <v>766.02</v>
      </c>
      <c r="N99" s="16">
        <f t="shared" ref="N99:N100" si="36">+L99-M99</f>
        <v>7152.18</v>
      </c>
    </row>
    <row r="100" spans="1:14" s="11" customFormat="1" ht="10.5" customHeight="1" x14ac:dyDescent="0.25">
      <c r="A100" s="26" t="s">
        <v>157</v>
      </c>
      <c r="B100" s="13" t="s">
        <v>158</v>
      </c>
      <c r="C100" s="14" t="s">
        <v>73</v>
      </c>
      <c r="D100" s="14" t="s">
        <v>17</v>
      </c>
      <c r="E100" s="15">
        <v>352.5</v>
      </c>
      <c r="F100" s="15">
        <f>VLOOKUP($A100,[1]Hoja1!$A$9:$AM$276,3,0)</f>
        <v>10575</v>
      </c>
      <c r="G100" s="15">
        <v>0</v>
      </c>
      <c r="H100" s="15"/>
      <c r="I100" s="15"/>
      <c r="J100" s="15">
        <f>VLOOKUP($A100,[1]Hoja1!$A$9:$AM$276,5,0)</f>
        <v>7036.22</v>
      </c>
      <c r="K100" s="15">
        <f>VLOOKUP($A100,[1]Hoja1!$A$9:$AM$276,4,0)</f>
        <v>1000</v>
      </c>
      <c r="L100" s="16">
        <f t="shared" si="35"/>
        <v>17611.22</v>
      </c>
      <c r="M100" s="15">
        <f>VLOOKUP($A100,[1]Hoja1!$A$9:$AM$276,25,0)</f>
        <v>2611.2199999999998</v>
      </c>
      <c r="N100" s="16">
        <f t="shared" si="36"/>
        <v>15000.000000000002</v>
      </c>
    </row>
    <row r="101" spans="1:14" s="11" customFormat="1" ht="10.5" customHeight="1" x14ac:dyDescent="0.25">
      <c r="A101" s="26"/>
      <c r="B101" s="13"/>
      <c r="C101" s="14"/>
      <c r="D101" s="14"/>
      <c r="E101" s="15"/>
      <c r="F101" s="15"/>
      <c r="G101" s="14"/>
      <c r="H101" s="14"/>
      <c r="I101" s="14"/>
      <c r="J101" s="14"/>
      <c r="K101" s="14"/>
      <c r="L101" s="16"/>
      <c r="M101" s="16"/>
      <c r="N101" s="16"/>
    </row>
    <row r="102" spans="1:14" s="11" customFormat="1" ht="17.25" customHeight="1" x14ac:dyDescent="0.25">
      <c r="A102" s="6" t="s">
        <v>83</v>
      </c>
      <c r="B102" s="7"/>
      <c r="C102" s="8"/>
      <c r="D102" s="8"/>
      <c r="E102" s="9"/>
      <c r="F102" s="9"/>
      <c r="G102" s="8"/>
      <c r="H102" s="8"/>
      <c r="I102" s="8"/>
      <c r="J102" s="8"/>
      <c r="K102" s="8"/>
      <c r="L102" s="10"/>
      <c r="M102" s="10"/>
      <c r="N102" s="10"/>
    </row>
    <row r="103" spans="1:14" s="11" customFormat="1" ht="10.5" customHeight="1" x14ac:dyDescent="0.25">
      <c r="A103" s="26" t="s">
        <v>115</v>
      </c>
      <c r="B103" s="13" t="s">
        <v>85</v>
      </c>
      <c r="C103" s="14" t="s">
        <v>16</v>
      </c>
      <c r="D103" s="14" t="s">
        <v>17</v>
      </c>
      <c r="E103" s="15">
        <f t="shared" ref="E103" si="37">+F103/30</f>
        <v>333.33</v>
      </c>
      <c r="F103" s="15">
        <f>VLOOKUP($A103,[1]Hoja1!$A$9:$AM$276,3,0)</f>
        <v>9999.9</v>
      </c>
      <c r="G103" s="15">
        <v>0</v>
      </c>
      <c r="H103" s="15"/>
      <c r="I103" s="15"/>
      <c r="J103" s="15">
        <f>VLOOKUP($A103,[1]Hoja1!$A$9:$AM$276,5,0)</f>
        <v>1110.8399999999999</v>
      </c>
      <c r="K103" s="15">
        <f>VLOOKUP($A103,[1]Hoja1!$A$9:$AM$276,4,0)</f>
        <v>1000</v>
      </c>
      <c r="L103" s="16">
        <f>SUM(F103:J103)</f>
        <v>11110.74</v>
      </c>
      <c r="M103" s="15">
        <f>VLOOKUP($A103,[1]Hoja1!$A$9:$AM$276,25,0)</f>
        <v>1215.0999999999999</v>
      </c>
      <c r="N103" s="16">
        <f>+L103-M103</f>
        <v>9895.64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86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/>
      <c r="B106" s="13"/>
      <c r="C106" s="14"/>
      <c r="D106" s="14"/>
      <c r="E106" s="15"/>
      <c r="F106" s="15"/>
      <c r="G106" s="15"/>
      <c r="H106" s="15"/>
      <c r="I106" s="15"/>
      <c r="J106" s="15"/>
      <c r="K106" s="15"/>
      <c r="L106" s="16"/>
      <c r="M106" s="15"/>
      <c r="N106" s="16"/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87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3.5" customHeight="1" x14ac:dyDescent="0.25">
      <c r="A109" s="26" t="s">
        <v>120</v>
      </c>
      <c r="B109" s="13" t="s">
        <v>204</v>
      </c>
      <c r="C109" s="14" t="s">
        <v>55</v>
      </c>
      <c r="D109" s="14" t="s">
        <v>122</v>
      </c>
      <c r="E109" s="15">
        <f t="shared" ref="E109:E110" si="38">+F109/30</f>
        <v>190.84633333333335</v>
      </c>
      <c r="F109" s="15">
        <f>VLOOKUP($A109,[1]Hoja1!$A$9:$AM$276,3,0)</f>
        <v>5725.39</v>
      </c>
      <c r="G109" s="15">
        <v>0</v>
      </c>
      <c r="H109" s="15"/>
      <c r="I109" s="15"/>
      <c r="J109" s="15">
        <f>VLOOKUP($A109,[1]Hoja1!$A$9:$AM$276,5,0)</f>
        <v>0</v>
      </c>
      <c r="K109" s="15">
        <f>VLOOKUP($A109,[1]Hoja1!$A$9:$AM$276,4,0)</f>
        <v>1000</v>
      </c>
      <c r="L109" s="16">
        <f t="shared" ref="L109:L112" si="39">SUM(F109:J109)</f>
        <v>5725.39</v>
      </c>
      <c r="M109" s="15">
        <f>VLOOKUP($A109,[1]Hoja1!$A$9:$AM$276,25,0)</f>
        <v>0</v>
      </c>
      <c r="N109" s="16">
        <f t="shared" ref="N109:N110" si="40">+L109-M109</f>
        <v>5725.39</v>
      </c>
    </row>
    <row r="110" spans="1:14" s="11" customFormat="1" ht="13.5" customHeight="1" x14ac:dyDescent="0.25">
      <c r="A110" s="26" t="s">
        <v>141</v>
      </c>
      <c r="B110" s="13" t="s">
        <v>203</v>
      </c>
      <c r="C110" s="14" t="s">
        <v>142</v>
      </c>
      <c r="D110" s="14" t="s">
        <v>122</v>
      </c>
      <c r="E110" s="15">
        <f t="shared" si="38"/>
        <v>300</v>
      </c>
      <c r="F110" s="15">
        <f>VLOOKUP($A110,[1]Hoja1!$A$9:$AM$276,3,0)</f>
        <v>9000</v>
      </c>
      <c r="G110" s="15">
        <v>0</v>
      </c>
      <c r="H110" s="15"/>
      <c r="I110" s="15"/>
      <c r="J110" s="15">
        <f>VLOOKUP($A110,[1]Hoja1!$A$9:$AM$276,5,0)</f>
        <v>6000</v>
      </c>
      <c r="K110" s="15">
        <f>VLOOKUP($A110,[1]Hoja1!$A$9:$AM$276,4,0)</f>
        <v>1000</v>
      </c>
      <c r="L110" s="16">
        <f t="shared" si="39"/>
        <v>15000</v>
      </c>
      <c r="M110" s="15">
        <f>VLOOKUP($A110,[1]Hoja1!$A$9:$AM$276,25,0)</f>
        <v>1983.9</v>
      </c>
      <c r="N110" s="16">
        <f t="shared" si="40"/>
        <v>13016.1</v>
      </c>
    </row>
    <row r="111" spans="1:14" s="11" customFormat="1" ht="13.5" customHeight="1" x14ac:dyDescent="0.25">
      <c r="A111" s="26" t="s">
        <v>168</v>
      </c>
      <c r="B111" s="13" t="s">
        <v>169</v>
      </c>
      <c r="C111" s="14" t="s">
        <v>61</v>
      </c>
      <c r="D111" s="14" t="s">
        <v>122</v>
      </c>
      <c r="E111" s="15">
        <v>208</v>
      </c>
      <c r="F111" s="15">
        <f>VLOOKUP($A111,[1]Hoja1!$A$9:$AM$276,3,0)</f>
        <v>7467.9</v>
      </c>
      <c r="G111" s="15">
        <v>0</v>
      </c>
      <c r="H111" s="15"/>
      <c r="I111" s="15"/>
      <c r="J111" s="15">
        <f>VLOOKUP($A111,[1]Hoja1!$A$9:$AM$276,5,0)</f>
        <v>0</v>
      </c>
      <c r="K111" s="15">
        <f>VLOOKUP($A111,[1]Hoja1!$A$9:$AM$276,4,0)</f>
        <v>1000</v>
      </c>
      <c r="L111" s="16">
        <f t="shared" si="39"/>
        <v>7467.9</v>
      </c>
      <c r="M111" s="15">
        <f>VLOOKUP($A111,[1]Hoja1!$A$9:$AM$276,25,0)</f>
        <v>0</v>
      </c>
      <c r="N111" s="16">
        <f t="shared" ref="N111:N112" si="41">+L111-M111</f>
        <v>7467.9</v>
      </c>
    </row>
    <row r="112" spans="1:14" s="11" customFormat="1" ht="13.5" customHeight="1" x14ac:dyDescent="0.25">
      <c r="A112" s="26" t="s">
        <v>170</v>
      </c>
      <c r="B112" s="13" t="s">
        <v>171</v>
      </c>
      <c r="C112" s="14" t="s">
        <v>61</v>
      </c>
      <c r="D112" s="14" t="s">
        <v>122</v>
      </c>
      <c r="E112" s="15">
        <v>208</v>
      </c>
      <c r="F112" s="15">
        <f>VLOOKUP($A112,[1]Hoja1!$A$9:$AM$276,3,0)</f>
        <v>7467.9</v>
      </c>
      <c r="G112" s="15">
        <v>0</v>
      </c>
      <c r="H112" s="15"/>
      <c r="I112" s="15"/>
      <c r="J112" s="15">
        <f>VLOOKUP($A112,[1]Hoja1!$A$9:$AM$276,5,0)</f>
        <v>0</v>
      </c>
      <c r="K112" s="15">
        <f>VLOOKUP($A112,[1]Hoja1!$A$9:$AM$276,4,0)</f>
        <v>1000</v>
      </c>
      <c r="L112" s="16">
        <f t="shared" si="39"/>
        <v>7467.9</v>
      </c>
      <c r="M112" s="15">
        <f>VLOOKUP($A112,[1]Hoja1!$A$9:$AM$276,25,0)</f>
        <v>0</v>
      </c>
      <c r="N112" s="16">
        <f t="shared" si="41"/>
        <v>7467.9</v>
      </c>
    </row>
    <row r="113" spans="1:14" s="11" customFormat="1" ht="10.5" customHeight="1" x14ac:dyDescent="0.25">
      <c r="A113" s="26"/>
      <c r="B113" s="13"/>
      <c r="C113" s="14"/>
      <c r="D113" s="14"/>
      <c r="E113" s="15"/>
      <c r="F113" s="15"/>
      <c r="G113" s="14"/>
      <c r="H113" s="14"/>
      <c r="I113" s="14"/>
      <c r="J113" s="14"/>
      <c r="K113" s="14"/>
      <c r="L113" s="16"/>
      <c r="M113" s="16"/>
      <c r="N113" s="16"/>
    </row>
    <row r="114" spans="1:14" s="11" customFormat="1" ht="17.25" customHeight="1" x14ac:dyDescent="0.25">
      <c r="A114" s="6" t="s">
        <v>88</v>
      </c>
      <c r="B114" s="7"/>
      <c r="C114" s="8"/>
      <c r="D114" s="8"/>
      <c r="E114" s="9"/>
      <c r="F114" s="9"/>
      <c r="G114" s="8"/>
      <c r="H114" s="8"/>
      <c r="I114" s="8"/>
      <c r="J114" s="8"/>
      <c r="K114" s="8"/>
      <c r="L114" s="10"/>
      <c r="M114" s="10"/>
      <c r="N114" s="10"/>
    </row>
    <row r="115" spans="1:14" s="11" customFormat="1" ht="10.5" customHeight="1" x14ac:dyDescent="0.25">
      <c r="A115" s="26" t="s">
        <v>159</v>
      </c>
      <c r="B115" s="13" t="s">
        <v>160</v>
      </c>
      <c r="C115" s="14" t="s">
        <v>163</v>
      </c>
      <c r="D115" s="14" t="s">
        <v>122</v>
      </c>
      <c r="E115" s="15">
        <f t="shared" ref="E115:E116" si="42">+F115/30</f>
        <v>249</v>
      </c>
      <c r="F115" s="15">
        <f>VLOOKUP($A115,[1]Hoja1!$A$9:$AM$276,3,0)</f>
        <v>7470</v>
      </c>
      <c r="G115" s="15">
        <v>0</v>
      </c>
      <c r="H115" s="15"/>
      <c r="I115" s="15"/>
      <c r="J115" s="15">
        <f>VLOOKUP($A115,[1]Hoja1!$A$9:$AM$276,5,0)</f>
        <v>1418.88</v>
      </c>
      <c r="K115" s="15">
        <f>VLOOKUP($A115,[1]Hoja1!$A$9:$AM$276,4,0)</f>
        <v>1000</v>
      </c>
      <c r="L115" s="16">
        <f t="shared" ref="L115:L116" si="43">SUM(F115:J115)</f>
        <v>8888.880000000001</v>
      </c>
      <c r="M115" s="15">
        <f>VLOOKUP($A115,[1]Hoja1!$A$9:$AM$276,25,0)</f>
        <v>888.88</v>
      </c>
      <c r="N115" s="16">
        <f t="shared" ref="N115:N116" si="44">+L115-M115</f>
        <v>8000.0000000000009</v>
      </c>
    </row>
    <row r="116" spans="1:14" s="11" customFormat="1" ht="10.5" customHeight="1" x14ac:dyDescent="0.25">
      <c r="A116" s="26" t="s">
        <v>161</v>
      </c>
      <c r="B116" s="13" t="s">
        <v>162</v>
      </c>
      <c r="C116" s="14" t="s">
        <v>163</v>
      </c>
      <c r="D116" s="14" t="s">
        <v>122</v>
      </c>
      <c r="E116" s="15">
        <f t="shared" si="42"/>
        <v>249</v>
      </c>
      <c r="F116" s="15">
        <f>VLOOKUP($A116,[1]Hoja1!$A$9:$AM$276,3,0)</f>
        <v>7470</v>
      </c>
      <c r="G116" s="15">
        <v>0</v>
      </c>
      <c r="H116" s="15"/>
      <c r="I116" s="15"/>
      <c r="J116" s="15">
        <f>VLOOKUP($A116,[1]Hoja1!$A$9:$AM$276,5,0)</f>
        <v>1418.88</v>
      </c>
      <c r="K116" s="15">
        <f>VLOOKUP($A116,[1]Hoja1!$A$9:$AM$276,4,0)</f>
        <v>1000</v>
      </c>
      <c r="L116" s="16">
        <f t="shared" si="43"/>
        <v>8888.880000000001</v>
      </c>
      <c r="M116" s="15">
        <f>VLOOKUP($A116,[1]Hoja1!$A$9:$AM$276,25,0)</f>
        <v>888.88</v>
      </c>
      <c r="N116" s="16">
        <f t="shared" si="44"/>
        <v>8000.0000000000009</v>
      </c>
    </row>
    <row r="117" spans="1:14" s="11" customFormat="1" ht="10.5" customHeight="1" x14ac:dyDescent="0.25">
      <c r="A117" s="26"/>
      <c r="B117" s="13"/>
      <c r="C117" s="14"/>
      <c r="D117" s="14"/>
      <c r="E117" s="15"/>
      <c r="F117" s="15"/>
      <c r="G117" s="14"/>
      <c r="H117" s="14"/>
      <c r="I117" s="14"/>
      <c r="J117" s="14"/>
      <c r="K117" s="14"/>
      <c r="L117" s="16"/>
      <c r="M117" s="16"/>
      <c r="N117" s="16"/>
    </row>
    <row r="118" spans="1:14" s="11" customFormat="1" ht="17.25" customHeight="1" x14ac:dyDescent="0.25">
      <c r="A118" s="6" t="s">
        <v>89</v>
      </c>
      <c r="B118" s="7"/>
      <c r="C118" s="8"/>
      <c r="D118" s="8"/>
      <c r="E118" s="9"/>
      <c r="F118" s="9"/>
      <c r="G118" s="8"/>
      <c r="H118" s="8"/>
      <c r="I118" s="8"/>
      <c r="J118" s="8"/>
      <c r="K118" s="8"/>
      <c r="L118" s="10"/>
      <c r="M118" s="10"/>
      <c r="N118" s="10"/>
    </row>
    <row r="119" spans="1:14" s="11" customFormat="1" ht="10.5" customHeight="1" x14ac:dyDescent="0.25">
      <c r="A119" s="26" t="s">
        <v>116</v>
      </c>
      <c r="B119" s="13" t="s">
        <v>201</v>
      </c>
      <c r="C119" s="14" t="s">
        <v>16</v>
      </c>
      <c r="D119" s="14" t="s">
        <v>122</v>
      </c>
      <c r="E119" s="15">
        <f>+F119/30</f>
        <v>333.33</v>
      </c>
      <c r="F119" s="15">
        <f>VLOOKUP($A119,[1]Hoja1!$A$9:$AM$276,3,0)</f>
        <v>9999.9</v>
      </c>
      <c r="G119" s="15">
        <v>0</v>
      </c>
      <c r="H119" s="15"/>
      <c r="I119" s="15"/>
      <c r="J119" s="15">
        <f>VLOOKUP($A119,[1]Hoja1!$A$9:$AM$276,5,0)</f>
        <v>6603.04</v>
      </c>
      <c r="K119" s="15">
        <f>VLOOKUP($A119,[1]Hoja1!$A$9:$AM$276,4,0)</f>
        <v>1000</v>
      </c>
      <c r="L119" s="16">
        <f>SUM(F119:J119)</f>
        <v>16602.939999999999</v>
      </c>
      <c r="M119" s="15">
        <f>VLOOKUP($A119,[1]Hoja1!$A$9:$AM$276,25,0)</f>
        <v>2365.36</v>
      </c>
      <c r="N119" s="16">
        <f>+L119-M119</f>
        <v>14237.579999999998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105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144</v>
      </c>
      <c r="B122" s="13" t="s">
        <v>145</v>
      </c>
      <c r="C122" s="14" t="s">
        <v>214</v>
      </c>
      <c r="D122" s="14" t="s">
        <v>17</v>
      </c>
      <c r="E122" s="15">
        <f>+F122/30</f>
        <v>400</v>
      </c>
      <c r="F122" s="15">
        <f>VLOOKUP($A122,[1]Hoja1!$A$9:$AM$276,3,0)</f>
        <v>12000</v>
      </c>
      <c r="G122" s="15">
        <v>0</v>
      </c>
      <c r="H122" s="15"/>
      <c r="I122" s="15"/>
      <c r="J122" s="15">
        <f>VLOOKUP($A122,[1]Hoja1!$A$9:$AM$276,5,0)</f>
        <v>8000</v>
      </c>
      <c r="K122" s="15">
        <f>VLOOKUP($A122,[1]Hoja1!$A$9:$AM$276,4,0)</f>
        <v>1000</v>
      </c>
      <c r="L122" s="16">
        <f t="shared" ref="L122:L123" si="45">SUM(F122:J122)</f>
        <v>20000</v>
      </c>
      <c r="M122" s="15">
        <f>VLOOKUP($A122,[1]Hoja1!$A$9:$AM$276,25,0)</f>
        <v>3148.18</v>
      </c>
      <c r="N122" s="16">
        <f>+L122-M122</f>
        <v>16851.82</v>
      </c>
    </row>
    <row r="123" spans="1:14" s="11" customFormat="1" ht="10.5" customHeight="1" x14ac:dyDescent="0.25">
      <c r="A123" s="26" t="s">
        <v>172</v>
      </c>
      <c r="B123" s="13" t="s">
        <v>173</v>
      </c>
      <c r="C123" s="14" t="s">
        <v>174</v>
      </c>
      <c r="D123" s="14" t="s">
        <v>17</v>
      </c>
      <c r="E123" s="15">
        <f>+F123/30</f>
        <v>320</v>
      </c>
      <c r="F123" s="15">
        <f>VLOOKUP($A123,[1]Hoja1!$A$9:$AM$276,3,0)</f>
        <v>9600</v>
      </c>
      <c r="G123" s="15">
        <v>0</v>
      </c>
      <c r="H123" s="15"/>
      <c r="I123" s="15"/>
      <c r="J123" s="15">
        <f>VLOOKUP($A123,[1]Hoja1!$A$9:$AM$276,5,0)</f>
        <v>6687.6</v>
      </c>
      <c r="K123" s="15">
        <f>VLOOKUP($A123,[1]Hoja1!$A$9:$AM$276,4,0)</f>
        <v>1000</v>
      </c>
      <c r="L123" s="16">
        <f t="shared" si="45"/>
        <v>16287.6</v>
      </c>
      <c r="M123" s="15">
        <f>VLOOKUP($A123,[1]Hoja1!$A$9:$AM$276,25,0)</f>
        <v>2287.6</v>
      </c>
      <c r="N123" s="16">
        <f>+L123-M123</f>
        <v>14000</v>
      </c>
    </row>
    <row r="124" spans="1:14" s="11" customFormat="1" ht="10.5" customHeight="1" x14ac:dyDescent="0.25">
      <c r="A124" s="26"/>
      <c r="B124" s="13"/>
      <c r="C124" s="14"/>
      <c r="D124" s="14"/>
      <c r="E124" s="15"/>
      <c r="F124" s="15"/>
      <c r="G124" s="14"/>
      <c r="H124" s="14"/>
      <c r="I124" s="14"/>
      <c r="J124" s="14"/>
      <c r="K124" s="14"/>
      <c r="L124" s="16"/>
      <c r="M124" s="16"/>
      <c r="N124" s="16"/>
    </row>
    <row r="125" spans="1:14" s="11" customFormat="1" ht="17.25" customHeight="1" x14ac:dyDescent="0.25">
      <c r="A125" s="6" t="s">
        <v>124</v>
      </c>
      <c r="B125" s="7"/>
      <c r="C125" s="8"/>
      <c r="D125" s="8"/>
      <c r="E125" s="9"/>
      <c r="F125" s="9"/>
      <c r="G125" s="8"/>
      <c r="H125" s="8"/>
      <c r="I125" s="8"/>
      <c r="J125" s="8"/>
      <c r="K125" s="8"/>
      <c r="L125" s="10"/>
      <c r="M125" s="10"/>
      <c r="N125" s="10"/>
    </row>
    <row r="126" spans="1:14" s="11" customFormat="1" ht="10.5" customHeight="1" x14ac:dyDescent="0.25">
      <c r="A126" s="26" t="s">
        <v>123</v>
      </c>
      <c r="B126" s="13" t="s">
        <v>202</v>
      </c>
      <c r="C126" s="14" t="s">
        <v>137</v>
      </c>
      <c r="D126" s="14" t="s">
        <v>122</v>
      </c>
      <c r="E126" s="15">
        <f>+F126/30</f>
        <v>580.98</v>
      </c>
      <c r="F126" s="15">
        <f>VLOOKUP($A126,[1]Hoja1!$A$9:$AM$276,3,0)</f>
        <v>17429.400000000001</v>
      </c>
      <c r="G126" s="15">
        <v>0</v>
      </c>
      <c r="H126" s="15"/>
      <c r="I126" s="15"/>
      <c r="J126" s="15">
        <f>VLOOKUP($A126,[1]Hoja1!$A$9:$AM$276,5,0)</f>
        <v>1570.6</v>
      </c>
      <c r="K126" s="15">
        <f>VLOOKUP($A126,[1]Hoja1!$A$9:$AM$276,4,0)</f>
        <v>1000</v>
      </c>
      <c r="L126" s="16">
        <f>SUM(F126:J126)</f>
        <v>19000</v>
      </c>
      <c r="M126" s="15">
        <f>VLOOKUP($A126,[1]Hoja1!$A$9:$AM$276,25,0)</f>
        <v>2976.06</v>
      </c>
      <c r="N126" s="16">
        <f>+L126-M126</f>
        <v>16023.94</v>
      </c>
    </row>
    <row r="127" spans="1:14" s="11" customFormat="1" ht="10.5" customHeight="1" x14ac:dyDescent="0.25">
      <c r="A127" s="26"/>
      <c r="B127" s="13"/>
      <c r="C127" s="14"/>
      <c r="D127" s="14"/>
      <c r="E127" s="15"/>
      <c r="F127" s="15"/>
      <c r="G127" s="14"/>
      <c r="H127" s="14"/>
      <c r="I127" s="14"/>
      <c r="J127" s="14"/>
      <c r="K127" s="14"/>
      <c r="L127" s="16"/>
      <c r="M127" s="16"/>
      <c r="N127" s="16"/>
    </row>
    <row r="128" spans="1:14" s="11" customFormat="1" ht="17.25" customHeight="1" x14ac:dyDescent="0.25">
      <c r="A128" s="6" t="s">
        <v>90</v>
      </c>
      <c r="B128" s="7"/>
      <c r="C128" s="8"/>
      <c r="D128" s="8"/>
      <c r="E128" s="9"/>
      <c r="F128" s="9"/>
      <c r="G128" s="8"/>
      <c r="H128" s="8"/>
      <c r="I128" s="8"/>
      <c r="J128" s="8"/>
      <c r="K128" s="8"/>
      <c r="L128" s="10"/>
      <c r="M128" s="10"/>
      <c r="N128" s="10"/>
    </row>
    <row r="129" spans="1:14" s="11" customFormat="1" ht="10.5" customHeight="1" x14ac:dyDescent="0.25">
      <c r="A129" s="26" t="s">
        <v>91</v>
      </c>
      <c r="B129" s="13" t="s">
        <v>92</v>
      </c>
      <c r="C129" s="14" t="s">
        <v>16</v>
      </c>
      <c r="D129" s="14" t="s">
        <v>17</v>
      </c>
      <c r="E129" s="15">
        <f>+F129/30</f>
        <v>248.92999999999998</v>
      </c>
      <c r="F129" s="15">
        <f>VLOOKUP($A129,[1]Hoja1!$A$9:$AM$276,3,0)</f>
        <v>7467.9</v>
      </c>
      <c r="G129" s="15">
        <v>0</v>
      </c>
      <c r="H129" s="15"/>
      <c r="I129" s="15"/>
      <c r="J129" s="15">
        <f>VLOOKUP($A129,[1]Hoja1!$A$9:$AM$276,5,0)</f>
        <v>0</v>
      </c>
      <c r="K129" s="15">
        <f>VLOOKUP($A129,[1]Hoja1!$A$9:$AM$276,4,0)</f>
        <v>1000</v>
      </c>
      <c r="L129" s="16">
        <f>SUM(F129:J129)</f>
        <v>7467.9</v>
      </c>
      <c r="M129" s="15">
        <f>VLOOKUP($A129,[1]Hoja1!$A$9:$AM$276,25,0)</f>
        <v>0</v>
      </c>
      <c r="N129" s="16">
        <f>+L129-M129</f>
        <v>7467.9</v>
      </c>
    </row>
    <row r="130" spans="1:14" s="11" customFormat="1" ht="10.5" customHeight="1" x14ac:dyDescent="0.25">
      <c r="A130" s="26"/>
      <c r="B130" s="13"/>
      <c r="C130" s="14"/>
      <c r="D130" s="14"/>
      <c r="E130" s="15"/>
      <c r="F130" s="15"/>
      <c r="G130" s="14"/>
      <c r="H130" s="14"/>
      <c r="I130" s="14"/>
      <c r="J130" s="14"/>
      <c r="K130" s="14"/>
      <c r="L130" s="16"/>
      <c r="M130" s="16"/>
      <c r="N130" s="16"/>
    </row>
    <row r="131" spans="1:14" s="11" customFormat="1" ht="17.25" customHeight="1" x14ac:dyDescent="0.25">
      <c r="A131" s="6" t="s">
        <v>93</v>
      </c>
      <c r="B131" s="7"/>
      <c r="C131" s="8"/>
      <c r="D131" s="8"/>
      <c r="E131" s="9"/>
      <c r="F131" s="9"/>
      <c r="G131" s="8"/>
      <c r="H131" s="8"/>
      <c r="I131" s="8"/>
      <c r="J131" s="8"/>
      <c r="K131" s="8"/>
      <c r="L131" s="10"/>
      <c r="M131" s="10"/>
      <c r="N131" s="10"/>
    </row>
    <row r="132" spans="1:14" s="11" customFormat="1" ht="10.5" customHeight="1" x14ac:dyDescent="0.25">
      <c r="A132" s="26" t="s">
        <v>97</v>
      </c>
      <c r="B132" s="18" t="s">
        <v>94</v>
      </c>
      <c r="C132" s="14" t="s">
        <v>16</v>
      </c>
      <c r="D132" s="14" t="s">
        <v>122</v>
      </c>
      <c r="E132" s="15">
        <f>+F132/30</f>
        <v>248.92999999999998</v>
      </c>
      <c r="F132" s="15">
        <f>VLOOKUP($A132,[1]Hoja1!$A$9:$AM$276,3,0)</f>
        <v>7467.9</v>
      </c>
      <c r="G132" s="15">
        <v>0</v>
      </c>
      <c r="H132" s="15"/>
      <c r="I132" s="15"/>
      <c r="J132" s="15">
        <f>VLOOKUP($A132,[1]Hoja1!$A$9:$AM$276,5,0)</f>
        <v>0</v>
      </c>
      <c r="K132" s="15">
        <f>VLOOKUP($A132,[1]Hoja1!$A$9:$AM$276,4,0)</f>
        <v>1000</v>
      </c>
      <c r="L132" s="16">
        <f>SUM(F132:J132)</f>
        <v>7467.9</v>
      </c>
      <c r="M132" s="15">
        <f>VLOOKUP($A132,[1]Hoja1!$A$9:$AM$276,25,0)</f>
        <v>0</v>
      </c>
      <c r="N132" s="16">
        <f>+L132-M132</f>
        <v>7467.9</v>
      </c>
    </row>
    <row r="133" spans="1:14" ht="15" customHeight="1" x14ac:dyDescent="0.25">
      <c r="L133" s="21"/>
      <c r="M133" s="21"/>
      <c r="N133" s="21"/>
    </row>
    <row r="134" spans="1:14" s="11" customFormat="1" ht="17.25" customHeight="1" x14ac:dyDescent="0.25">
      <c r="A134" s="6" t="s">
        <v>154</v>
      </c>
      <c r="B134" s="7"/>
      <c r="C134" s="8"/>
      <c r="D134" s="8"/>
      <c r="E134" s="9"/>
      <c r="F134" s="9"/>
      <c r="G134" s="8"/>
      <c r="H134" s="8"/>
      <c r="I134" s="8"/>
      <c r="J134" s="8"/>
      <c r="K134" s="8"/>
      <c r="L134" s="10"/>
      <c r="M134" s="10"/>
      <c r="N134" s="10"/>
    </row>
    <row r="135" spans="1:14" s="11" customFormat="1" ht="10.5" customHeight="1" x14ac:dyDescent="0.25">
      <c r="A135" s="26" t="s">
        <v>155</v>
      </c>
      <c r="B135" s="18" t="s">
        <v>156</v>
      </c>
      <c r="C135" s="14" t="s">
        <v>213</v>
      </c>
      <c r="D135" s="14" t="s">
        <v>122</v>
      </c>
      <c r="E135" s="15">
        <v>228</v>
      </c>
      <c r="F135" s="15">
        <f>VLOOKUP($A135,[1]Hoja1!$A$9:$AM$276,3,0)</f>
        <v>7470</v>
      </c>
      <c r="G135" s="15">
        <v>0</v>
      </c>
      <c r="H135" s="15"/>
      <c r="I135" s="15"/>
      <c r="J135" s="15">
        <f>VLOOKUP($A135,[1]Hoja1!$A$9:$AM$276,5,0)</f>
        <v>3752.48</v>
      </c>
      <c r="K135" s="15">
        <f>VLOOKUP($A135,[1]Hoja1!$A$9:$AM$276,4,0)</f>
        <v>1000</v>
      </c>
      <c r="L135" s="16">
        <f>SUM(F135:J135)</f>
        <v>11222.48</v>
      </c>
      <c r="M135" s="15">
        <f>VLOOKUP($A135,[1]Hoja1!$A$9:$AM$276,25,0)</f>
        <v>1222.48</v>
      </c>
      <c r="N135" s="16">
        <f>+L135-M135</f>
        <v>10000</v>
      </c>
    </row>
    <row r="136" spans="1:14" ht="15" customHeight="1" x14ac:dyDescent="0.25">
      <c r="L136" s="21"/>
      <c r="M136" s="21"/>
      <c r="N136" s="21"/>
    </row>
    <row r="137" spans="1:14" s="11" customFormat="1" ht="17.25" customHeight="1" x14ac:dyDescent="0.25">
      <c r="A137" s="6" t="s">
        <v>150</v>
      </c>
      <c r="B137" s="7"/>
      <c r="C137" s="8"/>
      <c r="D137" s="8"/>
      <c r="E137" s="9"/>
      <c r="F137" s="9"/>
      <c r="G137" s="8"/>
      <c r="H137" s="8"/>
      <c r="I137" s="8"/>
      <c r="J137" s="8"/>
      <c r="K137" s="8"/>
      <c r="L137" s="10"/>
      <c r="M137" s="10"/>
      <c r="N137" s="10"/>
    </row>
    <row r="138" spans="1:14" s="11" customFormat="1" ht="10.5" customHeight="1" x14ac:dyDescent="0.25">
      <c r="A138" s="26" t="s">
        <v>151</v>
      </c>
      <c r="B138" s="18" t="s">
        <v>152</v>
      </c>
      <c r="C138" s="14" t="s">
        <v>153</v>
      </c>
      <c r="D138" s="14" t="s">
        <v>122</v>
      </c>
      <c r="E138" s="15">
        <v>208</v>
      </c>
      <c r="F138" s="15">
        <f>VLOOKUP($A138,[1]Hoja1!$A$9:$AM$276,3,0)</f>
        <v>7470</v>
      </c>
      <c r="G138" s="15">
        <v>0</v>
      </c>
      <c r="H138" s="15"/>
      <c r="I138" s="15"/>
      <c r="J138" s="15">
        <f>VLOOKUP($A138,[1]Hoja1!$A$9:$AM$276,5,0)</f>
        <v>3749.24</v>
      </c>
      <c r="K138" s="15">
        <f>VLOOKUP($A138,[1]Hoja1!$A$9:$AM$276,4,0)</f>
        <v>1000</v>
      </c>
      <c r="L138" s="16">
        <f>SUM(F138:J138)</f>
        <v>11219.24</v>
      </c>
      <c r="M138" s="15">
        <f>VLOOKUP($A138,[1]Hoja1!$A$9:$AM$276,25,0)</f>
        <v>1219.24</v>
      </c>
      <c r="N138" s="16">
        <f>+L138-M138</f>
        <v>10000</v>
      </c>
    </row>
    <row r="139" spans="1:14" ht="15" customHeight="1" x14ac:dyDescent="0.25">
      <c r="L139" s="21"/>
      <c r="M139" s="21"/>
      <c r="N139" s="21"/>
    </row>
    <row r="140" spans="1:14" ht="16.5" customHeight="1" x14ac:dyDescent="0.25">
      <c r="L140" s="21"/>
      <c r="M140" s="21"/>
      <c r="N140" s="21"/>
    </row>
    <row r="141" spans="1:14" hidden="1" x14ac:dyDescent="0.25"/>
    <row r="142" spans="1:14" ht="17.25" hidden="1" customHeight="1" x14ac:dyDescent="0.25">
      <c r="L142" s="22">
        <f>SUM(L7:L139)</f>
        <v>964654.67000000016</v>
      </c>
      <c r="M142" s="22">
        <f>SUM(M7:M139)</f>
        <v>165860.53</v>
      </c>
      <c r="N142" s="22">
        <f>SUM(N7:N139)</f>
        <v>798794.14000000013</v>
      </c>
    </row>
    <row r="143" spans="1:14" ht="17.25" hidden="1" customHeight="1" x14ac:dyDescent="0.2">
      <c r="J143" s="20"/>
      <c r="K143" s="20"/>
      <c r="L143" s="25">
        <v>964654.67</v>
      </c>
      <c r="M143" s="25">
        <v>165860.53</v>
      </c>
      <c r="N143" s="25">
        <v>798794.14</v>
      </c>
    </row>
    <row r="144" spans="1:14" ht="17.25" hidden="1" customHeight="1" x14ac:dyDescent="0.2">
      <c r="L144" s="24">
        <f>+L142-L143</f>
        <v>0</v>
      </c>
      <c r="M144" s="24">
        <f t="shared" ref="M144:N144" si="46">+M142-M143</f>
        <v>0</v>
      </c>
      <c r="N144" s="24">
        <f t="shared" si="46"/>
        <v>0</v>
      </c>
    </row>
    <row r="145" spans="12:14" ht="17.25" customHeight="1" x14ac:dyDescent="0.2">
      <c r="L145" s="25"/>
      <c r="M145" s="25"/>
      <c r="N145" s="25"/>
    </row>
    <row r="146" spans="12:14" ht="17.25" customHeight="1" x14ac:dyDescent="0.2">
      <c r="L146" s="25"/>
      <c r="M146" s="25"/>
      <c r="N146" s="25"/>
    </row>
    <row r="147" spans="12:14" ht="17.25" customHeight="1" x14ac:dyDescent="0.25">
      <c r="L147" s="23"/>
      <c r="M147" s="23"/>
      <c r="N147" s="23"/>
    </row>
    <row r="148" spans="12:14" ht="17.25" customHeight="1" x14ac:dyDescent="0.25"/>
    <row r="149" spans="12:14" ht="17.25" customHeight="1" x14ac:dyDescent="0.25"/>
    <row r="150" spans="12:14" ht="17.25" customHeight="1" x14ac:dyDescent="0.25"/>
    <row r="151" spans="12:14" ht="17.25" customHeight="1" x14ac:dyDescent="0.25"/>
    <row r="152" spans="12:14" ht="17.25" customHeight="1" x14ac:dyDescent="0.25"/>
    <row r="153" spans="12:14" ht="17.25" customHeight="1" x14ac:dyDescent="0.25"/>
    <row r="154" spans="12:14" ht="17.25" customHeight="1" x14ac:dyDescent="0.25"/>
    <row r="155" spans="12:14" ht="17.25" customHeight="1" x14ac:dyDescent="0.25"/>
    <row r="156" spans="12:14" ht="17.25" customHeight="1" x14ac:dyDescent="0.25"/>
    <row r="157" spans="12:14" ht="17.25" customHeight="1" x14ac:dyDescent="0.25"/>
    <row r="158" spans="12:14" ht="17.25" customHeight="1" x14ac:dyDescent="0.25"/>
    <row r="159" spans="12:14" ht="17.25" customHeight="1" x14ac:dyDescent="0.25"/>
    <row r="160" spans="12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</sheetData>
  <autoFilter ref="A6:N141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3:N143">
    <cfRule type="cellIs" dxfId="2" priority="4" operator="lessThan">
      <formula>0</formula>
    </cfRule>
  </conditionalFormatting>
  <conditionalFormatting sqref="L146:N146">
    <cfRule type="cellIs" dxfId="1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2024-03-26T23:16:42Z</dcterms:modified>
</cp:coreProperties>
</file>