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02834925-FC8D-43BD-8BAB-83C248EE19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1" r:id="rId1"/>
  </sheets>
  <externalReferences>
    <externalReference r:id="rId2"/>
  </externalReferences>
  <definedNames>
    <definedName name="_xlnm._FilterDatabase" localSheetId="0" hidden="1">Mayo!$A$6:$N$145</definedName>
    <definedName name="_xlnm.Print_Area" localSheetId="0">Mayo!$A$1:$N$143</definedName>
    <definedName name="_xlnm.Print_Titles" localSheetId="0">Mayo!$1:$6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I68" i="1"/>
  <c r="L68" i="1" s="1"/>
  <c r="N68" i="1" s="1"/>
  <c r="J68" i="1"/>
  <c r="K68" i="1"/>
  <c r="M68" i="1"/>
  <c r="F23" i="1"/>
  <c r="L23" i="1" s="1"/>
  <c r="N23" i="1" s="1"/>
  <c r="I23" i="1"/>
  <c r="J23" i="1"/>
  <c r="K23" i="1"/>
  <c r="M23" i="1"/>
  <c r="F24" i="1"/>
  <c r="I24" i="1"/>
  <c r="J24" i="1"/>
  <c r="K24" i="1"/>
  <c r="M24" i="1"/>
  <c r="M142" i="1"/>
  <c r="K142" i="1"/>
  <c r="J142" i="1"/>
  <c r="I142" i="1"/>
  <c r="F142" i="1"/>
  <c r="M139" i="1"/>
  <c r="K139" i="1"/>
  <c r="J139" i="1"/>
  <c r="I139" i="1"/>
  <c r="F139" i="1"/>
  <c r="M136" i="1"/>
  <c r="K136" i="1"/>
  <c r="J136" i="1"/>
  <c r="I136" i="1"/>
  <c r="F136" i="1"/>
  <c r="M133" i="1"/>
  <c r="K133" i="1"/>
  <c r="J133" i="1"/>
  <c r="I133" i="1"/>
  <c r="F133" i="1"/>
  <c r="M130" i="1"/>
  <c r="K130" i="1"/>
  <c r="J130" i="1"/>
  <c r="I130" i="1"/>
  <c r="F130" i="1"/>
  <c r="M127" i="1"/>
  <c r="K127" i="1"/>
  <c r="J127" i="1"/>
  <c r="I127" i="1"/>
  <c r="F127" i="1"/>
  <c r="M126" i="1"/>
  <c r="K126" i="1"/>
  <c r="J126" i="1"/>
  <c r="I126" i="1"/>
  <c r="F126" i="1"/>
  <c r="M123" i="1"/>
  <c r="K123" i="1"/>
  <c r="J123" i="1"/>
  <c r="I123" i="1"/>
  <c r="F123" i="1"/>
  <c r="M120" i="1"/>
  <c r="K120" i="1"/>
  <c r="J120" i="1"/>
  <c r="I120" i="1"/>
  <c r="F120" i="1"/>
  <c r="M119" i="1"/>
  <c r="K119" i="1"/>
  <c r="J119" i="1"/>
  <c r="I119" i="1"/>
  <c r="F119" i="1"/>
  <c r="M118" i="1"/>
  <c r="K118" i="1"/>
  <c r="J118" i="1"/>
  <c r="I118" i="1"/>
  <c r="F118" i="1"/>
  <c r="M115" i="1"/>
  <c r="K115" i="1"/>
  <c r="J115" i="1"/>
  <c r="I115" i="1"/>
  <c r="F115" i="1"/>
  <c r="M114" i="1"/>
  <c r="K114" i="1"/>
  <c r="J114" i="1"/>
  <c r="I114" i="1"/>
  <c r="F114" i="1"/>
  <c r="M113" i="1"/>
  <c r="K113" i="1"/>
  <c r="J113" i="1"/>
  <c r="I113" i="1"/>
  <c r="F113" i="1"/>
  <c r="M112" i="1"/>
  <c r="K112" i="1"/>
  <c r="J112" i="1"/>
  <c r="I112" i="1"/>
  <c r="F112" i="1"/>
  <c r="M109" i="1"/>
  <c r="K109" i="1"/>
  <c r="J109" i="1"/>
  <c r="I109" i="1"/>
  <c r="F109" i="1"/>
  <c r="M106" i="1"/>
  <c r="K106" i="1"/>
  <c r="J106" i="1"/>
  <c r="I106" i="1"/>
  <c r="F106" i="1"/>
  <c r="M103" i="1"/>
  <c r="K103" i="1"/>
  <c r="J103" i="1"/>
  <c r="I103" i="1"/>
  <c r="F103" i="1"/>
  <c r="M102" i="1"/>
  <c r="K102" i="1"/>
  <c r="J102" i="1"/>
  <c r="I102" i="1"/>
  <c r="F102" i="1"/>
  <c r="M99" i="1"/>
  <c r="K99" i="1"/>
  <c r="J99" i="1"/>
  <c r="I99" i="1"/>
  <c r="F99" i="1"/>
  <c r="M96" i="1"/>
  <c r="K96" i="1"/>
  <c r="J96" i="1"/>
  <c r="I96" i="1"/>
  <c r="F96" i="1"/>
  <c r="M93" i="1"/>
  <c r="K93" i="1"/>
  <c r="J93" i="1"/>
  <c r="I93" i="1"/>
  <c r="F93" i="1"/>
  <c r="M92" i="1"/>
  <c r="K92" i="1"/>
  <c r="J92" i="1"/>
  <c r="I92" i="1"/>
  <c r="F92" i="1"/>
  <c r="M89" i="1"/>
  <c r="K89" i="1"/>
  <c r="J89" i="1"/>
  <c r="I89" i="1"/>
  <c r="F89" i="1"/>
  <c r="M86" i="1"/>
  <c r="K86" i="1"/>
  <c r="J86" i="1"/>
  <c r="I86" i="1"/>
  <c r="F86" i="1"/>
  <c r="M83" i="1"/>
  <c r="K83" i="1"/>
  <c r="J83" i="1"/>
  <c r="I83" i="1"/>
  <c r="F83" i="1"/>
  <c r="M82" i="1"/>
  <c r="K82" i="1"/>
  <c r="J82" i="1"/>
  <c r="I82" i="1"/>
  <c r="F82" i="1"/>
  <c r="M79" i="1"/>
  <c r="K79" i="1"/>
  <c r="J79" i="1"/>
  <c r="I79" i="1"/>
  <c r="F79" i="1"/>
  <c r="M75" i="1"/>
  <c r="K75" i="1"/>
  <c r="J75" i="1"/>
  <c r="I75" i="1"/>
  <c r="F75" i="1"/>
  <c r="M74" i="1"/>
  <c r="K74" i="1"/>
  <c r="J74" i="1"/>
  <c r="I74" i="1"/>
  <c r="F74" i="1"/>
  <c r="M73" i="1"/>
  <c r="K73" i="1"/>
  <c r="J73" i="1"/>
  <c r="I73" i="1"/>
  <c r="F73" i="1"/>
  <c r="M70" i="1"/>
  <c r="K70" i="1"/>
  <c r="J70" i="1"/>
  <c r="I70" i="1"/>
  <c r="F70" i="1"/>
  <c r="M69" i="1"/>
  <c r="K69" i="1"/>
  <c r="J69" i="1"/>
  <c r="I69" i="1"/>
  <c r="F69" i="1"/>
  <c r="M67" i="1"/>
  <c r="K67" i="1"/>
  <c r="J67" i="1"/>
  <c r="I67" i="1"/>
  <c r="F67" i="1"/>
  <c r="M66" i="1"/>
  <c r="K66" i="1"/>
  <c r="J66" i="1"/>
  <c r="I66" i="1"/>
  <c r="F66" i="1"/>
  <c r="M63" i="1"/>
  <c r="K63" i="1"/>
  <c r="J63" i="1"/>
  <c r="I63" i="1"/>
  <c r="F63" i="1"/>
  <c r="M62" i="1"/>
  <c r="K62" i="1"/>
  <c r="J62" i="1"/>
  <c r="I62" i="1"/>
  <c r="F62" i="1"/>
  <c r="M61" i="1"/>
  <c r="K61" i="1"/>
  <c r="J61" i="1"/>
  <c r="I61" i="1"/>
  <c r="F61" i="1"/>
  <c r="M60" i="1"/>
  <c r="K60" i="1"/>
  <c r="J60" i="1"/>
  <c r="I60" i="1"/>
  <c r="F60" i="1"/>
  <c r="M59" i="1"/>
  <c r="K59" i="1"/>
  <c r="J59" i="1"/>
  <c r="I59" i="1"/>
  <c r="F59" i="1"/>
  <c r="M58" i="1"/>
  <c r="K58" i="1"/>
  <c r="J58" i="1"/>
  <c r="I58" i="1"/>
  <c r="F58" i="1"/>
  <c r="M57" i="1"/>
  <c r="K57" i="1"/>
  <c r="J57" i="1"/>
  <c r="I57" i="1"/>
  <c r="F57" i="1"/>
  <c r="M56" i="1"/>
  <c r="K56" i="1"/>
  <c r="J56" i="1"/>
  <c r="I56" i="1"/>
  <c r="F56" i="1"/>
  <c r="M55" i="1"/>
  <c r="K55" i="1"/>
  <c r="J55" i="1"/>
  <c r="I55" i="1"/>
  <c r="F55" i="1"/>
  <c r="M54" i="1"/>
  <c r="K54" i="1"/>
  <c r="J54" i="1"/>
  <c r="I54" i="1"/>
  <c r="F54" i="1"/>
  <c r="M53" i="1"/>
  <c r="K53" i="1"/>
  <c r="J53" i="1"/>
  <c r="I53" i="1"/>
  <c r="F53" i="1"/>
  <c r="M52" i="1"/>
  <c r="K52" i="1"/>
  <c r="J52" i="1"/>
  <c r="I52" i="1"/>
  <c r="F52" i="1"/>
  <c r="M51" i="1"/>
  <c r="K51" i="1"/>
  <c r="J51" i="1"/>
  <c r="I51" i="1"/>
  <c r="F51" i="1"/>
  <c r="M50" i="1"/>
  <c r="K50" i="1"/>
  <c r="J50" i="1"/>
  <c r="I50" i="1"/>
  <c r="F50" i="1"/>
  <c r="M49" i="1"/>
  <c r="K49" i="1"/>
  <c r="J49" i="1"/>
  <c r="I49" i="1"/>
  <c r="F49" i="1"/>
  <c r="M48" i="1"/>
  <c r="K48" i="1"/>
  <c r="J48" i="1"/>
  <c r="I48" i="1"/>
  <c r="F48" i="1"/>
  <c r="M47" i="1"/>
  <c r="K47" i="1"/>
  <c r="J47" i="1"/>
  <c r="I47" i="1"/>
  <c r="F47" i="1"/>
  <c r="M44" i="1"/>
  <c r="K44" i="1"/>
  <c r="J44" i="1"/>
  <c r="I44" i="1"/>
  <c r="F44" i="1"/>
  <c r="M43" i="1"/>
  <c r="K43" i="1"/>
  <c r="J43" i="1"/>
  <c r="I43" i="1"/>
  <c r="F43" i="1"/>
  <c r="M42" i="1"/>
  <c r="K42" i="1"/>
  <c r="J42" i="1"/>
  <c r="I42" i="1"/>
  <c r="F42" i="1"/>
  <c r="M41" i="1"/>
  <c r="K41" i="1"/>
  <c r="J41" i="1"/>
  <c r="I41" i="1"/>
  <c r="F41" i="1"/>
  <c r="M40" i="1"/>
  <c r="K40" i="1"/>
  <c r="J40" i="1"/>
  <c r="I40" i="1"/>
  <c r="F40" i="1"/>
  <c r="M37" i="1"/>
  <c r="K37" i="1"/>
  <c r="J37" i="1"/>
  <c r="I37" i="1"/>
  <c r="F37" i="1"/>
  <c r="M34" i="1"/>
  <c r="K34" i="1"/>
  <c r="J34" i="1"/>
  <c r="I34" i="1"/>
  <c r="F34" i="1"/>
  <c r="M33" i="1"/>
  <c r="K33" i="1"/>
  <c r="J33" i="1"/>
  <c r="I33" i="1"/>
  <c r="F33" i="1"/>
  <c r="M30" i="1"/>
  <c r="K30" i="1"/>
  <c r="J30" i="1"/>
  <c r="I30" i="1"/>
  <c r="F30" i="1"/>
  <c r="M29" i="1"/>
  <c r="K29" i="1"/>
  <c r="J29" i="1"/>
  <c r="I29" i="1"/>
  <c r="F29" i="1"/>
  <c r="M28" i="1"/>
  <c r="K28" i="1"/>
  <c r="J28" i="1"/>
  <c r="I28" i="1"/>
  <c r="F28" i="1"/>
  <c r="M22" i="1"/>
  <c r="K22" i="1"/>
  <c r="J22" i="1"/>
  <c r="I22" i="1"/>
  <c r="F22" i="1"/>
  <c r="M21" i="1"/>
  <c r="K21" i="1"/>
  <c r="J21" i="1"/>
  <c r="I21" i="1"/>
  <c r="F21" i="1"/>
  <c r="M20" i="1"/>
  <c r="K20" i="1"/>
  <c r="J20" i="1"/>
  <c r="I20" i="1"/>
  <c r="F20" i="1"/>
  <c r="M19" i="1"/>
  <c r="K19" i="1"/>
  <c r="J19" i="1"/>
  <c r="I19" i="1"/>
  <c r="F19" i="1"/>
  <c r="M18" i="1"/>
  <c r="K18" i="1"/>
  <c r="J18" i="1"/>
  <c r="I18" i="1"/>
  <c r="F18" i="1"/>
  <c r="M17" i="1"/>
  <c r="K17" i="1"/>
  <c r="J17" i="1"/>
  <c r="I17" i="1"/>
  <c r="F17" i="1"/>
  <c r="M16" i="1"/>
  <c r="K16" i="1"/>
  <c r="J16" i="1"/>
  <c r="I16" i="1"/>
  <c r="F16" i="1"/>
  <c r="M15" i="1"/>
  <c r="K15" i="1"/>
  <c r="J15" i="1"/>
  <c r="I15" i="1"/>
  <c r="F15" i="1"/>
  <c r="M14" i="1"/>
  <c r="K14" i="1"/>
  <c r="J14" i="1"/>
  <c r="I14" i="1"/>
  <c r="F14" i="1"/>
  <c r="M13" i="1"/>
  <c r="K13" i="1"/>
  <c r="J13" i="1"/>
  <c r="I13" i="1"/>
  <c r="F13" i="1"/>
  <c r="M12" i="1"/>
  <c r="K12" i="1"/>
  <c r="J12" i="1"/>
  <c r="I12" i="1"/>
  <c r="F12" i="1"/>
  <c r="M11" i="1"/>
  <c r="K11" i="1"/>
  <c r="J11" i="1"/>
  <c r="I11" i="1"/>
  <c r="F11" i="1"/>
  <c r="M10" i="1"/>
  <c r="K10" i="1"/>
  <c r="J10" i="1"/>
  <c r="I10" i="1"/>
  <c r="F10" i="1"/>
  <c r="M9" i="1"/>
  <c r="K9" i="1"/>
  <c r="J9" i="1"/>
  <c r="I9" i="1"/>
  <c r="F9" i="1"/>
  <c r="M8" i="1"/>
  <c r="K8" i="1"/>
  <c r="J8" i="1"/>
  <c r="I8" i="1"/>
  <c r="F8" i="1"/>
  <c r="E62" i="1"/>
  <c r="L24" i="1" l="1"/>
  <c r="N24" i="1" s="1"/>
  <c r="L47" i="1"/>
  <c r="L55" i="1"/>
  <c r="L136" i="1"/>
  <c r="L83" i="1"/>
  <c r="L22" i="1"/>
  <c r="L41" i="1"/>
  <c r="L60" i="1"/>
  <c r="L40" i="1"/>
  <c r="L126" i="1"/>
  <c r="L10" i="1"/>
  <c r="L15" i="1"/>
  <c r="L99" i="1"/>
  <c r="L18" i="1"/>
  <c r="L33" i="1"/>
  <c r="L56" i="1"/>
  <c r="L59" i="1"/>
  <c r="L93" i="1"/>
  <c r="L106" i="1"/>
  <c r="L118" i="1"/>
  <c r="L86" i="1"/>
  <c r="L37" i="1"/>
  <c r="L63" i="1"/>
  <c r="L79" i="1"/>
  <c r="L30" i="1"/>
  <c r="L52" i="1"/>
  <c r="L51" i="1"/>
  <c r="L75" i="1"/>
  <c r="L11" i="1"/>
  <c r="L14" i="1"/>
  <c r="L43" i="1"/>
  <c r="L70" i="1"/>
  <c r="L89" i="1"/>
  <c r="L17" i="1"/>
  <c r="L20" i="1"/>
  <c r="L48" i="1"/>
  <c r="L62" i="1"/>
  <c r="L67" i="1"/>
  <c r="L102" i="1"/>
  <c r="L123" i="1"/>
  <c r="L130" i="1"/>
  <c r="L139" i="1"/>
  <c r="L28" i="1"/>
  <c r="L50" i="1"/>
  <c r="L53" i="1"/>
  <c r="L73" i="1"/>
  <c r="L112" i="1"/>
  <c r="L13" i="1"/>
  <c r="L16" i="1"/>
  <c r="L42" i="1"/>
  <c r="L58" i="1"/>
  <c r="L61" i="1"/>
  <c r="L92" i="1"/>
  <c r="L115" i="1"/>
  <c r="L120" i="1"/>
  <c r="L19" i="1"/>
  <c r="L44" i="1"/>
  <c r="L49" i="1"/>
  <c r="L66" i="1"/>
  <c r="L96" i="1"/>
  <c r="L103" i="1"/>
  <c r="L109" i="1"/>
  <c r="L127" i="1"/>
  <c r="L21" i="1"/>
  <c r="L29" i="1"/>
  <c r="L69" i="1"/>
  <c r="L74" i="1"/>
  <c r="L133" i="1"/>
  <c r="L142" i="1"/>
  <c r="N142" i="1" s="1"/>
  <c r="L9" i="1"/>
  <c r="L12" i="1"/>
  <c r="L34" i="1"/>
  <c r="L54" i="1"/>
  <c r="L57" i="1"/>
  <c r="L82" i="1"/>
  <c r="L113" i="1"/>
  <c r="L114" i="1"/>
  <c r="L119" i="1"/>
  <c r="E127" i="1"/>
  <c r="E43" i="1"/>
  <c r="E19" i="1"/>
  <c r="E136" i="1"/>
  <c r="N115" i="1" l="1"/>
  <c r="N114" i="1"/>
  <c r="N127" i="1"/>
  <c r="N21" i="1"/>
  <c r="N62" i="1"/>
  <c r="E120" i="1"/>
  <c r="E119" i="1"/>
  <c r="E17" i="1"/>
  <c r="E16" i="1"/>
  <c r="E9" i="1"/>
  <c r="E10" i="1"/>
  <c r="E11" i="1"/>
  <c r="E12" i="1"/>
  <c r="E14" i="1"/>
  <c r="E15" i="1"/>
  <c r="E28" i="1"/>
  <c r="E29" i="1"/>
  <c r="E30" i="1"/>
  <c r="E33" i="1"/>
  <c r="E34" i="1"/>
  <c r="E37" i="1"/>
  <c r="E40" i="1"/>
  <c r="E41" i="1"/>
  <c r="E42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3" i="1"/>
  <c r="E66" i="1"/>
  <c r="E67" i="1"/>
  <c r="E69" i="1"/>
  <c r="E70" i="1"/>
  <c r="E73" i="1"/>
  <c r="E74" i="1"/>
  <c r="E79" i="1"/>
  <c r="E82" i="1"/>
  <c r="E83" i="1"/>
  <c r="E89" i="1"/>
  <c r="E92" i="1"/>
  <c r="E93" i="1"/>
  <c r="E96" i="1"/>
  <c r="E99" i="1"/>
  <c r="E102" i="1"/>
  <c r="E106" i="1"/>
  <c r="E109" i="1"/>
  <c r="E112" i="1"/>
  <c r="E113" i="1"/>
  <c r="E118" i="1"/>
  <c r="E123" i="1"/>
  <c r="E126" i="1"/>
  <c r="E130" i="1"/>
  <c r="E133" i="1"/>
  <c r="M146" i="1"/>
  <c r="M148" i="1" s="1"/>
  <c r="N69" i="1" l="1"/>
  <c r="N106" i="1"/>
  <c r="N82" i="1"/>
  <c r="N61" i="1"/>
  <c r="N30" i="1"/>
  <c r="N73" i="1"/>
  <c r="N120" i="1"/>
  <c r="N53" i="1"/>
  <c r="N56" i="1"/>
  <c r="N63" i="1"/>
  <c r="N16" i="1"/>
  <c r="N99" i="1"/>
  <c r="N41" i="1"/>
  <c r="N130" i="1"/>
  <c r="N28" i="1"/>
  <c r="N136" i="1"/>
  <c r="N113" i="1"/>
  <c r="N49" i="1"/>
  <c r="N139" i="1"/>
  <c r="N58" i="1"/>
  <c r="N12" i="1"/>
  <c r="N89" i="1"/>
  <c r="N33" i="1"/>
  <c r="N112" i="1"/>
  <c r="N18" i="1"/>
  <c r="N83" i="1"/>
  <c r="N44" i="1"/>
  <c r="N13" i="1"/>
  <c r="N86" i="1"/>
  <c r="N51" i="1"/>
  <c r="N66" i="1"/>
  <c r="N103" i="1"/>
  <c r="N43" i="1"/>
  <c r="N123" i="1"/>
  <c r="N54" i="1"/>
  <c r="N67" i="1"/>
  <c r="N79" i="1"/>
  <c r="N22" i="1"/>
  <c r="N102" i="1"/>
  <c r="N14" i="1"/>
  <c r="N93" i="1"/>
  <c r="N37" i="1"/>
  <c r="N50" i="1"/>
  <c r="N48" i="1"/>
  <c r="N70" i="1"/>
  <c r="N17" i="1"/>
  <c r="N92" i="1"/>
  <c r="N10" i="1"/>
  <c r="N74" i="1"/>
  <c r="N19" i="1"/>
  <c r="N96" i="1"/>
  <c r="N40" i="1"/>
  <c r="N55" i="1"/>
  <c r="N9" i="1"/>
  <c r="N60" i="1"/>
  <c r="N29" i="1"/>
  <c r="N34" i="1"/>
  <c r="N59" i="1"/>
  <c r="N15" i="1"/>
  <c r="N126" i="1"/>
  <c r="N52" i="1"/>
  <c r="N118" i="1"/>
  <c r="N133" i="1"/>
  <c r="N57" i="1"/>
  <c r="N11" i="1"/>
  <c r="N75" i="1"/>
  <c r="N20" i="1"/>
  <c r="N109" i="1"/>
  <c r="N47" i="1"/>
  <c r="N119" i="1"/>
  <c r="N42" i="1"/>
  <c r="E8" i="1"/>
  <c r="L8" i="1" l="1"/>
  <c r="L146" i="1" l="1"/>
  <c r="L148" i="1" s="1"/>
  <c r="N8" i="1"/>
  <c r="N146" i="1" l="1"/>
  <c r="N148" i="1" s="1"/>
</calcChain>
</file>

<file path=xl/sharedStrings.xml><?xml version="1.0" encoding="utf-8"?>
<sst xmlns="http://schemas.openxmlformats.org/spreadsheetml/2006/main" count="368" uniqueCount="235">
  <si>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</si>
  <si>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</si>
  <si>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</si>
  <si>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</si>
  <si>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</si>
  <si>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</si>
  <si>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</si>
  <si>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</si>
  <si>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</si>
  <si>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</si>
  <si>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</si>
  <si>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</si>
  <si>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</si>
  <si>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</si>
  <si>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</si>
  <si>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</si>
  <si>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</si>
  <si>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</si>
  <si>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</si>
  <si>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</si>
  <si>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</si>
  <si>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</si>
  <si>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</si>
  <si>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</si>
  <si>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</si>
  <si>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</si>
  <si>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</si>
  <si>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</si>
  <si>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</si>
  <si>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</si>
  <si>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</si>
  <si>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</si>
  <si>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</si>
  <si>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</si>
  <si>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</si>
  <si>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</si>
  <si>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</si>
  <si>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</si>
  <si>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</si>
  <si>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</si>
  <si>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</si>
  <si>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</si>
  <si>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</si>
  <si>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</si>
  <si>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</si>
  <si>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</si>
  <si>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</si>
  <si>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</si>
  <si>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</si>
  <si>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</si>
  <si>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</si>
  <si>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</si>
  <si>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</si>
  <si>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</si>
  <si>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</si>
  <si>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</si>
  <si>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</si>
  <si>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</si>
  <si>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</si>
  <si>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</si>
  <si>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</si>
  <si>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</si>
  <si>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</si>
  <si>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</si>
  <si>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</si>
  <si>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</si>
  <si>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</si>
  <si>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</si>
  <si>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</si>
  <si>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</si>
  <si>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</si>
  <si>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Santillan Gonzalez Maria De La Paz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</si>
  <si>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</si>
  <si>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</si>
  <si>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</si>
  <si>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</si>
  <si>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</si>
  <si>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</si>
  <si>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</si>
  <si>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</si>
  <si>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</si>
  <si>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</si>
  <si>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</si>
  <si>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</si>
  <si>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</si>
  <si>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</si>
  <si>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</si>
  <si>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</si>
  <si>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</si>
  <si>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</si>
  <si>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</si>
  <si>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</si>
  <si>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</si>
  <si>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</si>
  <si>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</si>
  <si>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</si>
  <si>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</si>
  <si>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</si>
  <si>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</si>
  <si>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</si>
  <si>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</si>
  <si>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</si>
  <si>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</si>
  <si>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</si>
  <si>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</si>
  <si>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</si>
  <si>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Gonzalez Real Blanca Lucero</t>
  </si>
  <si>
    <t>00845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</si>
  <si>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</si>
  <si>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</si>
  <si>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</si>
  <si>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</si>
  <si>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</si>
  <si>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</si>
  <si>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</si>
  <si>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</si>
  <si>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</si>
  <si>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</si>
  <si>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</si>
  <si>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</si>
  <si>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</si>
  <si>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Camiruaga López Monica Del Carmen</t>
  </si>
  <si>
    <t>REMUNERACIONES DEL ORGANO ESTRUCTURA ORGANICA</t>
  </si>
  <si>
    <t>Dominguez Vazquez Fernando</t>
  </si>
  <si>
    <t>00856</t>
  </si>
  <si>
    <t>00067</t>
  </si>
  <si>
    <t>00863</t>
  </si>
  <si>
    <t>00855</t>
  </si>
  <si>
    <t>00857</t>
  </si>
  <si>
    <t>00837</t>
  </si>
  <si>
    <t>00864</t>
  </si>
  <si>
    <t>00868</t>
  </si>
  <si>
    <t>00871</t>
  </si>
  <si>
    <t>00848</t>
  </si>
  <si>
    <t>00839</t>
  </si>
  <si>
    <t>00840</t>
  </si>
  <si>
    <t>00850</t>
  </si>
  <si>
    <t>Becerra Iñiguez Julio Ricardo</t>
  </si>
  <si>
    <t>00879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</si>
  <si>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</si>
  <si>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</si>
  <si>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</si>
  <si>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</si>
  <si>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</si>
  <si>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</si>
  <si>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 xml:space="preserve">Secretario </t>
  </si>
  <si>
    <t>00936</t>
  </si>
  <si>
    <t>Hernandez Arriaga Erik Daniel</t>
  </si>
  <si>
    <t>Departamento 4122 CDE SECRETARIA DE OPERACIÓN POLITICA</t>
  </si>
  <si>
    <t>00061</t>
  </si>
  <si>
    <t>Arreola Castañeda Alberto</t>
  </si>
  <si>
    <t>Departamento 17 OMPRI</t>
  </si>
  <si>
    <t>Santana Aguilar Maria Felix</t>
  </si>
  <si>
    <t>00951</t>
  </si>
  <si>
    <t>Perez Murillo Veronica del Carmen</t>
  </si>
  <si>
    <t>00952</t>
  </si>
  <si>
    <t>Padilla Cruz Pablo Antonio</t>
  </si>
  <si>
    <t>00954</t>
  </si>
  <si>
    <t>Ortega Villela Alejandro</t>
  </si>
  <si>
    <t>Diseñador</t>
  </si>
  <si>
    <t>00955</t>
  </si>
  <si>
    <t>Hernandez Hernandez Omar</t>
  </si>
  <si>
    <t>Secretario General</t>
  </si>
  <si>
    <t>00956</t>
  </si>
  <si>
    <t>Fuentes Nuñez Eduardo</t>
  </si>
  <si>
    <t>00959</t>
  </si>
  <si>
    <t>Cervantes Ramirez Marco Antonio</t>
  </si>
  <si>
    <t>00961</t>
  </si>
  <si>
    <t>Velazquez Monroy Arlene</t>
  </si>
  <si>
    <t>00957</t>
  </si>
  <si>
    <t>Campos Encarnacion Salvador Alejando</t>
  </si>
  <si>
    <t>Secretario Adjunto</t>
  </si>
  <si>
    <t>00958</t>
  </si>
  <si>
    <t>García García Ivan Tonathiu</t>
  </si>
  <si>
    <t>Coordinador y Redes</t>
  </si>
  <si>
    <t>00960</t>
  </si>
  <si>
    <t>Torres De la Rosa Maria Guadalupe</t>
  </si>
  <si>
    <t>Secretaria</t>
  </si>
  <si>
    <t>Vales de Despensa</t>
  </si>
  <si>
    <t>00963</t>
  </si>
  <si>
    <t>MARTINEZ GONZALEZ REGINA</t>
  </si>
  <si>
    <t>Presidente</t>
  </si>
  <si>
    <t>00964</t>
  </si>
  <si>
    <t>LOZANO  VALENCIA ITZI YUNUE</t>
  </si>
  <si>
    <t>00968</t>
  </si>
  <si>
    <t>CACHO SILVA ISRAEL</t>
  </si>
  <si>
    <t>00970</t>
  </si>
  <si>
    <t>SAMAUE JIMENEZ JORGE SEBASTIAN</t>
  </si>
  <si>
    <t>00973</t>
  </si>
  <si>
    <t>MARTINEZ SANCHEZ JOSUE</t>
  </si>
  <si>
    <t>09671</t>
  </si>
  <si>
    <t>DELGADO RAZO RAFAEL ALEJANDRO</t>
  </si>
  <si>
    <t>Logistica</t>
  </si>
  <si>
    <t>Departamento 9119 CDE SECRETARIA DE MEDIO AMBIENTE</t>
  </si>
  <si>
    <t>00966</t>
  </si>
  <si>
    <t>RUIZ MEJIA MARIA MAGDALENA</t>
  </si>
  <si>
    <t>Secretaria Medio Ambiente</t>
  </si>
  <si>
    <t>Departamento 9117 CDE CENTRO DE MEDIACION</t>
  </si>
  <si>
    <t>00969</t>
  </si>
  <si>
    <t>GONZALEZ VALENZUELA LUIS GEOVANNI</t>
  </si>
  <si>
    <t>Responsable</t>
  </si>
  <si>
    <t>Departamento 4114 CDE SECRETARIA DE VINCULACION CON LA SO</t>
  </si>
  <si>
    <t>00972</t>
  </si>
  <si>
    <t>CARDENAS TORRES SAMUEL IVAN</t>
  </si>
  <si>
    <t>00967</t>
  </si>
  <si>
    <t>DIAZ DIAZ ANGELICA NAYELI</t>
  </si>
  <si>
    <t>00872</t>
  </si>
  <si>
    <t>LADRON DE GUEVARA GONZALEZ MIRIAM JANETH</t>
  </si>
  <si>
    <t>00975</t>
  </si>
  <si>
    <t>RAMIREZ ROSAS JORGE EDUARDO</t>
  </si>
  <si>
    <t>00976</t>
  </si>
  <si>
    <t>REYES LEON MARGARITA</t>
  </si>
  <si>
    <t>Aux. Admivo</t>
  </si>
  <si>
    <t>00974</t>
  </si>
  <si>
    <t>CARRILLO MARTINEZ DIEGO ALBERTO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</si>
  <si>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</si>
  <si>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</si>
  <si>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</si>
  <si>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</si>
  <si>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</si>
  <si>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</si>
  <si>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00979</t>
  </si>
  <si>
    <t>SANCHEZ MARTINEZ YAMILET</t>
  </si>
  <si>
    <t>Auxiliar</t>
  </si>
  <si>
    <t>00978</t>
  </si>
  <si>
    <t>CARRILLO BORRAYO LESLEE DAYHANA</t>
  </si>
  <si>
    <t>00870</t>
  </si>
  <si>
    <t>GIL MEDINA MIRIAM ELYADA</t>
  </si>
  <si>
    <t>MAYO DE 2023</t>
  </si>
  <si>
    <t>00983</t>
  </si>
  <si>
    <t>MORA  AGRAZ HECTOR ALEXIS</t>
  </si>
  <si>
    <t>00984</t>
  </si>
  <si>
    <t>ROSALIO TORRES MARCOS</t>
  </si>
  <si>
    <t>00982</t>
  </si>
  <si>
    <t>MENDEZ PEREZ MIGUEL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</si>
</sst>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21" fillId="0" borderId="0" xfId="0" applyNumberFormat="1" applyFont="1"/>
    <xf numFmtId="165" fontId="21" fillId="0" borderId="0" xfId="0" applyNumberFormat="1" applyFont="1"/>
  </cellXfs>
  <cellStyles count="25">
    <cellStyle name="Millares" xfId="1" builtinId="3"/>
    <cellStyle name="Normal" xfId="0" builtinId="0"/>
    <cellStyle name="Normal 10" xfId="10" xr:uid="{00000000-0005-0000-0000-000002000000}"/>
    <cellStyle name="Normal 10 2" xfId="22" xr:uid="{4DF791D7-3EC9-4744-9532-EAEC83CDB1A1}"/>
    <cellStyle name="Normal 11" xfId="11" xr:uid="{00000000-0005-0000-0000-000003000000}"/>
    <cellStyle name="Normal 11 2" xfId="23" xr:uid="{2D9A33C0-EA0C-49B3-A77D-D228ADB2751B}"/>
    <cellStyle name="Normal 12" xfId="12" xr:uid="{00000000-0005-0000-0000-000004000000}"/>
    <cellStyle name="Normal 12 2" xfId="24" xr:uid="{78669F2F-A120-4918-BFF9-69347C6F1CF4}"/>
    <cellStyle name="Normal 13" xfId="13" xr:uid="{00000000-0005-0000-0000-000005000000}"/>
    <cellStyle name="Normal 2" xfId="2" xr:uid="{00000000-0005-0000-0000-000006000000}"/>
    <cellStyle name="Normal 2 2" xfId="14" xr:uid="{2CCD764B-C7E1-4C0E-9A35-467281E839C4}"/>
    <cellStyle name="Normal 3" xfId="3" xr:uid="{00000000-0005-0000-0000-000007000000}"/>
    <cellStyle name="Normal 3 2" xfId="15" xr:uid="{C301F829-B34D-4A6D-B604-2A6B2F95FA02}"/>
    <cellStyle name="Normal 4" xfId="4" xr:uid="{00000000-0005-0000-0000-000008000000}"/>
    <cellStyle name="Normal 4 2" xfId="16" xr:uid="{313B5B8F-B57D-42BA-8730-086D9F79C8D7}"/>
    <cellStyle name="Normal 5" xfId="5" xr:uid="{00000000-0005-0000-0000-000009000000}"/>
    <cellStyle name="Normal 5 2" xfId="17" xr:uid="{9F7A63CD-CDBF-4008-9CFB-0708BEC5718D}"/>
    <cellStyle name="Normal 6" xfId="6" xr:uid="{00000000-0005-0000-0000-00000A000000}"/>
    <cellStyle name="Normal 6 2" xfId="18" xr:uid="{F4359F08-EA9A-4CD8-92E6-BE823BFCF60A}"/>
    <cellStyle name="Normal 7" xfId="7" xr:uid="{00000000-0005-0000-0000-00000B000000}"/>
    <cellStyle name="Normal 7 2" xfId="19" xr:uid="{58666C92-7C2B-4AA5-A855-93A81E026A4E}"/>
    <cellStyle name="Normal 8" xfId="8" xr:uid="{00000000-0005-0000-0000-00000C000000}"/>
    <cellStyle name="Normal 8 2" xfId="20" xr:uid="{96871B8F-708E-432D-AF9E-83C36695D0AB}"/>
    <cellStyle name="Normal 9" xfId="9" xr:uid="{00000000-0005-0000-0000-00000D000000}"/>
    <cellStyle name="Normal 9 2" xfId="21" xr:uid="{B247A51E-60AD-4961-95FE-078672E760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5%20MAY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6223.2</v>
          </cell>
          <cell r="D14">
            <v>0</v>
          </cell>
          <cell r="E14">
            <v>1000</v>
          </cell>
          <cell r="F14">
            <v>0</v>
          </cell>
          <cell r="G14">
            <v>0</v>
          </cell>
          <cell r="H14">
            <v>6223.2</v>
          </cell>
          <cell r="I14">
            <v>0</v>
          </cell>
          <cell r="J14">
            <v>0</v>
          </cell>
          <cell r="K14">
            <v>0</v>
          </cell>
          <cell r="L14">
            <v>-250.2</v>
          </cell>
          <cell r="M14">
            <v>0</v>
          </cell>
          <cell r="N14">
            <v>365.3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6223.2</v>
          </cell>
          <cell r="AC14">
            <v>170.88</v>
          </cell>
          <cell r="AD14">
            <v>350.84</v>
          </cell>
          <cell r="AE14">
            <v>805.78</v>
          </cell>
          <cell r="AF14">
            <v>143.9</v>
          </cell>
          <cell r="AG14">
            <v>144.46</v>
          </cell>
          <cell r="AH14">
            <v>12869.4</v>
          </cell>
          <cell r="AI14">
            <v>1327.5</v>
          </cell>
          <cell r="AJ14">
            <v>359.76</v>
          </cell>
          <cell r="AK14">
            <v>71.959999999999994</v>
          </cell>
          <cell r="AL14">
            <v>0</v>
          </cell>
          <cell r="AM14">
            <v>14916.98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6223.2</v>
          </cell>
          <cell r="D15">
            <v>0</v>
          </cell>
          <cell r="E15">
            <v>1000</v>
          </cell>
          <cell r="F15">
            <v>0</v>
          </cell>
          <cell r="G15">
            <v>0</v>
          </cell>
          <cell r="H15">
            <v>6223.2</v>
          </cell>
          <cell r="I15">
            <v>0</v>
          </cell>
          <cell r="J15">
            <v>0</v>
          </cell>
          <cell r="K15">
            <v>0</v>
          </cell>
          <cell r="L15">
            <v>-250.2</v>
          </cell>
          <cell r="M15">
            <v>0</v>
          </cell>
          <cell r="N15">
            <v>365.3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6223.2</v>
          </cell>
          <cell r="AC15">
            <v>170.88</v>
          </cell>
          <cell r="AD15">
            <v>350.84</v>
          </cell>
          <cell r="AE15">
            <v>805.78</v>
          </cell>
          <cell r="AF15">
            <v>143.9</v>
          </cell>
          <cell r="AG15">
            <v>144.46</v>
          </cell>
          <cell r="AH15">
            <v>12869.4</v>
          </cell>
          <cell r="AI15">
            <v>1327.5</v>
          </cell>
          <cell r="AJ15">
            <v>359.76</v>
          </cell>
          <cell r="AK15">
            <v>71.959999999999994</v>
          </cell>
          <cell r="AL15">
            <v>0</v>
          </cell>
          <cell r="AM15">
            <v>14916.98</v>
          </cell>
        </row>
        <row r="16">
          <cell r="A16" t="str">
            <v>00857</v>
          </cell>
          <cell r="B16" t="str">
            <v>DELGADO VALENZUELA ROBERTO</v>
          </cell>
          <cell r="C16">
            <v>6223.2</v>
          </cell>
          <cell r="D16">
            <v>0</v>
          </cell>
          <cell r="E16">
            <v>1000</v>
          </cell>
          <cell r="F16">
            <v>0</v>
          </cell>
          <cell r="G16">
            <v>0</v>
          </cell>
          <cell r="H16">
            <v>6223.2</v>
          </cell>
          <cell r="I16">
            <v>0</v>
          </cell>
          <cell r="J16">
            <v>0</v>
          </cell>
          <cell r="K16">
            <v>0</v>
          </cell>
          <cell r="L16">
            <v>-250.2</v>
          </cell>
          <cell r="M16">
            <v>0</v>
          </cell>
          <cell r="N16">
            <v>365.3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6223.2</v>
          </cell>
          <cell r="AC16">
            <v>170.88</v>
          </cell>
          <cell r="AD16">
            <v>350.84</v>
          </cell>
          <cell r="AE16">
            <v>805.78</v>
          </cell>
          <cell r="AF16">
            <v>143.9</v>
          </cell>
          <cell r="AG16">
            <v>144.46</v>
          </cell>
          <cell r="AH16">
            <v>12869.4</v>
          </cell>
          <cell r="AI16">
            <v>1327.5</v>
          </cell>
          <cell r="AJ16">
            <v>359.76</v>
          </cell>
          <cell r="AK16">
            <v>71.959999999999994</v>
          </cell>
          <cell r="AL16">
            <v>0</v>
          </cell>
          <cell r="AM16">
            <v>14916.98</v>
          </cell>
        </row>
        <row r="17">
          <cell r="A17" t="str">
            <v>00879</v>
          </cell>
          <cell r="B17" t="str">
            <v>SANTANA AGUILAR MARIA FELIX</v>
          </cell>
          <cell r="C17">
            <v>9000</v>
          </cell>
          <cell r="D17">
            <v>0</v>
          </cell>
          <cell r="E17">
            <v>1000</v>
          </cell>
          <cell r="F17">
            <v>4200</v>
          </cell>
          <cell r="G17">
            <v>0</v>
          </cell>
          <cell r="H17">
            <v>13200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1245.1600000000001</v>
          </cell>
          <cell r="O17">
            <v>1245.1600000000001</v>
          </cell>
          <cell r="P17">
            <v>367.98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1613.14</v>
          </cell>
          <cell r="AB17">
            <v>11586.86</v>
          </cell>
          <cell r="AC17">
            <v>255.6</v>
          </cell>
          <cell r="AD17">
            <v>619.44000000000005</v>
          </cell>
          <cell r="AE17">
            <v>948.44</v>
          </cell>
          <cell r="AF17">
            <v>292.12</v>
          </cell>
          <cell r="AG17">
            <v>284</v>
          </cell>
          <cell r="AH17">
            <v>26124.080000000002</v>
          </cell>
          <cell r="AI17">
            <v>1823.48</v>
          </cell>
          <cell r="AJ17">
            <v>730.3</v>
          </cell>
          <cell r="AK17">
            <v>146.06</v>
          </cell>
          <cell r="AL17">
            <v>0</v>
          </cell>
          <cell r="AM17">
            <v>29400.04</v>
          </cell>
        </row>
        <row r="18">
          <cell r="A18" t="str">
            <v>00982</v>
          </cell>
          <cell r="B18" t="str">
            <v>MENDEZ PEREZ MIGUEL ANGEL</v>
          </cell>
          <cell r="C18">
            <v>5616</v>
          </cell>
          <cell r="D18">
            <v>0</v>
          </cell>
          <cell r="E18">
            <v>1000</v>
          </cell>
          <cell r="F18">
            <v>624</v>
          </cell>
          <cell r="G18">
            <v>0</v>
          </cell>
          <cell r="H18">
            <v>6240</v>
          </cell>
          <cell r="I18">
            <v>0</v>
          </cell>
          <cell r="J18">
            <v>0</v>
          </cell>
          <cell r="K18">
            <v>0</v>
          </cell>
          <cell r="L18">
            <v>-250.2</v>
          </cell>
          <cell r="M18">
            <v>0</v>
          </cell>
          <cell r="N18">
            <v>366.38</v>
          </cell>
          <cell r="O18">
            <v>116.16</v>
          </cell>
          <cell r="P18">
            <v>171.36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287.52</v>
          </cell>
          <cell r="AB18">
            <v>5952.48</v>
          </cell>
          <cell r="AC18">
            <v>126.26</v>
          </cell>
          <cell r="AD18">
            <v>270.62</v>
          </cell>
          <cell r="AE18">
            <v>761.14</v>
          </cell>
          <cell r="AF18">
            <v>144.30000000000001</v>
          </cell>
          <cell r="AG18">
            <v>144.80000000000001</v>
          </cell>
          <cell r="AH18">
            <v>12904.26</v>
          </cell>
          <cell r="AI18">
            <v>1158.02</v>
          </cell>
          <cell r="AJ18">
            <v>360.74</v>
          </cell>
          <cell r="AK18">
            <v>72.14</v>
          </cell>
          <cell r="AL18">
            <v>0</v>
          </cell>
          <cell r="AM18">
            <v>14784.26</v>
          </cell>
        </row>
        <row r="19">
          <cell r="A19" t="str">
            <v>Total Depto</v>
          </cell>
          <cell r="C19" t="str">
            <v xml:space="preserve">  -----------------------</v>
          </cell>
          <cell r="D19" t="str">
            <v xml:space="preserve">  -----------------------</v>
          </cell>
          <cell r="E19" t="str">
            <v xml:space="preserve">  -----------------------</v>
          </cell>
          <cell r="F19" t="str">
            <v xml:space="preserve">  -----------------------</v>
          </cell>
          <cell r="G19" t="str">
            <v xml:space="preserve">  -----------------------</v>
          </cell>
          <cell r="H19" t="str">
            <v xml:space="preserve">  -----------------------</v>
          </cell>
          <cell r="I19" t="str">
            <v xml:space="preserve">  -----------------------</v>
          </cell>
          <cell r="J19" t="str">
            <v xml:space="preserve">  -----------------------</v>
          </cell>
          <cell r="K19" t="str">
            <v xml:space="preserve">  -----------------------</v>
          </cell>
          <cell r="L19" t="str">
            <v xml:space="preserve">  -----------------------</v>
          </cell>
          <cell r="M19" t="str">
            <v xml:space="preserve">  -----------------------</v>
          </cell>
          <cell r="N19" t="str">
            <v xml:space="preserve">  -----------------------</v>
          </cell>
          <cell r="O19" t="str">
            <v xml:space="preserve">  -----------------------</v>
          </cell>
          <cell r="P19" t="str">
            <v xml:space="preserve">  -----------------------</v>
          </cell>
          <cell r="Q19" t="str">
            <v xml:space="preserve">  -----------------------</v>
          </cell>
          <cell r="R19" t="str">
            <v xml:space="preserve">  -----------------------</v>
          </cell>
          <cell r="S19" t="str">
            <v xml:space="preserve">  -----------------------</v>
          </cell>
          <cell r="T19" t="str">
            <v xml:space="preserve">  -----------------------</v>
          </cell>
          <cell r="U19" t="str">
            <v xml:space="preserve">  -----------------------</v>
          </cell>
          <cell r="V19" t="str">
            <v xml:space="preserve">  -----------------------</v>
          </cell>
          <cell r="W19" t="str">
            <v xml:space="preserve">  -----------------------</v>
          </cell>
          <cell r="X19" t="str">
            <v xml:space="preserve">  -----------------------</v>
          </cell>
          <cell r="Y19" t="str">
            <v xml:space="preserve">  -----------------------</v>
          </cell>
          <cell r="Z19" t="str">
            <v xml:space="preserve">  -----------------------</v>
          </cell>
          <cell r="AA19" t="str">
            <v xml:space="preserve">  -----------------------</v>
          </cell>
          <cell r="AB19" t="str">
            <v xml:space="preserve">  -----------------------</v>
          </cell>
          <cell r="AC19" t="str">
            <v xml:space="preserve">  -----------------------</v>
          </cell>
          <cell r="AD19" t="str">
            <v xml:space="preserve">  -----------------------</v>
          </cell>
          <cell r="AE19" t="str">
            <v xml:space="preserve">  -----------------------</v>
          </cell>
          <cell r="AF19" t="str">
            <v xml:space="preserve">  -----------------------</v>
          </cell>
          <cell r="AG19" t="str">
            <v xml:space="preserve">  -----------------------</v>
          </cell>
          <cell r="AH19" t="str">
            <v xml:space="preserve">  -----------------------</v>
          </cell>
          <cell r="AI19" t="str">
            <v xml:space="preserve">  -----------------------</v>
          </cell>
          <cell r="AJ19" t="str">
            <v xml:space="preserve">  -----------------------</v>
          </cell>
          <cell r="AK19" t="str">
            <v xml:space="preserve">  -----------------------</v>
          </cell>
          <cell r="AL19" t="str">
            <v xml:space="preserve">  -----------------------</v>
          </cell>
          <cell r="AM19" t="str">
            <v xml:space="preserve">  -----------------------</v>
          </cell>
        </row>
        <row r="20">
          <cell r="C20">
            <v>33285.599999999999</v>
          </cell>
          <cell r="D20">
            <v>0</v>
          </cell>
          <cell r="E20">
            <v>5000</v>
          </cell>
          <cell r="F20">
            <v>4824</v>
          </cell>
          <cell r="G20">
            <v>0</v>
          </cell>
          <cell r="H20">
            <v>38109.599999999999</v>
          </cell>
          <cell r="I20">
            <v>0</v>
          </cell>
          <cell r="J20">
            <v>0</v>
          </cell>
          <cell r="K20">
            <v>0</v>
          </cell>
          <cell r="L20">
            <v>-1000.8</v>
          </cell>
          <cell r="M20">
            <v>0</v>
          </cell>
          <cell r="N20">
            <v>2707.44</v>
          </cell>
          <cell r="O20">
            <v>1361.32</v>
          </cell>
          <cell r="P20">
            <v>539.34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1900.66</v>
          </cell>
          <cell r="AB20">
            <v>36208.94</v>
          </cell>
          <cell r="AC20">
            <v>894.5</v>
          </cell>
          <cell r="AD20">
            <v>1942.58</v>
          </cell>
          <cell r="AE20">
            <v>4126.92</v>
          </cell>
          <cell r="AF20">
            <v>868.12</v>
          </cell>
          <cell r="AG20">
            <v>862.18</v>
          </cell>
          <cell r="AH20">
            <v>77636.539999999994</v>
          </cell>
          <cell r="AI20">
            <v>6964</v>
          </cell>
          <cell r="AJ20">
            <v>2170.3200000000002</v>
          </cell>
          <cell r="AK20">
            <v>434.08</v>
          </cell>
          <cell r="AL20">
            <v>0</v>
          </cell>
          <cell r="AM20">
            <v>88935.24</v>
          </cell>
        </row>
        <row r="22">
          <cell r="A22" t="str">
            <v>Departamento 17 OMPRI</v>
          </cell>
        </row>
        <row r="23">
          <cell r="A23" t="str">
            <v>00156</v>
          </cell>
          <cell r="B23" t="str">
            <v>CARRILLO CARRILLO SANDRA LUZ</v>
          </cell>
          <cell r="C23">
            <v>7918.2</v>
          </cell>
          <cell r="D23">
            <v>0</v>
          </cell>
          <cell r="E23">
            <v>1000</v>
          </cell>
          <cell r="F23">
            <v>0</v>
          </cell>
          <cell r="G23">
            <v>0</v>
          </cell>
          <cell r="H23">
            <v>7918.2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548.58000000000004</v>
          </cell>
          <cell r="O23">
            <v>548.58000000000004</v>
          </cell>
          <cell r="P23">
            <v>217.44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766.02</v>
          </cell>
          <cell r="AB23">
            <v>7152.18</v>
          </cell>
          <cell r="AC23">
            <v>160.22</v>
          </cell>
          <cell r="AD23">
            <v>354.22</v>
          </cell>
          <cell r="AE23">
            <v>795.08</v>
          </cell>
          <cell r="AF23">
            <v>183.1</v>
          </cell>
          <cell r="AG23">
            <v>178.36</v>
          </cell>
          <cell r="AH23">
            <v>16374.9</v>
          </cell>
          <cell r="AI23">
            <v>1309.52</v>
          </cell>
          <cell r="AJ23">
            <v>457.76</v>
          </cell>
          <cell r="AK23">
            <v>91.56</v>
          </cell>
          <cell r="AL23">
            <v>0</v>
          </cell>
          <cell r="AM23">
            <v>18595.2</v>
          </cell>
        </row>
        <row r="24">
          <cell r="A24" t="str">
            <v>00967</v>
          </cell>
          <cell r="B24" t="str">
            <v>DIAZ DIAZ ANGELICA NAYELI</v>
          </cell>
          <cell r="C24">
            <v>10575</v>
          </cell>
          <cell r="D24">
            <v>0</v>
          </cell>
          <cell r="E24">
            <v>1000</v>
          </cell>
          <cell r="F24">
            <v>7035.2</v>
          </cell>
          <cell r="G24">
            <v>0</v>
          </cell>
          <cell r="H24">
            <v>17610.2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2115.48</v>
          </cell>
          <cell r="O24">
            <v>2115.48</v>
          </cell>
          <cell r="P24">
            <v>494.72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2610.1999999999998</v>
          </cell>
          <cell r="AB24">
            <v>15000</v>
          </cell>
          <cell r="AC24">
            <v>335.54</v>
          </cell>
          <cell r="AD24">
            <v>813.16</v>
          </cell>
          <cell r="AE24">
            <v>1078.6400000000001</v>
          </cell>
          <cell r="AF24">
            <v>383.48</v>
          </cell>
          <cell r="AG24">
            <v>372.2</v>
          </cell>
          <cell r="AH24">
            <v>34294.620000000003</v>
          </cell>
          <cell r="AI24">
            <v>2227.34</v>
          </cell>
          <cell r="AJ24">
            <v>958.7</v>
          </cell>
          <cell r="AK24">
            <v>191.74</v>
          </cell>
          <cell r="AL24">
            <v>0</v>
          </cell>
          <cell r="AM24">
            <v>38428.080000000002</v>
          </cell>
        </row>
        <row r="25">
          <cell r="A25" t="str">
            <v>Total Depto</v>
          </cell>
          <cell r="C25" t="str">
            <v xml:space="preserve">  -----------------------</v>
          </cell>
          <cell r="D25" t="str">
            <v xml:space="preserve">  -----------------------</v>
          </cell>
          <cell r="E25" t="str">
            <v xml:space="preserve">  -----------------------</v>
          </cell>
          <cell r="F25" t="str">
            <v xml:space="preserve">  -----------------------</v>
          </cell>
          <cell r="G25" t="str">
            <v xml:space="preserve">  -----------------------</v>
          </cell>
          <cell r="H25" t="str">
            <v xml:space="preserve">  -----------------------</v>
          </cell>
          <cell r="I25" t="str">
            <v xml:space="preserve">  -----------------------</v>
          </cell>
          <cell r="J25" t="str">
            <v xml:space="preserve">  -----------------------</v>
          </cell>
          <cell r="K25" t="str">
            <v xml:space="preserve">  -----------------------</v>
          </cell>
          <cell r="L25" t="str">
            <v xml:space="preserve">  -----------------------</v>
          </cell>
          <cell r="M25" t="str">
            <v xml:space="preserve">  -----------------------</v>
          </cell>
          <cell r="N25" t="str">
            <v xml:space="preserve">  -----------------------</v>
          </cell>
          <cell r="O25" t="str">
            <v xml:space="preserve">  -----------------------</v>
          </cell>
          <cell r="P25" t="str">
            <v xml:space="preserve">  -----------------------</v>
          </cell>
          <cell r="Q25" t="str">
            <v xml:space="preserve">  -----------------------</v>
          </cell>
          <cell r="R25" t="str">
            <v xml:space="preserve">  -----------------------</v>
          </cell>
          <cell r="S25" t="str">
            <v xml:space="preserve">  -----------------------</v>
          </cell>
          <cell r="T25" t="str">
            <v xml:space="preserve">  -----------------------</v>
          </cell>
          <cell r="U25" t="str">
            <v xml:space="preserve">  -----------------------</v>
          </cell>
          <cell r="V25" t="str">
            <v xml:space="preserve">  -----------------------</v>
          </cell>
          <cell r="W25" t="str">
            <v xml:space="preserve">  -----------------------</v>
          </cell>
          <cell r="X25" t="str">
            <v xml:space="preserve">  -----------------------</v>
          </cell>
          <cell r="Y25" t="str">
            <v xml:space="preserve">  -----------------------</v>
          </cell>
          <cell r="Z25" t="str">
            <v xml:space="preserve">  -----------------------</v>
          </cell>
          <cell r="AA25" t="str">
            <v xml:space="preserve">  -----------------------</v>
          </cell>
          <cell r="AB25" t="str">
            <v xml:space="preserve">  -----------------------</v>
          </cell>
          <cell r="AC25" t="str">
            <v xml:space="preserve">  -----------------------</v>
          </cell>
          <cell r="AD25" t="str">
            <v xml:space="preserve">  -----------------------</v>
          </cell>
          <cell r="AE25" t="str">
            <v xml:space="preserve">  -----------------------</v>
          </cell>
          <cell r="AF25" t="str">
            <v xml:space="preserve">  -----------------------</v>
          </cell>
          <cell r="AG25" t="str">
            <v xml:space="preserve">  -----------------------</v>
          </cell>
          <cell r="AH25" t="str">
            <v xml:space="preserve">  -----------------------</v>
          </cell>
          <cell r="AI25" t="str">
            <v xml:space="preserve">  -----------------------</v>
          </cell>
          <cell r="AJ25" t="str">
            <v xml:space="preserve">  -----------------------</v>
          </cell>
          <cell r="AK25" t="str">
            <v xml:space="preserve">  -----------------------</v>
          </cell>
          <cell r="AL25" t="str">
            <v xml:space="preserve">  -----------------------</v>
          </cell>
          <cell r="AM25" t="str">
            <v xml:space="preserve">  -----------------------</v>
          </cell>
        </row>
        <row r="26">
          <cell r="C26">
            <v>18493.2</v>
          </cell>
          <cell r="D26">
            <v>0</v>
          </cell>
          <cell r="E26">
            <v>2000</v>
          </cell>
          <cell r="F26">
            <v>7035.2</v>
          </cell>
          <cell r="G26">
            <v>0</v>
          </cell>
          <cell r="H26">
            <v>25528.400000000001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2664.06</v>
          </cell>
          <cell r="O26">
            <v>2664.06</v>
          </cell>
          <cell r="P26">
            <v>712.16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3376.22</v>
          </cell>
          <cell r="AB26">
            <v>22152.18</v>
          </cell>
          <cell r="AC26">
            <v>495.76</v>
          </cell>
          <cell r="AD26">
            <v>1167.3800000000001</v>
          </cell>
          <cell r="AE26">
            <v>1873.72</v>
          </cell>
          <cell r="AF26">
            <v>566.58000000000004</v>
          </cell>
          <cell r="AG26">
            <v>550.55999999999995</v>
          </cell>
          <cell r="AH26">
            <v>50669.52</v>
          </cell>
          <cell r="AI26">
            <v>3536.86</v>
          </cell>
          <cell r="AJ26">
            <v>1416.46</v>
          </cell>
          <cell r="AK26">
            <v>283.3</v>
          </cell>
          <cell r="AL26">
            <v>0</v>
          </cell>
          <cell r="AM26">
            <v>57023.28</v>
          </cell>
        </row>
        <row r="28">
          <cell r="A28" t="str">
            <v>Departamento 60 CDE SECRETARIA JURIDICA Y DE TRANSPARENC</v>
          </cell>
        </row>
        <row r="29">
          <cell r="A29" t="str">
            <v>00195</v>
          </cell>
          <cell r="B29" t="str">
            <v>MURGUIA ESCOBEDO SANDRA BUENAVENTURA</v>
          </cell>
          <cell r="C29">
            <v>9918.2999999999993</v>
          </cell>
          <cell r="D29">
            <v>0</v>
          </cell>
          <cell r="E29">
            <v>1000</v>
          </cell>
          <cell r="F29">
            <v>0</v>
          </cell>
          <cell r="G29">
            <v>0</v>
          </cell>
          <cell r="H29">
            <v>9918.2999999999993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766.18</v>
          </cell>
          <cell r="O29">
            <v>766.18</v>
          </cell>
          <cell r="P29">
            <v>280.86</v>
          </cell>
          <cell r="Q29">
            <v>600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1647.04</v>
          </cell>
          <cell r="AB29">
            <v>8271.26</v>
          </cell>
          <cell r="AC29">
            <v>200.68</v>
          </cell>
          <cell r="AD29">
            <v>460.54</v>
          </cell>
          <cell r="AE29">
            <v>859</v>
          </cell>
          <cell r="AF29">
            <v>229.34</v>
          </cell>
          <cell r="AG29">
            <v>218.36</v>
          </cell>
          <cell r="AH29">
            <v>20510.88</v>
          </cell>
          <cell r="AI29">
            <v>1520.22</v>
          </cell>
          <cell r="AJ29">
            <v>573.38</v>
          </cell>
          <cell r="AK29">
            <v>114.68</v>
          </cell>
          <cell r="AL29">
            <v>0</v>
          </cell>
          <cell r="AM29">
            <v>23166.86</v>
          </cell>
        </row>
        <row r="30">
          <cell r="A30" t="str">
            <v>00870</v>
          </cell>
          <cell r="B30" t="str">
            <v>GIL MEDINA MIRIAM ELYADA</v>
          </cell>
          <cell r="C30">
            <v>7500</v>
          </cell>
          <cell r="D30">
            <v>0</v>
          </cell>
          <cell r="E30">
            <v>2000</v>
          </cell>
          <cell r="F30">
            <v>1439.4</v>
          </cell>
          <cell r="G30">
            <v>0</v>
          </cell>
          <cell r="H30">
            <v>8939.4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659.68</v>
          </cell>
          <cell r="O30">
            <v>659.68</v>
          </cell>
          <cell r="P30">
            <v>279.7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939.38</v>
          </cell>
          <cell r="AB30">
            <v>8000.02</v>
          </cell>
          <cell r="AC30">
            <v>199.94</v>
          </cell>
          <cell r="AD30">
            <v>458.84</v>
          </cell>
          <cell r="AE30">
            <v>857.8</v>
          </cell>
          <cell r="AF30">
            <v>228.5</v>
          </cell>
          <cell r="AG30">
            <v>218.78</v>
          </cell>
          <cell r="AH30">
            <v>20435.22</v>
          </cell>
          <cell r="AI30">
            <v>1516.58</v>
          </cell>
          <cell r="AJ30">
            <v>571.26</v>
          </cell>
          <cell r="AK30">
            <v>114.26</v>
          </cell>
          <cell r="AL30">
            <v>0</v>
          </cell>
          <cell r="AM30">
            <v>23084.6</v>
          </cell>
        </row>
        <row r="31">
          <cell r="A31" t="str">
            <v>Total Depto</v>
          </cell>
          <cell r="C31" t="str">
            <v xml:space="preserve">  -----------------------</v>
          </cell>
          <cell r="D31" t="str">
            <v xml:space="preserve">  -----------------------</v>
          </cell>
          <cell r="E31" t="str">
            <v xml:space="preserve">  -----------------------</v>
          </cell>
          <cell r="F31" t="str">
            <v xml:space="preserve">  -----------------------</v>
          </cell>
          <cell r="G31" t="str">
            <v xml:space="preserve">  -----------------------</v>
          </cell>
          <cell r="H31" t="str">
            <v xml:space="preserve">  -----------------------</v>
          </cell>
          <cell r="I31" t="str">
            <v xml:space="preserve">  -----------------------</v>
          </cell>
          <cell r="J31" t="str">
            <v xml:space="preserve">  -----------------------</v>
          </cell>
          <cell r="K31" t="str">
            <v xml:space="preserve">  -----------------------</v>
          </cell>
          <cell r="L31" t="str">
            <v xml:space="preserve">  -----------------------</v>
          </cell>
          <cell r="M31" t="str">
            <v xml:space="preserve">  -----------------------</v>
          </cell>
          <cell r="N31" t="str">
            <v xml:space="preserve">  -----------------------</v>
          </cell>
          <cell r="O31" t="str">
            <v xml:space="preserve">  -----------------------</v>
          </cell>
          <cell r="P31" t="str">
            <v xml:space="preserve">  -----------------------</v>
          </cell>
          <cell r="Q31" t="str">
            <v xml:space="preserve">  -----------------------</v>
          </cell>
          <cell r="R31" t="str">
            <v xml:space="preserve">  -----------------------</v>
          </cell>
          <cell r="S31" t="str">
            <v xml:space="preserve">  -----------------------</v>
          </cell>
          <cell r="T31" t="str">
            <v xml:space="preserve">  -----------------------</v>
          </cell>
          <cell r="U31" t="str">
            <v xml:space="preserve">  -----------------------</v>
          </cell>
          <cell r="V31" t="str">
            <v xml:space="preserve">  -----------------------</v>
          </cell>
          <cell r="W31" t="str">
            <v xml:space="preserve">  -----------------------</v>
          </cell>
          <cell r="X31" t="str">
            <v xml:space="preserve">  -----------------------</v>
          </cell>
          <cell r="Y31" t="str">
            <v xml:space="preserve">  -----------------------</v>
          </cell>
          <cell r="Z31" t="str">
            <v xml:space="preserve">  -----------------------</v>
          </cell>
          <cell r="AA31" t="str">
            <v xml:space="preserve">  -----------------------</v>
          </cell>
          <cell r="AB31" t="str">
            <v xml:space="preserve">  -----------------------</v>
          </cell>
          <cell r="AC31" t="str">
            <v xml:space="preserve">  -----------------------</v>
          </cell>
          <cell r="AD31" t="str">
            <v xml:space="preserve">  -----------------------</v>
          </cell>
          <cell r="AE31" t="str">
            <v xml:space="preserve">  -----------------------</v>
          </cell>
          <cell r="AF31" t="str">
            <v xml:space="preserve">  -----------------------</v>
          </cell>
          <cell r="AG31" t="str">
            <v xml:space="preserve">  -----------------------</v>
          </cell>
          <cell r="AH31" t="str">
            <v xml:space="preserve">  -----------------------</v>
          </cell>
          <cell r="AI31" t="str">
            <v xml:space="preserve">  -----------------------</v>
          </cell>
          <cell r="AJ31" t="str">
            <v xml:space="preserve">  -----------------------</v>
          </cell>
          <cell r="AK31" t="str">
            <v xml:space="preserve">  -----------------------</v>
          </cell>
          <cell r="AL31" t="str">
            <v xml:space="preserve">  -----------------------</v>
          </cell>
          <cell r="AM31" t="str">
            <v xml:space="preserve">  -----------------------</v>
          </cell>
        </row>
        <row r="32">
          <cell r="C32">
            <v>17418.3</v>
          </cell>
          <cell r="D32">
            <v>0</v>
          </cell>
          <cell r="E32">
            <v>3000</v>
          </cell>
          <cell r="F32">
            <v>1439.4</v>
          </cell>
          <cell r="G32">
            <v>0</v>
          </cell>
          <cell r="H32">
            <v>18857.7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1425.86</v>
          </cell>
          <cell r="O32">
            <v>1425.86</v>
          </cell>
          <cell r="P32">
            <v>560.55999999999995</v>
          </cell>
          <cell r="Q32">
            <v>600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2586.42</v>
          </cell>
          <cell r="AB32">
            <v>16271.28</v>
          </cell>
          <cell r="AC32">
            <v>400.62</v>
          </cell>
          <cell r="AD32">
            <v>919.38</v>
          </cell>
          <cell r="AE32">
            <v>1716.8</v>
          </cell>
          <cell r="AF32">
            <v>457.84</v>
          </cell>
          <cell r="AG32">
            <v>437.14</v>
          </cell>
          <cell r="AH32">
            <v>40946.1</v>
          </cell>
          <cell r="AI32">
            <v>3036.8</v>
          </cell>
          <cell r="AJ32">
            <v>1144.6400000000001</v>
          </cell>
          <cell r="AK32">
            <v>228.94</v>
          </cell>
          <cell r="AL32">
            <v>0</v>
          </cell>
          <cell r="AM32">
            <v>46251.46</v>
          </cell>
        </row>
        <row r="34">
          <cell r="A34" t="str">
            <v>Departamento 1006 SECRETARIA DE COMUNICACION SOCIAL</v>
          </cell>
        </row>
        <row r="35">
          <cell r="A35" t="str">
            <v>00951</v>
          </cell>
          <cell r="B35" t="str">
            <v>PEREZ MURILLO VERONICA DEL CARMEN</v>
          </cell>
          <cell r="C35">
            <v>14250</v>
          </cell>
          <cell r="D35">
            <v>0</v>
          </cell>
          <cell r="E35">
            <v>1000</v>
          </cell>
          <cell r="F35">
            <v>9537.56</v>
          </cell>
          <cell r="G35">
            <v>0</v>
          </cell>
          <cell r="H35">
            <v>23787.56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3434.98</v>
          </cell>
          <cell r="O35">
            <v>3434.98</v>
          </cell>
          <cell r="P35">
            <v>684.5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4119.4799999999996</v>
          </cell>
          <cell r="AB35">
            <v>19668.080000000002</v>
          </cell>
          <cell r="AC35">
            <v>455.24</v>
          </cell>
          <cell r="AD35">
            <v>1103.22</v>
          </cell>
          <cell r="AE35">
            <v>1273.56</v>
          </cell>
          <cell r="AF35">
            <v>520.26</v>
          </cell>
          <cell r="AG35">
            <v>495.76</v>
          </cell>
          <cell r="AH35">
            <v>46527.64</v>
          </cell>
          <cell r="AI35">
            <v>2832.02</v>
          </cell>
          <cell r="AJ35">
            <v>1300.6600000000001</v>
          </cell>
          <cell r="AK35">
            <v>260.14</v>
          </cell>
          <cell r="AL35">
            <v>0</v>
          </cell>
          <cell r="AM35">
            <v>51936.480000000003</v>
          </cell>
        </row>
        <row r="36">
          <cell r="A36" t="str">
            <v>Total Depto</v>
          </cell>
          <cell r="C36" t="str">
            <v xml:space="preserve">  -----------------------</v>
          </cell>
          <cell r="D36" t="str">
            <v xml:space="preserve">  -----------------------</v>
          </cell>
          <cell r="E36" t="str">
            <v xml:space="preserve">  -----------------------</v>
          </cell>
          <cell r="F36" t="str">
            <v xml:space="preserve">  -----------------------</v>
          </cell>
          <cell r="G36" t="str">
            <v xml:space="preserve">  -----------------------</v>
          </cell>
          <cell r="H36" t="str">
            <v xml:space="preserve">  -----------------------</v>
          </cell>
          <cell r="I36" t="str">
            <v xml:space="preserve">  -----------------------</v>
          </cell>
          <cell r="J36" t="str">
            <v xml:space="preserve">  -----------------------</v>
          </cell>
          <cell r="K36" t="str">
            <v xml:space="preserve">  -----------------------</v>
          </cell>
          <cell r="L36" t="str">
            <v xml:space="preserve">  -----------------------</v>
          </cell>
          <cell r="M36" t="str">
            <v xml:space="preserve">  -----------------------</v>
          </cell>
          <cell r="N36" t="str">
            <v xml:space="preserve">  -----------------------</v>
          </cell>
          <cell r="O36" t="str">
            <v xml:space="preserve">  -----------------------</v>
          </cell>
          <cell r="P36" t="str">
            <v xml:space="preserve">  -----------------------</v>
          </cell>
          <cell r="Q36" t="str">
            <v xml:space="preserve">  -----------------------</v>
          </cell>
          <cell r="R36" t="str">
            <v xml:space="preserve">  -----------------------</v>
          </cell>
          <cell r="S36" t="str">
            <v xml:space="preserve">  -----------------------</v>
          </cell>
          <cell r="T36" t="str">
            <v xml:space="preserve">  -----------------------</v>
          </cell>
          <cell r="U36" t="str">
            <v xml:space="preserve">  -----------------------</v>
          </cell>
          <cell r="V36" t="str">
            <v xml:space="preserve">  -----------------------</v>
          </cell>
          <cell r="W36" t="str">
            <v xml:space="preserve">  -----------------------</v>
          </cell>
          <cell r="X36" t="str">
            <v xml:space="preserve">  -----------------------</v>
          </cell>
          <cell r="Y36" t="str">
            <v xml:space="preserve">  -----------------------</v>
          </cell>
          <cell r="Z36" t="str">
            <v xml:space="preserve">  -----------------------</v>
          </cell>
          <cell r="AA36" t="str">
            <v xml:space="preserve">  -----------------------</v>
          </cell>
          <cell r="AB36" t="str">
            <v xml:space="preserve">  -----------------------</v>
          </cell>
          <cell r="AC36" t="str">
            <v xml:space="preserve">  -----------------------</v>
          </cell>
          <cell r="AD36" t="str">
            <v xml:space="preserve">  -----------------------</v>
          </cell>
          <cell r="AE36" t="str">
            <v xml:space="preserve">  -----------------------</v>
          </cell>
          <cell r="AF36" t="str">
            <v xml:space="preserve">  -----------------------</v>
          </cell>
          <cell r="AG36" t="str">
            <v xml:space="preserve">  -----------------------</v>
          </cell>
          <cell r="AH36" t="str">
            <v xml:space="preserve">  -----------------------</v>
          </cell>
          <cell r="AI36" t="str">
            <v xml:space="preserve">  -----------------------</v>
          </cell>
          <cell r="AJ36" t="str">
            <v xml:space="preserve">  -----------------------</v>
          </cell>
          <cell r="AK36" t="str">
            <v xml:space="preserve">  -----------------------</v>
          </cell>
          <cell r="AL36" t="str">
            <v xml:space="preserve">  -----------------------</v>
          </cell>
          <cell r="AM36" t="str">
            <v xml:space="preserve">  -----------------------</v>
          </cell>
        </row>
        <row r="37">
          <cell r="C37">
            <v>14250</v>
          </cell>
          <cell r="D37">
            <v>0</v>
          </cell>
          <cell r="E37">
            <v>1000</v>
          </cell>
          <cell r="F37">
            <v>9537.56</v>
          </cell>
          <cell r="G37">
            <v>0</v>
          </cell>
          <cell r="H37">
            <v>23787.56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3434.98</v>
          </cell>
          <cell r="O37">
            <v>3434.98</v>
          </cell>
          <cell r="P37">
            <v>684.5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4119.4799999999996</v>
          </cell>
          <cell r="AB37">
            <v>19668.080000000002</v>
          </cell>
          <cell r="AC37">
            <v>455.24</v>
          </cell>
          <cell r="AD37">
            <v>1103.22</v>
          </cell>
          <cell r="AE37">
            <v>1273.56</v>
          </cell>
          <cell r="AF37">
            <v>520.26</v>
          </cell>
          <cell r="AG37">
            <v>495.76</v>
          </cell>
          <cell r="AH37">
            <v>46527.64</v>
          </cell>
          <cell r="AI37">
            <v>2832.02</v>
          </cell>
          <cell r="AJ37">
            <v>1300.6600000000001</v>
          </cell>
          <cell r="AK37">
            <v>260.14</v>
          </cell>
          <cell r="AL37">
            <v>0</v>
          </cell>
          <cell r="AM37">
            <v>51936.480000000003</v>
          </cell>
        </row>
        <row r="39">
          <cell r="A39" t="str">
            <v>Departamento 4103 CDE PRESIDENCIA</v>
          </cell>
        </row>
        <row r="40">
          <cell r="A40" t="str">
            <v>00007</v>
          </cell>
          <cell r="B40" t="str">
            <v>DE LEON CORONA JANE VANESSA</v>
          </cell>
          <cell r="C40">
            <v>11767.5</v>
          </cell>
          <cell r="D40">
            <v>0</v>
          </cell>
          <cell r="E40">
            <v>1000</v>
          </cell>
          <cell r="F40">
            <v>3232.5</v>
          </cell>
          <cell r="G40">
            <v>0</v>
          </cell>
          <cell r="H40">
            <v>15000</v>
          </cell>
          <cell r="I40">
            <v>0</v>
          </cell>
          <cell r="J40">
            <v>0</v>
          </cell>
          <cell r="K40">
            <v>3480.41</v>
          </cell>
          <cell r="L40">
            <v>0</v>
          </cell>
          <cell r="M40">
            <v>0</v>
          </cell>
          <cell r="N40">
            <v>1567.72</v>
          </cell>
          <cell r="O40">
            <v>1567.72</v>
          </cell>
          <cell r="P40">
            <v>362.64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5410.77</v>
          </cell>
          <cell r="AB40">
            <v>9589.23</v>
          </cell>
          <cell r="AC40">
            <v>252.24</v>
          </cell>
          <cell r="AD40">
            <v>611.28</v>
          </cell>
          <cell r="AE40">
            <v>942.96</v>
          </cell>
          <cell r="AF40">
            <v>288.27999999999997</v>
          </cell>
          <cell r="AG40">
            <v>320</v>
          </cell>
          <cell r="AH40">
            <v>25780.66</v>
          </cell>
          <cell r="AI40">
            <v>1806.48</v>
          </cell>
          <cell r="AJ40">
            <v>720.7</v>
          </cell>
          <cell r="AK40">
            <v>144.13999999999999</v>
          </cell>
          <cell r="AL40">
            <v>0</v>
          </cell>
          <cell r="AM40">
            <v>29060.26</v>
          </cell>
        </row>
        <row r="41">
          <cell r="A41" t="str">
            <v>00118</v>
          </cell>
          <cell r="B41" t="str">
            <v>RAMIREZ GALLEGOS LORENA</v>
          </cell>
          <cell r="C41">
            <v>8550</v>
          </cell>
          <cell r="D41">
            <v>0</v>
          </cell>
          <cell r="E41">
            <v>1000</v>
          </cell>
          <cell r="F41">
            <v>3450</v>
          </cell>
          <cell r="G41">
            <v>0</v>
          </cell>
          <cell r="H41">
            <v>12000</v>
          </cell>
          <cell r="I41">
            <v>15</v>
          </cell>
          <cell r="J41">
            <v>0</v>
          </cell>
          <cell r="K41">
            <v>3128.87</v>
          </cell>
          <cell r="L41">
            <v>0</v>
          </cell>
          <cell r="M41">
            <v>0</v>
          </cell>
          <cell r="N41">
            <v>1044.82</v>
          </cell>
          <cell r="O41">
            <v>1044.82</v>
          </cell>
          <cell r="P41">
            <v>332.7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4521.3900000000003</v>
          </cell>
          <cell r="AB41">
            <v>7478.61</v>
          </cell>
          <cell r="AC41">
            <v>233.38</v>
          </cell>
          <cell r="AD41">
            <v>565.55999999999995</v>
          </cell>
          <cell r="AE41">
            <v>912.22</v>
          </cell>
          <cell r="AF41">
            <v>266.72000000000003</v>
          </cell>
          <cell r="AG41">
            <v>260</v>
          </cell>
          <cell r="AH41">
            <v>23852.18</v>
          </cell>
          <cell r="AI41">
            <v>1711.16</v>
          </cell>
          <cell r="AJ41">
            <v>666.78</v>
          </cell>
          <cell r="AK41">
            <v>133.36000000000001</v>
          </cell>
          <cell r="AL41">
            <v>0</v>
          </cell>
          <cell r="AM41">
            <v>26890.2</v>
          </cell>
        </row>
        <row r="42">
          <cell r="A42" t="str">
            <v>00199</v>
          </cell>
          <cell r="B42" t="str">
            <v>MEZA ARANA MAYRA GISELA</v>
          </cell>
          <cell r="C42">
            <v>11767.5</v>
          </cell>
          <cell r="D42">
            <v>0</v>
          </cell>
          <cell r="E42">
            <v>1000</v>
          </cell>
          <cell r="F42">
            <v>3232.5</v>
          </cell>
          <cell r="G42">
            <v>0</v>
          </cell>
          <cell r="H42">
            <v>15000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1567.72</v>
          </cell>
          <cell r="O42">
            <v>1567.72</v>
          </cell>
          <cell r="P42">
            <v>429.9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1997.62</v>
          </cell>
          <cell r="AB42">
            <v>13002.38</v>
          </cell>
          <cell r="AC42">
            <v>294.66000000000003</v>
          </cell>
          <cell r="AD42">
            <v>714.1</v>
          </cell>
          <cell r="AE42">
            <v>1012.06</v>
          </cell>
          <cell r="AF42">
            <v>336.76</v>
          </cell>
          <cell r="AG42">
            <v>320</v>
          </cell>
          <cell r="AH42">
            <v>30116.799999999999</v>
          </cell>
          <cell r="AI42">
            <v>2020.82</v>
          </cell>
          <cell r="AJ42">
            <v>841.9</v>
          </cell>
          <cell r="AK42">
            <v>168.38</v>
          </cell>
          <cell r="AL42">
            <v>0</v>
          </cell>
          <cell r="AM42">
            <v>33804.660000000003</v>
          </cell>
        </row>
        <row r="43">
          <cell r="A43" t="str">
            <v>00843</v>
          </cell>
          <cell r="B43" t="str">
            <v>DOMINGUEZ VAZQUEZ FERNANDO</v>
          </cell>
          <cell r="C43">
            <v>6223.2</v>
          </cell>
          <cell r="D43">
            <v>0</v>
          </cell>
          <cell r="E43">
            <v>1000</v>
          </cell>
          <cell r="F43">
            <v>4481.8999999999996</v>
          </cell>
          <cell r="G43">
            <v>0</v>
          </cell>
          <cell r="H43">
            <v>10705.1</v>
          </cell>
          <cell r="I43">
            <v>0</v>
          </cell>
          <cell r="J43">
            <v>0</v>
          </cell>
          <cell r="K43">
            <v>3252.57</v>
          </cell>
          <cell r="L43">
            <v>0</v>
          </cell>
          <cell r="M43">
            <v>0</v>
          </cell>
          <cell r="N43">
            <v>851.78</v>
          </cell>
          <cell r="O43">
            <v>851.78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180.48</v>
          </cell>
          <cell r="Z43">
            <v>0</v>
          </cell>
          <cell r="AA43">
            <v>4284.83</v>
          </cell>
          <cell r="AB43">
            <v>6420.27</v>
          </cell>
          <cell r="AC43">
            <v>277.33999999999997</v>
          </cell>
          <cell r="AD43">
            <v>600.32000000000005</v>
          </cell>
          <cell r="AE43">
            <v>947.32</v>
          </cell>
          <cell r="AF43">
            <v>233.54</v>
          </cell>
          <cell r="AG43">
            <v>234.1</v>
          </cell>
          <cell r="AH43">
            <v>20885.96</v>
          </cell>
          <cell r="AI43">
            <v>1824.98</v>
          </cell>
          <cell r="AJ43">
            <v>583.86</v>
          </cell>
          <cell r="AK43">
            <v>116.78</v>
          </cell>
          <cell r="AL43">
            <v>0</v>
          </cell>
          <cell r="AM43">
            <v>23879.22</v>
          </cell>
        </row>
        <row r="44">
          <cell r="A44" t="str">
            <v>00872</v>
          </cell>
          <cell r="B44" t="str">
            <v>LADRON DE GUEVARA GONZALEZ MIRIAM JANETH</v>
          </cell>
          <cell r="C44">
            <v>10575</v>
          </cell>
          <cell r="D44">
            <v>0</v>
          </cell>
          <cell r="E44">
            <v>1000</v>
          </cell>
          <cell r="F44">
            <v>7116.9</v>
          </cell>
          <cell r="G44">
            <v>0</v>
          </cell>
          <cell r="H44">
            <v>17691.900000000001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2132.94</v>
          </cell>
          <cell r="O44">
            <v>2132.94</v>
          </cell>
          <cell r="P44">
            <v>499.44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2632.38</v>
          </cell>
          <cell r="AB44">
            <v>15059.52</v>
          </cell>
          <cell r="AC44">
            <v>338.52</v>
          </cell>
          <cell r="AD44">
            <v>820.36</v>
          </cell>
          <cell r="AE44">
            <v>1083.46</v>
          </cell>
          <cell r="AF44">
            <v>386.88</v>
          </cell>
          <cell r="AG44">
            <v>373.84</v>
          </cell>
          <cell r="AH44">
            <v>34598.339999999997</v>
          </cell>
          <cell r="AI44">
            <v>2242.34</v>
          </cell>
          <cell r="AJ44">
            <v>967.18</v>
          </cell>
          <cell r="AK44">
            <v>193.44</v>
          </cell>
          <cell r="AL44">
            <v>0</v>
          </cell>
          <cell r="AM44">
            <v>38762.019999999997</v>
          </cell>
        </row>
        <row r="45">
          <cell r="A45" t="str">
            <v>00957</v>
          </cell>
          <cell r="B45" t="str">
            <v>CAMPOS ENCARNACION SALVADOR ALEJANDRO</v>
          </cell>
          <cell r="C45">
            <v>10575</v>
          </cell>
          <cell r="D45">
            <v>0</v>
          </cell>
          <cell r="E45">
            <v>1000</v>
          </cell>
          <cell r="F45">
            <v>7038</v>
          </cell>
          <cell r="G45">
            <v>0</v>
          </cell>
          <cell r="H45">
            <v>17613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2116.08</v>
          </cell>
          <cell r="O45">
            <v>2116.08</v>
          </cell>
          <cell r="P45">
            <v>496.92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2613</v>
          </cell>
          <cell r="AB45">
            <v>15000</v>
          </cell>
          <cell r="AC45">
            <v>336.92</v>
          </cell>
          <cell r="AD45">
            <v>816.5</v>
          </cell>
          <cell r="AE45">
            <v>1080.8800000000001</v>
          </cell>
          <cell r="AF45">
            <v>385.06</v>
          </cell>
          <cell r="AG45">
            <v>372.26</v>
          </cell>
          <cell r="AH45">
            <v>34435.22</v>
          </cell>
          <cell r="AI45">
            <v>2234.3000000000002</v>
          </cell>
          <cell r="AJ45">
            <v>962.62</v>
          </cell>
          <cell r="AK45">
            <v>192.52</v>
          </cell>
          <cell r="AL45">
            <v>0</v>
          </cell>
          <cell r="AM45">
            <v>38581.980000000003</v>
          </cell>
        </row>
        <row r="46">
          <cell r="A46" t="str">
            <v>00959</v>
          </cell>
          <cell r="B46" t="str">
            <v>CERVANTES RAMIREZ MARCO ANTONIO</v>
          </cell>
          <cell r="C46">
            <v>6223.2</v>
          </cell>
          <cell r="D46">
            <v>0</v>
          </cell>
          <cell r="E46">
            <v>1000</v>
          </cell>
          <cell r="F46">
            <v>2402.4</v>
          </cell>
          <cell r="G46">
            <v>0</v>
          </cell>
          <cell r="H46">
            <v>8625.6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625.54</v>
          </cell>
          <cell r="O46">
            <v>625.54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625.54</v>
          </cell>
          <cell r="AB46">
            <v>8000.06</v>
          </cell>
          <cell r="AC46">
            <v>235.86</v>
          </cell>
          <cell r="AD46">
            <v>504.28</v>
          </cell>
          <cell r="AE46">
            <v>879.66</v>
          </cell>
          <cell r="AF46">
            <v>198.62</v>
          </cell>
          <cell r="AG46">
            <v>192.52</v>
          </cell>
          <cell r="AH46">
            <v>17761.98</v>
          </cell>
          <cell r="AI46">
            <v>1619.8</v>
          </cell>
          <cell r="AJ46">
            <v>496.52</v>
          </cell>
          <cell r="AK46">
            <v>99.3</v>
          </cell>
          <cell r="AL46">
            <v>0</v>
          </cell>
          <cell r="AM46">
            <v>20368.740000000002</v>
          </cell>
        </row>
        <row r="47">
          <cell r="A47" t="str">
            <v>00964</v>
          </cell>
          <cell r="B47" t="str">
            <v>LOZANO VALENCIA ITZI YUNUE</v>
          </cell>
          <cell r="C47">
            <v>10575</v>
          </cell>
          <cell r="D47">
            <v>0</v>
          </cell>
          <cell r="E47">
            <v>1000</v>
          </cell>
          <cell r="F47">
            <v>7034.12</v>
          </cell>
          <cell r="G47">
            <v>0</v>
          </cell>
          <cell r="H47">
            <v>17609.12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2115.2600000000002</v>
          </cell>
          <cell r="O47">
            <v>2115.2600000000002</v>
          </cell>
          <cell r="P47">
            <v>493.86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2609.12</v>
          </cell>
          <cell r="AB47">
            <v>15000</v>
          </cell>
          <cell r="AC47">
            <v>335</v>
          </cell>
          <cell r="AD47">
            <v>811.86</v>
          </cell>
          <cell r="AE47">
            <v>1077.76</v>
          </cell>
          <cell r="AF47">
            <v>382.86</v>
          </cell>
          <cell r="AG47">
            <v>372.18</v>
          </cell>
          <cell r="AH47">
            <v>34239.360000000001</v>
          </cell>
          <cell r="AI47">
            <v>2224.62</v>
          </cell>
          <cell r="AJ47">
            <v>957.16</v>
          </cell>
          <cell r="AK47">
            <v>191.44</v>
          </cell>
          <cell r="AL47">
            <v>0</v>
          </cell>
          <cell r="AM47">
            <v>38367.620000000003</v>
          </cell>
        </row>
        <row r="48">
          <cell r="A48" t="str">
            <v>00968</v>
          </cell>
          <cell r="B48" t="str">
            <v>CACHO SILVA ISRAEL</v>
          </cell>
          <cell r="C48">
            <v>6240</v>
          </cell>
          <cell r="D48">
            <v>0</v>
          </cell>
          <cell r="E48">
            <v>1000</v>
          </cell>
          <cell r="F48">
            <v>3777.1</v>
          </cell>
          <cell r="G48">
            <v>0</v>
          </cell>
          <cell r="H48">
            <v>10017.1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776.94</v>
          </cell>
          <cell r="O48">
            <v>776.94</v>
          </cell>
          <cell r="P48">
            <v>240.16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1017.1</v>
          </cell>
          <cell r="AB48">
            <v>9000</v>
          </cell>
          <cell r="AC48">
            <v>175.02</v>
          </cell>
          <cell r="AD48">
            <v>395.34</v>
          </cell>
          <cell r="AE48">
            <v>817.18</v>
          </cell>
          <cell r="AF48">
            <v>200.02</v>
          </cell>
          <cell r="AG48">
            <v>220.34</v>
          </cell>
          <cell r="AH48">
            <v>17887.54</v>
          </cell>
          <cell r="AI48">
            <v>1387.54</v>
          </cell>
          <cell r="AJ48">
            <v>500.04</v>
          </cell>
          <cell r="AK48">
            <v>100</v>
          </cell>
          <cell r="AL48">
            <v>0</v>
          </cell>
          <cell r="AM48">
            <v>20295.48</v>
          </cell>
        </row>
        <row r="49">
          <cell r="A49" t="str">
            <v>00970</v>
          </cell>
          <cell r="B49" t="str">
            <v>SAMAUE JIMENEZ JORGE SEBASTIAN</v>
          </cell>
          <cell r="C49">
            <v>10575</v>
          </cell>
          <cell r="D49">
            <v>0</v>
          </cell>
          <cell r="E49">
            <v>1000</v>
          </cell>
          <cell r="F49">
            <v>7036.54</v>
          </cell>
          <cell r="G49">
            <v>0</v>
          </cell>
          <cell r="H49">
            <v>17611.54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2115.7800000000002</v>
          </cell>
          <cell r="O49">
            <v>2115.7800000000002</v>
          </cell>
          <cell r="P49">
            <v>495.76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2611.54</v>
          </cell>
          <cell r="AB49">
            <v>15000</v>
          </cell>
          <cell r="AC49">
            <v>336.2</v>
          </cell>
          <cell r="AD49">
            <v>814.76</v>
          </cell>
          <cell r="AE49">
            <v>1079.7</v>
          </cell>
          <cell r="AF49">
            <v>384.22</v>
          </cell>
          <cell r="AG49">
            <v>372.24</v>
          </cell>
          <cell r="AH49">
            <v>34361.699999999997</v>
          </cell>
          <cell r="AI49">
            <v>2230.66</v>
          </cell>
          <cell r="AJ49">
            <v>960.58</v>
          </cell>
          <cell r="AK49">
            <v>192.12</v>
          </cell>
          <cell r="AL49">
            <v>0</v>
          </cell>
          <cell r="AM49">
            <v>38501.519999999997</v>
          </cell>
        </row>
        <row r="50">
          <cell r="A50" t="str">
            <v>00973</v>
          </cell>
          <cell r="B50" t="str">
            <v>MARTINEZ SANCHEZ JOSUE</v>
          </cell>
          <cell r="C50">
            <v>6240</v>
          </cell>
          <cell r="D50">
            <v>0</v>
          </cell>
          <cell r="E50">
            <v>1000</v>
          </cell>
          <cell r="F50">
            <v>4978.8</v>
          </cell>
          <cell r="G50">
            <v>0</v>
          </cell>
          <cell r="H50">
            <v>11218.8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919.82</v>
          </cell>
          <cell r="O50">
            <v>919.82</v>
          </cell>
          <cell r="P50">
            <v>298.88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1218.7</v>
          </cell>
          <cell r="AB50">
            <v>10000.1</v>
          </cell>
          <cell r="AC50">
            <v>212.04</v>
          </cell>
          <cell r="AD50">
            <v>486.58</v>
          </cell>
          <cell r="AE50">
            <v>877.5</v>
          </cell>
          <cell r="AF50">
            <v>242.32</v>
          </cell>
          <cell r="AG50">
            <v>244.38</v>
          </cell>
          <cell r="AH50">
            <v>21670.98</v>
          </cell>
          <cell r="AI50">
            <v>1576.12</v>
          </cell>
          <cell r="AJ50">
            <v>605.79999999999995</v>
          </cell>
          <cell r="AK50">
            <v>121.16</v>
          </cell>
          <cell r="AL50">
            <v>0</v>
          </cell>
          <cell r="AM50">
            <v>24460.76</v>
          </cell>
        </row>
        <row r="51">
          <cell r="A51" t="str">
            <v>00974</v>
          </cell>
          <cell r="B51" t="str">
            <v>CARRILLO MARTINEZ DIEGO ALBERTO</v>
          </cell>
          <cell r="C51">
            <v>10575</v>
          </cell>
          <cell r="D51">
            <v>0</v>
          </cell>
          <cell r="E51">
            <v>1000</v>
          </cell>
          <cell r="F51">
            <v>6790.1</v>
          </cell>
          <cell r="G51">
            <v>0</v>
          </cell>
          <cell r="H51">
            <v>17365.099999999999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2063.14</v>
          </cell>
          <cell r="O51">
            <v>2063.14</v>
          </cell>
          <cell r="P51">
            <v>301.95999999999998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2365.1</v>
          </cell>
          <cell r="AB51">
            <v>15000</v>
          </cell>
          <cell r="AC51">
            <v>213.96</v>
          </cell>
          <cell r="AD51">
            <v>491.02</v>
          </cell>
          <cell r="AE51">
            <v>880.64</v>
          </cell>
          <cell r="AF51">
            <v>244.54</v>
          </cell>
          <cell r="AG51">
            <v>367.3</v>
          </cell>
          <cell r="AH51">
            <v>21869</v>
          </cell>
          <cell r="AI51">
            <v>1585.62</v>
          </cell>
          <cell r="AJ51">
            <v>611.34</v>
          </cell>
          <cell r="AK51">
            <v>122.26</v>
          </cell>
          <cell r="AL51">
            <v>0</v>
          </cell>
          <cell r="AM51">
            <v>24800.06</v>
          </cell>
        </row>
        <row r="52">
          <cell r="A52" t="str">
            <v>00978</v>
          </cell>
          <cell r="B52" t="str">
            <v>CARRILLO BORRAYO LESLEE DAYHANA</v>
          </cell>
          <cell r="C52">
            <v>9600</v>
          </cell>
          <cell r="D52">
            <v>0</v>
          </cell>
          <cell r="E52">
            <v>1000</v>
          </cell>
          <cell r="F52">
            <v>6685.4</v>
          </cell>
          <cell r="G52">
            <v>0</v>
          </cell>
          <cell r="H52">
            <v>16285.4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1832.52</v>
          </cell>
          <cell r="O52">
            <v>1832.52</v>
          </cell>
          <cell r="P52">
            <v>452.86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2285.38</v>
          </cell>
          <cell r="AB52">
            <v>14000.02</v>
          </cell>
          <cell r="AC52">
            <v>309.14</v>
          </cell>
          <cell r="AD52">
            <v>749.16</v>
          </cell>
          <cell r="AE52">
            <v>1035.6400000000001</v>
          </cell>
          <cell r="AF52">
            <v>353.3</v>
          </cell>
          <cell r="AG52">
            <v>345.7</v>
          </cell>
          <cell r="AH52">
            <v>31595.62</v>
          </cell>
          <cell r="AI52">
            <v>2093.94</v>
          </cell>
          <cell r="AJ52">
            <v>883.24</v>
          </cell>
          <cell r="AK52">
            <v>176.64</v>
          </cell>
          <cell r="AL52">
            <v>0</v>
          </cell>
          <cell r="AM52">
            <v>35448.44</v>
          </cell>
        </row>
        <row r="53">
          <cell r="A53" t="str">
            <v>00983</v>
          </cell>
          <cell r="B53" t="str">
            <v>MORA  AGRAZ HECTOR ALEXIS</v>
          </cell>
          <cell r="C53">
            <v>7040</v>
          </cell>
          <cell r="D53">
            <v>0</v>
          </cell>
          <cell r="E53">
            <v>1000</v>
          </cell>
          <cell r="F53">
            <v>17957.8</v>
          </cell>
          <cell r="G53">
            <v>0</v>
          </cell>
          <cell r="H53">
            <v>24997.8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3727.14</v>
          </cell>
          <cell r="O53">
            <v>3727.14</v>
          </cell>
          <cell r="P53">
            <v>270.66000000000003</v>
          </cell>
          <cell r="Q53">
            <v>7000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10997.8</v>
          </cell>
          <cell r="AB53">
            <v>14000</v>
          </cell>
          <cell r="AC53">
            <v>194.24</v>
          </cell>
          <cell r="AD53">
            <v>445.76</v>
          </cell>
          <cell r="AE53">
            <v>848.52</v>
          </cell>
          <cell r="AF53">
            <v>222</v>
          </cell>
          <cell r="AG53">
            <v>519.96</v>
          </cell>
          <cell r="AH53">
            <v>19852.72</v>
          </cell>
          <cell r="AI53">
            <v>1488.52</v>
          </cell>
          <cell r="AJ53">
            <v>554.98</v>
          </cell>
          <cell r="AK53">
            <v>111</v>
          </cell>
          <cell r="AL53">
            <v>0</v>
          </cell>
          <cell r="AM53">
            <v>22749.18</v>
          </cell>
        </row>
        <row r="54">
          <cell r="A54" t="str">
            <v>00984</v>
          </cell>
          <cell r="B54" t="str">
            <v>ROSALIO TORRES MARCOS</v>
          </cell>
          <cell r="C54">
            <v>9120</v>
          </cell>
          <cell r="D54">
            <v>0</v>
          </cell>
          <cell r="E54">
            <v>1000</v>
          </cell>
          <cell r="F54">
            <v>25763.33</v>
          </cell>
          <cell r="G54">
            <v>0</v>
          </cell>
          <cell r="H54">
            <v>34883.33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5981.75</v>
          </cell>
          <cell r="O54">
            <v>5981.75</v>
          </cell>
          <cell r="P54">
            <v>401.58</v>
          </cell>
          <cell r="Q54">
            <v>9500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15883.33</v>
          </cell>
          <cell r="AB54">
            <v>19000</v>
          </cell>
          <cell r="AC54">
            <v>276.8</v>
          </cell>
          <cell r="AD54">
            <v>670.8</v>
          </cell>
          <cell r="AE54">
            <v>982.96</v>
          </cell>
          <cell r="AF54">
            <v>316.33999999999997</v>
          </cell>
          <cell r="AG54">
            <v>717.66</v>
          </cell>
          <cell r="AH54">
            <v>28290.12</v>
          </cell>
          <cell r="AI54">
            <v>1930.56</v>
          </cell>
          <cell r="AJ54">
            <v>790.84</v>
          </cell>
          <cell r="AK54">
            <v>158.16</v>
          </cell>
          <cell r="AL54">
            <v>0</v>
          </cell>
          <cell r="AM54">
            <v>32203.68</v>
          </cell>
        </row>
        <row r="55">
          <cell r="A55" t="str">
            <v>Total Depto</v>
          </cell>
          <cell r="C55" t="str">
            <v xml:space="preserve">  -----------------------</v>
          </cell>
          <cell r="D55" t="str">
            <v xml:space="preserve">  -----------------------</v>
          </cell>
          <cell r="E55" t="str">
            <v xml:space="preserve">  -----------------------</v>
          </cell>
          <cell r="F55" t="str">
            <v xml:space="preserve">  -----------------------</v>
          </cell>
          <cell r="G55" t="str">
            <v xml:space="preserve">  -----------------------</v>
          </cell>
          <cell r="H55" t="str">
            <v xml:space="preserve">  -----------------------</v>
          </cell>
          <cell r="I55" t="str">
            <v xml:space="preserve">  -----------------------</v>
          </cell>
          <cell r="J55" t="str">
            <v xml:space="preserve">  -----------------------</v>
          </cell>
          <cell r="K55" t="str">
            <v xml:space="preserve">  -----------------------</v>
          </cell>
          <cell r="L55" t="str">
            <v xml:space="preserve">  -----------------------</v>
          </cell>
          <cell r="M55" t="str">
            <v xml:space="preserve">  -----------------------</v>
          </cell>
          <cell r="N55" t="str">
            <v xml:space="preserve">  -----------------------</v>
          </cell>
          <cell r="O55" t="str">
            <v xml:space="preserve">  -----------------------</v>
          </cell>
          <cell r="P55" t="str">
            <v xml:space="preserve">  -----------------------</v>
          </cell>
          <cell r="Q55" t="str">
            <v xml:space="preserve">  -----------------------</v>
          </cell>
          <cell r="R55" t="str">
            <v xml:space="preserve">  -----------------------</v>
          </cell>
          <cell r="S55" t="str">
            <v xml:space="preserve">  -----------------------</v>
          </cell>
          <cell r="T55" t="str">
            <v xml:space="preserve">  -----------------------</v>
          </cell>
          <cell r="U55" t="str">
            <v xml:space="preserve">  -----------------------</v>
          </cell>
          <cell r="V55" t="str">
            <v xml:space="preserve">  -----------------------</v>
          </cell>
          <cell r="W55" t="str">
            <v xml:space="preserve">  -----------------------</v>
          </cell>
          <cell r="X55" t="str">
            <v xml:space="preserve">  -----------------------</v>
          </cell>
          <cell r="Y55" t="str">
            <v xml:space="preserve">  -----------------------</v>
          </cell>
          <cell r="Z55" t="str">
            <v xml:space="preserve">  -----------------------</v>
          </cell>
          <cell r="AA55" t="str">
            <v xml:space="preserve">  -----------------------</v>
          </cell>
          <cell r="AB55" t="str">
            <v xml:space="preserve">  -----------------------</v>
          </cell>
          <cell r="AC55" t="str">
            <v xml:space="preserve">  -----------------------</v>
          </cell>
          <cell r="AD55" t="str">
            <v xml:space="preserve">  -----------------------</v>
          </cell>
          <cell r="AE55" t="str">
            <v xml:space="preserve">  -----------------------</v>
          </cell>
          <cell r="AF55" t="str">
            <v xml:space="preserve">  -----------------------</v>
          </cell>
          <cell r="AG55" t="str">
            <v xml:space="preserve">  -----------------------</v>
          </cell>
          <cell r="AH55" t="str">
            <v xml:space="preserve">  -----------------------</v>
          </cell>
          <cell r="AI55" t="str">
            <v xml:space="preserve">  -----------------------</v>
          </cell>
          <cell r="AJ55" t="str">
            <v xml:space="preserve">  -----------------------</v>
          </cell>
          <cell r="AK55" t="str">
            <v xml:space="preserve">  -----------------------</v>
          </cell>
          <cell r="AL55" t="str">
            <v xml:space="preserve">  -----------------------</v>
          </cell>
          <cell r="AM55" t="str">
            <v xml:space="preserve">  -----------------------</v>
          </cell>
        </row>
        <row r="56">
          <cell r="C56">
            <v>135646.39999999999</v>
          </cell>
          <cell r="D56">
            <v>0</v>
          </cell>
          <cell r="E56">
            <v>15000</v>
          </cell>
          <cell r="F56">
            <v>110977.39</v>
          </cell>
          <cell r="G56">
            <v>0</v>
          </cell>
          <cell r="H56">
            <v>246623.79</v>
          </cell>
          <cell r="I56">
            <v>15</v>
          </cell>
          <cell r="J56">
            <v>0</v>
          </cell>
          <cell r="K56">
            <v>9861.85</v>
          </cell>
          <cell r="L56">
            <v>0</v>
          </cell>
          <cell r="M56">
            <v>0</v>
          </cell>
          <cell r="N56">
            <v>29438.95</v>
          </cell>
          <cell r="O56">
            <v>29438.95</v>
          </cell>
          <cell r="P56">
            <v>5077.32</v>
          </cell>
          <cell r="Q56">
            <v>16500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180.48</v>
          </cell>
          <cell r="Z56">
            <v>0</v>
          </cell>
          <cell r="AA56">
            <v>61073.599999999999</v>
          </cell>
          <cell r="AB56">
            <v>185550.19</v>
          </cell>
          <cell r="AC56">
            <v>4021.32</v>
          </cell>
          <cell r="AD56">
            <v>9497.68</v>
          </cell>
          <cell r="AE56">
            <v>14458.46</v>
          </cell>
          <cell r="AF56">
            <v>4441.46</v>
          </cell>
          <cell r="AG56">
            <v>5232.4799999999996</v>
          </cell>
          <cell r="AH56">
            <v>397198.18</v>
          </cell>
          <cell r="AI56">
            <v>27977.46</v>
          </cell>
          <cell r="AJ56">
            <v>11103.54</v>
          </cell>
          <cell r="AK56">
            <v>2220.6999999999998</v>
          </cell>
          <cell r="AL56">
            <v>0</v>
          </cell>
          <cell r="AM56">
            <v>448173.82</v>
          </cell>
        </row>
        <row r="58">
          <cell r="A58" t="str">
            <v>Departamento 4104 CDE SECRETARIA GENERAL</v>
          </cell>
        </row>
        <row r="59">
          <cell r="A59" t="str">
            <v>00061</v>
          </cell>
          <cell r="B59" t="str">
            <v>ARREOLA CASTAÑEDA ALBERTO</v>
          </cell>
          <cell r="C59">
            <v>9999.9</v>
          </cell>
          <cell r="D59">
            <v>0</v>
          </cell>
          <cell r="E59">
            <v>1000</v>
          </cell>
          <cell r="F59">
            <v>9000.1</v>
          </cell>
          <cell r="G59">
            <v>0</v>
          </cell>
          <cell r="H59">
            <v>19000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2412.36</v>
          </cell>
          <cell r="O59">
            <v>2412.36</v>
          </cell>
          <cell r="P59">
            <v>383.82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2796.18</v>
          </cell>
          <cell r="AB59">
            <v>16203.82</v>
          </cell>
          <cell r="AC59">
            <v>265.60000000000002</v>
          </cell>
          <cell r="AD59">
            <v>643.64</v>
          </cell>
          <cell r="AE59">
            <v>964.72</v>
          </cell>
          <cell r="AF59">
            <v>303.54000000000002</v>
          </cell>
          <cell r="AG59">
            <v>400</v>
          </cell>
          <cell r="AH59">
            <v>27145.200000000001</v>
          </cell>
          <cell r="AI59">
            <v>1873.96</v>
          </cell>
          <cell r="AJ59">
            <v>758.84</v>
          </cell>
          <cell r="AK59">
            <v>151.76</v>
          </cell>
          <cell r="AL59">
            <v>0</v>
          </cell>
          <cell r="AM59">
            <v>30633.3</v>
          </cell>
        </row>
        <row r="60">
          <cell r="A60" t="str">
            <v>00955</v>
          </cell>
          <cell r="B60" t="str">
            <v>HERNANDEZ HERNANDEZ OMAR</v>
          </cell>
          <cell r="C60">
            <v>19500</v>
          </cell>
          <cell r="D60">
            <v>0</v>
          </cell>
          <cell r="E60">
            <v>1000</v>
          </cell>
          <cell r="F60">
            <v>10500</v>
          </cell>
          <cell r="G60">
            <v>0</v>
          </cell>
          <cell r="H60">
            <v>30000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4761.96</v>
          </cell>
          <cell r="O60">
            <v>4761.96</v>
          </cell>
          <cell r="P60">
            <v>879.68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5641.64</v>
          </cell>
          <cell r="AB60">
            <v>24358.36</v>
          </cell>
          <cell r="AC60">
            <v>578.29999999999995</v>
          </cell>
          <cell r="AD60">
            <v>1401.48</v>
          </cell>
          <cell r="AE60">
            <v>1473.98</v>
          </cell>
          <cell r="AF60">
            <v>660.92</v>
          </cell>
          <cell r="AG60">
            <v>620</v>
          </cell>
          <cell r="AH60">
            <v>59106.22</v>
          </cell>
          <cell r="AI60">
            <v>3453.76</v>
          </cell>
          <cell r="AJ60">
            <v>1652.3</v>
          </cell>
          <cell r="AK60">
            <v>330.46</v>
          </cell>
          <cell r="AL60">
            <v>0</v>
          </cell>
          <cell r="AM60">
            <v>65823.66</v>
          </cell>
        </row>
        <row r="61">
          <cell r="A61" t="str">
            <v>Total Depto</v>
          </cell>
          <cell r="C61" t="str">
            <v xml:space="preserve">  -----------------------</v>
          </cell>
          <cell r="D61" t="str">
            <v xml:space="preserve">  -----------------------</v>
          </cell>
          <cell r="E61" t="str">
            <v xml:space="preserve">  -----------------------</v>
          </cell>
          <cell r="F61" t="str">
            <v xml:space="preserve">  -----------------------</v>
          </cell>
          <cell r="G61" t="str">
            <v xml:space="preserve">  -----------------------</v>
          </cell>
          <cell r="H61" t="str">
            <v xml:space="preserve">  -----------------------</v>
          </cell>
          <cell r="I61" t="str">
            <v xml:space="preserve">  -----------------------</v>
          </cell>
          <cell r="J61" t="str">
            <v xml:space="preserve">  -----------------------</v>
          </cell>
          <cell r="K61" t="str">
            <v xml:space="preserve">  -----------------------</v>
          </cell>
          <cell r="L61" t="str">
            <v xml:space="preserve">  -----------------------</v>
          </cell>
          <cell r="M61" t="str">
            <v xml:space="preserve">  -----------------------</v>
          </cell>
          <cell r="N61" t="str">
            <v xml:space="preserve">  -----------------------</v>
          </cell>
          <cell r="O61" t="str">
            <v xml:space="preserve">  -----------------------</v>
          </cell>
          <cell r="P61" t="str">
            <v xml:space="preserve">  -----------------------</v>
          </cell>
          <cell r="Q61" t="str">
            <v xml:space="preserve">  -----------------------</v>
          </cell>
          <cell r="R61" t="str">
            <v xml:space="preserve">  -----------------------</v>
          </cell>
          <cell r="S61" t="str">
            <v xml:space="preserve">  -----------------------</v>
          </cell>
          <cell r="T61" t="str">
            <v xml:space="preserve">  -----------------------</v>
          </cell>
          <cell r="U61" t="str">
            <v xml:space="preserve">  -----------------------</v>
          </cell>
          <cell r="V61" t="str">
            <v xml:space="preserve">  -----------------------</v>
          </cell>
          <cell r="W61" t="str">
            <v xml:space="preserve">  -----------------------</v>
          </cell>
          <cell r="X61" t="str">
            <v xml:space="preserve">  -----------------------</v>
          </cell>
          <cell r="Y61" t="str">
            <v xml:space="preserve">  -----------------------</v>
          </cell>
          <cell r="Z61" t="str">
            <v xml:space="preserve">  -----------------------</v>
          </cell>
          <cell r="AA61" t="str">
            <v xml:space="preserve">  -----------------------</v>
          </cell>
          <cell r="AB61" t="str">
            <v xml:space="preserve">  -----------------------</v>
          </cell>
          <cell r="AC61" t="str">
            <v xml:space="preserve">  -----------------------</v>
          </cell>
          <cell r="AD61" t="str">
            <v xml:space="preserve">  -----------------------</v>
          </cell>
          <cell r="AE61" t="str">
            <v xml:space="preserve">  -----------------------</v>
          </cell>
          <cell r="AF61" t="str">
            <v xml:space="preserve">  -----------------------</v>
          </cell>
          <cell r="AG61" t="str">
            <v xml:space="preserve">  -----------------------</v>
          </cell>
          <cell r="AH61" t="str">
            <v xml:space="preserve">  -----------------------</v>
          </cell>
          <cell r="AI61" t="str">
            <v xml:space="preserve">  -----------------------</v>
          </cell>
          <cell r="AJ61" t="str">
            <v xml:space="preserve">  -----------------------</v>
          </cell>
          <cell r="AK61" t="str">
            <v xml:space="preserve">  -----------------------</v>
          </cell>
          <cell r="AL61" t="str">
            <v xml:space="preserve">  -----------------------</v>
          </cell>
          <cell r="AM61" t="str">
            <v xml:space="preserve">  -----------------------</v>
          </cell>
        </row>
        <row r="62">
          <cell r="C62">
            <v>29499.9</v>
          </cell>
          <cell r="D62">
            <v>0</v>
          </cell>
          <cell r="E62">
            <v>2000</v>
          </cell>
          <cell r="F62">
            <v>19500.099999999999</v>
          </cell>
          <cell r="G62">
            <v>0</v>
          </cell>
          <cell r="H62">
            <v>49000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7174.32</v>
          </cell>
          <cell r="O62">
            <v>7174.32</v>
          </cell>
          <cell r="P62">
            <v>1263.5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8437.82</v>
          </cell>
          <cell r="AB62">
            <v>40562.18</v>
          </cell>
          <cell r="AC62">
            <v>843.9</v>
          </cell>
          <cell r="AD62">
            <v>2045.12</v>
          </cell>
          <cell r="AE62">
            <v>2438.6999999999998</v>
          </cell>
          <cell r="AF62">
            <v>964.46</v>
          </cell>
          <cell r="AG62">
            <v>1020</v>
          </cell>
          <cell r="AH62">
            <v>86251.42</v>
          </cell>
          <cell r="AI62">
            <v>5327.72</v>
          </cell>
          <cell r="AJ62">
            <v>2411.14</v>
          </cell>
          <cell r="AK62">
            <v>482.22</v>
          </cell>
          <cell r="AL62">
            <v>0</v>
          </cell>
          <cell r="AM62">
            <v>96456.960000000006</v>
          </cell>
        </row>
        <row r="64">
          <cell r="A64" t="str">
            <v>Departamento 4105 CDE SECRETARIA DE ORGANIZACION</v>
          </cell>
        </row>
        <row r="65">
          <cell r="A65" t="str">
            <v>00837</v>
          </cell>
          <cell r="B65" t="str">
            <v>ORTIZ MORA JOSE ALBERTO</v>
          </cell>
          <cell r="C65">
            <v>11999.7</v>
          </cell>
          <cell r="D65">
            <v>0</v>
          </cell>
          <cell r="E65">
            <v>1000</v>
          </cell>
          <cell r="F65">
            <v>3614.72</v>
          </cell>
          <cell r="G65">
            <v>0</v>
          </cell>
          <cell r="H65">
            <v>15614.42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1689.2</v>
          </cell>
          <cell r="O65">
            <v>1689.2</v>
          </cell>
          <cell r="P65">
            <v>383.82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2073.02</v>
          </cell>
          <cell r="AB65">
            <v>13541.4</v>
          </cell>
          <cell r="AC65">
            <v>265.60000000000002</v>
          </cell>
          <cell r="AD65">
            <v>643.64</v>
          </cell>
          <cell r="AE65">
            <v>964.72</v>
          </cell>
          <cell r="AF65">
            <v>303.54000000000002</v>
          </cell>
          <cell r="AG65">
            <v>332.28</v>
          </cell>
          <cell r="AH65">
            <v>27145.200000000001</v>
          </cell>
          <cell r="AI65">
            <v>1873.96</v>
          </cell>
          <cell r="AJ65">
            <v>758.84</v>
          </cell>
          <cell r="AK65">
            <v>151.76</v>
          </cell>
          <cell r="AL65">
            <v>0</v>
          </cell>
          <cell r="AM65">
            <v>30565.58</v>
          </cell>
        </row>
        <row r="66">
          <cell r="A66" t="str">
            <v>00874</v>
          </cell>
          <cell r="B66" t="str">
            <v>CAMIRUAGA LOPEZ MONICA DEL CARMEN</v>
          </cell>
          <cell r="C66">
            <v>6223.2</v>
          </cell>
          <cell r="D66">
            <v>0</v>
          </cell>
          <cell r="E66">
            <v>1000</v>
          </cell>
          <cell r="F66">
            <v>3719.66</v>
          </cell>
          <cell r="G66">
            <v>0</v>
          </cell>
          <cell r="H66">
            <v>9942.86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768.86</v>
          </cell>
          <cell r="O66">
            <v>768.86</v>
          </cell>
          <cell r="P66">
            <v>0</v>
          </cell>
          <cell r="Q66">
            <v>500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1268.8599999999999</v>
          </cell>
          <cell r="AB66">
            <v>8674</v>
          </cell>
          <cell r="AC66">
            <v>253.1</v>
          </cell>
          <cell r="AD66">
            <v>541.16</v>
          </cell>
          <cell r="AE66">
            <v>907.78</v>
          </cell>
          <cell r="AF66">
            <v>213.14</v>
          </cell>
          <cell r="AG66">
            <v>218.86</v>
          </cell>
          <cell r="AH66">
            <v>19061.04</v>
          </cell>
          <cell r="AI66">
            <v>1702.04</v>
          </cell>
          <cell r="AJ66">
            <v>532.84</v>
          </cell>
          <cell r="AK66">
            <v>106.56</v>
          </cell>
          <cell r="AL66">
            <v>0</v>
          </cell>
          <cell r="AM66">
            <v>21834.48</v>
          </cell>
        </row>
        <row r="67">
          <cell r="A67" t="str">
            <v>00952</v>
          </cell>
          <cell r="B67" t="str">
            <v>PADILLA CRUZ PABLO ANTONIO</v>
          </cell>
          <cell r="C67">
            <v>14250</v>
          </cell>
          <cell r="D67">
            <v>0</v>
          </cell>
          <cell r="E67">
            <v>1000</v>
          </cell>
          <cell r="F67">
            <v>9537.56</v>
          </cell>
          <cell r="G67">
            <v>0</v>
          </cell>
          <cell r="H67">
            <v>23787.56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3434.98</v>
          </cell>
          <cell r="O67">
            <v>3434.98</v>
          </cell>
          <cell r="P67">
            <v>684.5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4119.4799999999996</v>
          </cell>
          <cell r="AB67">
            <v>19668.080000000002</v>
          </cell>
          <cell r="AC67">
            <v>455.24</v>
          </cell>
          <cell r="AD67">
            <v>1103.22</v>
          </cell>
          <cell r="AE67">
            <v>1273.56</v>
          </cell>
          <cell r="AF67">
            <v>520.26</v>
          </cell>
          <cell r="AG67">
            <v>495.76</v>
          </cell>
          <cell r="AH67">
            <v>46527.64</v>
          </cell>
          <cell r="AI67">
            <v>2832.02</v>
          </cell>
          <cell r="AJ67">
            <v>1300.6600000000001</v>
          </cell>
          <cell r="AK67">
            <v>260.14</v>
          </cell>
          <cell r="AL67">
            <v>0</v>
          </cell>
          <cell r="AM67">
            <v>51936.480000000003</v>
          </cell>
        </row>
        <row r="68">
          <cell r="A68" t="str">
            <v>00977</v>
          </cell>
          <cell r="B68" t="str">
            <v>VALLEJO SANCHEZ IVAN ALEJANDRO</v>
          </cell>
          <cell r="C68">
            <v>8400</v>
          </cell>
          <cell r="D68">
            <v>0</v>
          </cell>
          <cell r="E68">
            <v>1000</v>
          </cell>
          <cell r="F68">
            <v>5600</v>
          </cell>
          <cell r="G68">
            <v>0</v>
          </cell>
          <cell r="H68">
            <v>14000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1388.52</v>
          </cell>
          <cell r="O68">
            <v>1388.52</v>
          </cell>
          <cell r="P68">
            <v>368.14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1756.66</v>
          </cell>
          <cell r="AB68">
            <v>12243.34</v>
          </cell>
          <cell r="AC68">
            <v>255.72</v>
          </cell>
          <cell r="AD68">
            <v>619.70000000000005</v>
          </cell>
          <cell r="AE68">
            <v>948.62</v>
          </cell>
          <cell r="AF68">
            <v>292.24</v>
          </cell>
          <cell r="AG68">
            <v>300</v>
          </cell>
          <cell r="AH68">
            <v>26135.34</v>
          </cell>
          <cell r="AI68">
            <v>1824.04</v>
          </cell>
          <cell r="AJ68">
            <v>730.6</v>
          </cell>
          <cell r="AK68">
            <v>146.12</v>
          </cell>
          <cell r="AL68">
            <v>0</v>
          </cell>
          <cell r="AM68">
            <v>29428.34</v>
          </cell>
        </row>
        <row r="69">
          <cell r="A69" t="str">
            <v>Total Depto</v>
          </cell>
          <cell r="C69" t="str">
            <v xml:space="preserve">  -----------------------</v>
          </cell>
          <cell r="D69" t="str">
            <v xml:space="preserve">  -----------------------</v>
          </cell>
          <cell r="E69" t="str">
            <v xml:space="preserve">  -----------------------</v>
          </cell>
          <cell r="F69" t="str">
            <v xml:space="preserve">  -----------------------</v>
          </cell>
          <cell r="G69" t="str">
            <v xml:space="preserve">  -----------------------</v>
          </cell>
          <cell r="H69" t="str">
            <v xml:space="preserve">  -----------------------</v>
          </cell>
          <cell r="I69" t="str">
            <v xml:space="preserve">  -----------------------</v>
          </cell>
          <cell r="J69" t="str">
            <v xml:space="preserve">  -----------------------</v>
          </cell>
          <cell r="K69" t="str">
            <v xml:space="preserve">  -----------------------</v>
          </cell>
          <cell r="L69" t="str">
            <v xml:space="preserve">  -----------------------</v>
          </cell>
          <cell r="M69" t="str">
            <v xml:space="preserve">  -----------------------</v>
          </cell>
          <cell r="N69" t="str">
            <v xml:space="preserve">  -----------------------</v>
          </cell>
          <cell r="O69" t="str">
            <v xml:space="preserve">  -----------------------</v>
          </cell>
          <cell r="P69" t="str">
            <v xml:space="preserve">  -----------------------</v>
          </cell>
          <cell r="Q69" t="str">
            <v xml:space="preserve">  -----------------------</v>
          </cell>
          <cell r="R69" t="str">
            <v xml:space="preserve">  -----------------------</v>
          </cell>
          <cell r="S69" t="str">
            <v xml:space="preserve">  -----------------------</v>
          </cell>
          <cell r="T69" t="str">
            <v xml:space="preserve">  -----------------------</v>
          </cell>
          <cell r="U69" t="str">
            <v xml:space="preserve">  -----------------------</v>
          </cell>
          <cell r="V69" t="str">
            <v xml:space="preserve">  -----------------------</v>
          </cell>
          <cell r="W69" t="str">
            <v xml:space="preserve">  -----------------------</v>
          </cell>
          <cell r="X69" t="str">
            <v xml:space="preserve">  -----------------------</v>
          </cell>
          <cell r="Y69" t="str">
            <v xml:space="preserve">  -----------------------</v>
          </cell>
          <cell r="Z69" t="str">
            <v xml:space="preserve">  -----------------------</v>
          </cell>
          <cell r="AA69" t="str">
            <v xml:space="preserve">  -----------------------</v>
          </cell>
          <cell r="AB69" t="str">
            <v xml:space="preserve">  -----------------------</v>
          </cell>
          <cell r="AC69" t="str">
            <v xml:space="preserve">  -----------------------</v>
          </cell>
          <cell r="AD69" t="str">
            <v xml:space="preserve">  -----------------------</v>
          </cell>
          <cell r="AE69" t="str">
            <v xml:space="preserve">  -----------------------</v>
          </cell>
          <cell r="AF69" t="str">
            <v xml:space="preserve">  -----------------------</v>
          </cell>
          <cell r="AG69" t="str">
            <v xml:space="preserve">  -----------------------</v>
          </cell>
          <cell r="AH69" t="str">
            <v xml:space="preserve">  -----------------------</v>
          </cell>
          <cell r="AI69" t="str">
            <v xml:space="preserve">  -----------------------</v>
          </cell>
          <cell r="AJ69" t="str">
            <v xml:space="preserve">  -----------------------</v>
          </cell>
          <cell r="AK69" t="str">
            <v xml:space="preserve">  -----------------------</v>
          </cell>
          <cell r="AL69" t="str">
            <v xml:space="preserve">  -----------------------</v>
          </cell>
          <cell r="AM69" t="str">
            <v xml:space="preserve">  -----------------------</v>
          </cell>
        </row>
        <row r="70">
          <cell r="C70">
            <v>40872.9</v>
          </cell>
          <cell r="D70">
            <v>0</v>
          </cell>
          <cell r="E70">
            <v>4000</v>
          </cell>
          <cell r="F70">
            <v>22471.94</v>
          </cell>
          <cell r="G70">
            <v>0</v>
          </cell>
          <cell r="H70">
            <v>63344.84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7281.56</v>
          </cell>
          <cell r="O70">
            <v>7281.56</v>
          </cell>
          <cell r="P70">
            <v>1436.46</v>
          </cell>
          <cell r="Q70">
            <v>500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9218.02</v>
          </cell>
          <cell r="AB70">
            <v>54126.82</v>
          </cell>
          <cell r="AC70">
            <v>1229.6600000000001</v>
          </cell>
          <cell r="AD70">
            <v>2907.72</v>
          </cell>
          <cell r="AE70">
            <v>4094.68</v>
          </cell>
          <cell r="AF70">
            <v>1329.18</v>
          </cell>
          <cell r="AG70">
            <v>1346.9</v>
          </cell>
          <cell r="AH70">
            <v>118869.22</v>
          </cell>
          <cell r="AI70">
            <v>8232.06</v>
          </cell>
          <cell r="AJ70">
            <v>3322.94</v>
          </cell>
          <cell r="AK70">
            <v>664.58</v>
          </cell>
          <cell r="AL70">
            <v>0</v>
          </cell>
          <cell r="AM70">
            <v>133764.88</v>
          </cell>
        </row>
        <row r="72">
          <cell r="A72" t="str">
            <v>Departamento 4106 CDE SECRETARIA DE ACCION ELECTORAL</v>
          </cell>
        </row>
        <row r="73">
          <cell r="A73" t="str">
            <v>00202</v>
          </cell>
          <cell r="B73" t="str">
            <v>ARCINIEGA OROPEZA ALEJANDRA PAOLA</v>
          </cell>
          <cell r="C73">
            <v>9168</v>
          </cell>
          <cell r="D73">
            <v>0</v>
          </cell>
          <cell r="E73">
            <v>1000</v>
          </cell>
          <cell r="F73">
            <v>0</v>
          </cell>
          <cell r="G73">
            <v>0</v>
          </cell>
          <cell r="H73">
            <v>9168</v>
          </cell>
          <cell r="I73">
            <v>0</v>
          </cell>
          <cell r="J73">
            <v>0</v>
          </cell>
          <cell r="K73">
            <v>3472.85</v>
          </cell>
          <cell r="L73">
            <v>0</v>
          </cell>
          <cell r="M73">
            <v>0</v>
          </cell>
          <cell r="N73">
            <v>684.56</v>
          </cell>
          <cell r="O73">
            <v>684.56</v>
          </cell>
          <cell r="P73">
            <v>265.27999999999997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4422.6899999999996</v>
          </cell>
          <cell r="AB73">
            <v>4745.3100000000004</v>
          </cell>
          <cell r="AC73">
            <v>190.84</v>
          </cell>
          <cell r="AD73">
            <v>431.1</v>
          </cell>
          <cell r="AE73">
            <v>842.98</v>
          </cell>
          <cell r="AF73">
            <v>218.12</v>
          </cell>
          <cell r="AG73">
            <v>203.36</v>
          </cell>
          <cell r="AH73">
            <v>19505.86</v>
          </cell>
          <cell r="AI73">
            <v>1464.92</v>
          </cell>
          <cell r="AJ73">
            <v>545.28</v>
          </cell>
          <cell r="AK73">
            <v>109.06</v>
          </cell>
          <cell r="AL73">
            <v>0</v>
          </cell>
          <cell r="AM73">
            <v>22046.6</v>
          </cell>
        </row>
        <row r="74">
          <cell r="A74" t="str">
            <v>00743</v>
          </cell>
          <cell r="B74" t="str">
            <v>MARTINEZ MACIAS  NORMA IRENE</v>
          </cell>
          <cell r="C74">
            <v>11544</v>
          </cell>
          <cell r="D74">
            <v>0</v>
          </cell>
          <cell r="E74">
            <v>1000</v>
          </cell>
          <cell r="F74">
            <v>0</v>
          </cell>
          <cell r="G74">
            <v>0</v>
          </cell>
          <cell r="H74">
            <v>11544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971.86</v>
          </cell>
          <cell r="O74">
            <v>971.86</v>
          </cell>
          <cell r="P74">
            <v>333.04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1304.9000000000001</v>
          </cell>
          <cell r="AB74">
            <v>10239.1</v>
          </cell>
          <cell r="AC74">
            <v>233.58</v>
          </cell>
          <cell r="AD74">
            <v>566.05999999999995</v>
          </cell>
          <cell r="AE74">
            <v>912.58</v>
          </cell>
          <cell r="AF74">
            <v>266.94</v>
          </cell>
          <cell r="AG74">
            <v>250.88</v>
          </cell>
          <cell r="AH74">
            <v>23873.119999999999</v>
          </cell>
          <cell r="AI74">
            <v>1712.22</v>
          </cell>
          <cell r="AJ74">
            <v>667.36</v>
          </cell>
          <cell r="AK74">
            <v>133.47999999999999</v>
          </cell>
          <cell r="AL74">
            <v>0</v>
          </cell>
          <cell r="AM74">
            <v>26904</v>
          </cell>
        </row>
        <row r="75">
          <cell r="A75" t="str">
            <v>Total Depto</v>
          </cell>
          <cell r="C75" t="str">
            <v xml:space="preserve">  -----------------------</v>
          </cell>
          <cell r="D75" t="str">
            <v xml:space="preserve">  -----------------------</v>
          </cell>
          <cell r="E75" t="str">
            <v xml:space="preserve">  -----------------------</v>
          </cell>
          <cell r="F75" t="str">
            <v xml:space="preserve">  -----------------------</v>
          </cell>
          <cell r="G75" t="str">
            <v xml:space="preserve">  -----------------------</v>
          </cell>
          <cell r="H75" t="str">
            <v xml:space="preserve">  -----------------------</v>
          </cell>
          <cell r="I75" t="str">
            <v xml:space="preserve">  -----------------------</v>
          </cell>
          <cell r="J75" t="str">
            <v xml:space="preserve">  -----------------------</v>
          </cell>
          <cell r="K75" t="str">
            <v xml:space="preserve">  -----------------------</v>
          </cell>
          <cell r="L75" t="str">
            <v xml:space="preserve">  -----------------------</v>
          </cell>
          <cell r="M75" t="str">
            <v xml:space="preserve">  -----------------------</v>
          </cell>
          <cell r="N75" t="str">
            <v xml:space="preserve">  -----------------------</v>
          </cell>
          <cell r="O75" t="str">
            <v xml:space="preserve">  -----------------------</v>
          </cell>
          <cell r="P75" t="str">
            <v xml:space="preserve">  -----------------------</v>
          </cell>
          <cell r="Q75" t="str">
            <v xml:space="preserve">  -----------------------</v>
          </cell>
          <cell r="R75" t="str">
            <v xml:space="preserve">  -----------------------</v>
          </cell>
          <cell r="S75" t="str">
            <v xml:space="preserve">  -----------------------</v>
          </cell>
          <cell r="T75" t="str">
            <v xml:space="preserve">  -----------------------</v>
          </cell>
          <cell r="U75" t="str">
            <v xml:space="preserve">  -----------------------</v>
          </cell>
          <cell r="V75" t="str">
            <v xml:space="preserve">  -----------------------</v>
          </cell>
          <cell r="W75" t="str">
            <v xml:space="preserve">  -----------------------</v>
          </cell>
          <cell r="X75" t="str">
            <v xml:space="preserve">  -----------------------</v>
          </cell>
          <cell r="Y75" t="str">
            <v xml:space="preserve">  -----------------------</v>
          </cell>
          <cell r="Z75" t="str">
            <v xml:space="preserve">  -----------------------</v>
          </cell>
          <cell r="AA75" t="str">
            <v xml:space="preserve">  -----------------------</v>
          </cell>
          <cell r="AB75" t="str">
            <v xml:space="preserve">  -----------------------</v>
          </cell>
          <cell r="AC75" t="str">
            <v xml:space="preserve">  -----------------------</v>
          </cell>
          <cell r="AD75" t="str">
            <v xml:space="preserve">  -----------------------</v>
          </cell>
          <cell r="AE75" t="str">
            <v xml:space="preserve">  -----------------------</v>
          </cell>
          <cell r="AF75" t="str">
            <v xml:space="preserve">  -----------------------</v>
          </cell>
          <cell r="AG75" t="str">
            <v xml:space="preserve">  -----------------------</v>
          </cell>
          <cell r="AH75" t="str">
            <v xml:space="preserve">  -----------------------</v>
          </cell>
          <cell r="AI75" t="str">
            <v xml:space="preserve">  -----------------------</v>
          </cell>
          <cell r="AJ75" t="str">
            <v xml:space="preserve">  -----------------------</v>
          </cell>
          <cell r="AK75" t="str">
            <v xml:space="preserve">  -----------------------</v>
          </cell>
          <cell r="AL75" t="str">
            <v xml:space="preserve">  -----------------------</v>
          </cell>
          <cell r="AM75" t="str">
            <v xml:space="preserve">  -----------------------</v>
          </cell>
        </row>
        <row r="76">
          <cell r="C76">
            <v>20712</v>
          </cell>
          <cell r="D76">
            <v>0</v>
          </cell>
          <cell r="E76">
            <v>2000</v>
          </cell>
          <cell r="F76">
            <v>0</v>
          </cell>
          <cell r="G76">
            <v>0</v>
          </cell>
          <cell r="H76">
            <v>20712</v>
          </cell>
          <cell r="I76">
            <v>0</v>
          </cell>
          <cell r="J76">
            <v>0</v>
          </cell>
          <cell r="K76">
            <v>3472.85</v>
          </cell>
          <cell r="L76">
            <v>0</v>
          </cell>
          <cell r="M76">
            <v>0</v>
          </cell>
          <cell r="N76">
            <v>1656.42</v>
          </cell>
          <cell r="O76">
            <v>1656.42</v>
          </cell>
          <cell r="P76">
            <v>598.32000000000005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5727.59</v>
          </cell>
          <cell r="AB76">
            <v>14984.41</v>
          </cell>
          <cell r="AC76">
            <v>424.42</v>
          </cell>
          <cell r="AD76">
            <v>997.16</v>
          </cell>
          <cell r="AE76">
            <v>1755.56</v>
          </cell>
          <cell r="AF76">
            <v>485.06</v>
          </cell>
          <cell r="AG76">
            <v>454.24</v>
          </cell>
          <cell r="AH76">
            <v>43378.98</v>
          </cell>
          <cell r="AI76">
            <v>3177.14</v>
          </cell>
          <cell r="AJ76">
            <v>1212.6400000000001</v>
          </cell>
          <cell r="AK76">
            <v>242.54</v>
          </cell>
          <cell r="AL76">
            <v>0</v>
          </cell>
          <cell r="AM76">
            <v>48950.6</v>
          </cell>
        </row>
        <row r="78">
          <cell r="A78" t="str">
            <v>Departamento 4107 CDE SECRETARIA DE FINANZAS Y ADMINISTRA</v>
          </cell>
        </row>
        <row r="79">
          <cell r="A79" t="str">
            <v>00001</v>
          </cell>
          <cell r="B79" t="str">
            <v>ANDRADE PADILLA DANIEL</v>
          </cell>
          <cell r="C79">
            <v>11767.5</v>
          </cell>
          <cell r="D79">
            <v>0</v>
          </cell>
          <cell r="E79">
            <v>1000</v>
          </cell>
          <cell r="F79">
            <v>0</v>
          </cell>
          <cell r="G79">
            <v>0</v>
          </cell>
          <cell r="H79">
            <v>11767.5</v>
          </cell>
          <cell r="I79">
            <v>15</v>
          </cell>
          <cell r="J79">
            <v>2232.7399999999998</v>
          </cell>
          <cell r="K79">
            <v>0</v>
          </cell>
          <cell r="L79">
            <v>0</v>
          </cell>
          <cell r="M79">
            <v>0</v>
          </cell>
          <cell r="N79">
            <v>1007.62</v>
          </cell>
          <cell r="O79">
            <v>1007.62</v>
          </cell>
          <cell r="P79">
            <v>357.9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56.21</v>
          </cell>
          <cell r="Z79">
            <v>0</v>
          </cell>
          <cell r="AA79">
            <v>3669.47</v>
          </cell>
          <cell r="AB79">
            <v>8098.03</v>
          </cell>
          <cell r="AC79">
            <v>249.26</v>
          </cell>
          <cell r="AD79">
            <v>604.04</v>
          </cell>
          <cell r="AE79">
            <v>938.12</v>
          </cell>
          <cell r="AF79">
            <v>284.86</v>
          </cell>
          <cell r="AG79">
            <v>255.35</v>
          </cell>
          <cell r="AH79">
            <v>25475.360000000001</v>
          </cell>
          <cell r="AI79">
            <v>1791.42</v>
          </cell>
          <cell r="AJ79">
            <v>712.16</v>
          </cell>
          <cell r="AK79">
            <v>142.44</v>
          </cell>
          <cell r="AL79">
            <v>0</v>
          </cell>
          <cell r="AM79">
            <v>28661.59</v>
          </cell>
        </row>
        <row r="80">
          <cell r="A80" t="str">
            <v>00021</v>
          </cell>
          <cell r="B80" t="str">
            <v>ROJAS LOPEZ MIGUEL ANGEL</v>
          </cell>
          <cell r="C80">
            <v>7390.32</v>
          </cell>
          <cell r="D80">
            <v>0</v>
          </cell>
          <cell r="E80">
            <v>1000</v>
          </cell>
          <cell r="F80">
            <v>0</v>
          </cell>
          <cell r="G80">
            <v>0</v>
          </cell>
          <cell r="H80">
            <v>7390.32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491.14</v>
          </cell>
          <cell r="O80">
            <v>491.14</v>
          </cell>
          <cell r="P80">
            <v>224.7</v>
          </cell>
          <cell r="Q80">
            <v>1000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1715.84</v>
          </cell>
          <cell r="AB80">
            <v>5674.48</v>
          </cell>
          <cell r="AC80">
            <v>158.74</v>
          </cell>
          <cell r="AD80">
            <v>358.58</v>
          </cell>
          <cell r="AE80">
            <v>819.42</v>
          </cell>
          <cell r="AF80">
            <v>181.42</v>
          </cell>
          <cell r="AG80">
            <v>167.8</v>
          </cell>
          <cell r="AH80">
            <v>16224.34</v>
          </cell>
          <cell r="AI80">
            <v>1336.74</v>
          </cell>
          <cell r="AJ80">
            <v>453.55</v>
          </cell>
          <cell r="AK80">
            <v>90.71</v>
          </cell>
          <cell r="AL80">
            <v>0</v>
          </cell>
          <cell r="AM80">
            <v>18454.560000000001</v>
          </cell>
        </row>
        <row r="81">
          <cell r="A81" t="str">
            <v>00080</v>
          </cell>
          <cell r="B81" t="str">
            <v>ROMERO ROMERO INGRID</v>
          </cell>
          <cell r="C81">
            <v>15504</v>
          </cell>
          <cell r="D81">
            <v>0</v>
          </cell>
          <cell r="E81">
            <v>1000</v>
          </cell>
          <cell r="F81">
            <v>0</v>
          </cell>
          <cell r="G81">
            <v>0</v>
          </cell>
          <cell r="H81">
            <v>15504</v>
          </cell>
          <cell r="I81">
            <v>15</v>
          </cell>
          <cell r="J81">
            <v>0</v>
          </cell>
          <cell r="K81">
            <v>4470.6400000000003</v>
          </cell>
          <cell r="L81">
            <v>0</v>
          </cell>
          <cell r="M81">
            <v>0</v>
          </cell>
          <cell r="N81">
            <v>1665.6</v>
          </cell>
          <cell r="O81">
            <v>1665.6</v>
          </cell>
          <cell r="P81">
            <v>460.1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200</v>
          </cell>
          <cell r="Z81">
            <v>0</v>
          </cell>
          <cell r="AA81">
            <v>6811.34</v>
          </cell>
          <cell r="AB81">
            <v>8692.66</v>
          </cell>
          <cell r="AC81">
            <v>313.7</v>
          </cell>
          <cell r="AD81">
            <v>760.22</v>
          </cell>
          <cell r="AE81">
            <v>1043.06</v>
          </cell>
          <cell r="AF81">
            <v>358.52</v>
          </cell>
          <cell r="AG81">
            <v>330.08</v>
          </cell>
          <cell r="AH81">
            <v>32061.9</v>
          </cell>
          <cell r="AI81">
            <v>2116.98</v>
          </cell>
          <cell r="AJ81">
            <v>896.28</v>
          </cell>
          <cell r="AK81">
            <v>179.26</v>
          </cell>
          <cell r="AL81">
            <v>0</v>
          </cell>
          <cell r="AM81">
            <v>35943.019999999997</v>
          </cell>
        </row>
        <row r="82">
          <cell r="A82" t="str">
            <v>00113</v>
          </cell>
          <cell r="B82" t="str">
            <v>HERNANDEZ MURILLO JOSE ADRIAN</v>
          </cell>
          <cell r="C82">
            <v>17429.400000000001</v>
          </cell>
          <cell r="D82">
            <v>0</v>
          </cell>
          <cell r="E82">
            <v>1000</v>
          </cell>
          <cell r="F82">
            <v>0</v>
          </cell>
          <cell r="G82">
            <v>0</v>
          </cell>
          <cell r="H82">
            <v>17429.400000000001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2076.88</v>
          </cell>
          <cell r="O82">
            <v>2076.88</v>
          </cell>
          <cell r="P82">
            <v>554.1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2630.98</v>
          </cell>
          <cell r="AB82">
            <v>14798.42</v>
          </cell>
          <cell r="AC82">
            <v>373</v>
          </cell>
          <cell r="AD82">
            <v>903.92</v>
          </cell>
          <cell r="AE82">
            <v>1139.6199999999999</v>
          </cell>
          <cell r="AF82">
            <v>426.28</v>
          </cell>
          <cell r="AG82">
            <v>368.58</v>
          </cell>
          <cell r="AH82">
            <v>38122.080000000002</v>
          </cell>
          <cell r="AI82">
            <v>2416.54</v>
          </cell>
          <cell r="AJ82">
            <v>1065.7</v>
          </cell>
          <cell r="AK82">
            <v>213.14</v>
          </cell>
          <cell r="AL82">
            <v>0</v>
          </cell>
          <cell r="AM82">
            <v>42612.32</v>
          </cell>
        </row>
        <row r="83">
          <cell r="A83" t="str">
            <v>00165</v>
          </cell>
          <cell r="B83" t="str">
            <v>GOMEZ DUEÑAS ROSELIA</v>
          </cell>
          <cell r="C83">
            <v>6660</v>
          </cell>
          <cell r="D83">
            <v>0</v>
          </cell>
          <cell r="E83">
            <v>1000</v>
          </cell>
          <cell r="F83">
            <v>0</v>
          </cell>
          <cell r="G83">
            <v>0</v>
          </cell>
          <cell r="H83">
            <v>6660</v>
          </cell>
          <cell r="I83">
            <v>15</v>
          </cell>
          <cell r="J83">
            <v>0</v>
          </cell>
          <cell r="K83">
            <v>2286.91</v>
          </cell>
          <cell r="L83">
            <v>-250.2</v>
          </cell>
          <cell r="M83">
            <v>0</v>
          </cell>
          <cell r="N83">
            <v>411.68</v>
          </cell>
          <cell r="O83">
            <v>161.47999999999999</v>
          </cell>
          <cell r="P83">
            <v>184.84</v>
          </cell>
          <cell r="Q83">
            <v>700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3348.23</v>
          </cell>
          <cell r="AB83">
            <v>3311.77</v>
          </cell>
          <cell r="AC83">
            <v>136.22</v>
          </cell>
          <cell r="AD83">
            <v>291.95999999999998</v>
          </cell>
          <cell r="AE83">
            <v>771.08</v>
          </cell>
          <cell r="AF83">
            <v>155.68</v>
          </cell>
          <cell r="AG83">
            <v>153.19999999999999</v>
          </cell>
          <cell r="AH83">
            <v>13921.64</v>
          </cell>
          <cell r="AI83">
            <v>1199.26</v>
          </cell>
          <cell r="AJ83">
            <v>389.18</v>
          </cell>
          <cell r="AK83">
            <v>77.84</v>
          </cell>
          <cell r="AL83">
            <v>0</v>
          </cell>
          <cell r="AM83">
            <v>15896.8</v>
          </cell>
        </row>
        <row r="84">
          <cell r="A84" t="str">
            <v>00169</v>
          </cell>
          <cell r="B84" t="str">
            <v>TOVAR LOPEZ ROGELIO</v>
          </cell>
          <cell r="C84">
            <v>15750</v>
          </cell>
          <cell r="D84">
            <v>0</v>
          </cell>
          <cell r="E84">
            <v>1000</v>
          </cell>
          <cell r="F84">
            <v>1850.8</v>
          </cell>
          <cell r="G84">
            <v>0</v>
          </cell>
          <cell r="H84">
            <v>17600.8</v>
          </cell>
          <cell r="I84">
            <v>15</v>
          </cell>
          <cell r="J84">
            <v>2048.0500000000002</v>
          </cell>
          <cell r="K84">
            <v>0</v>
          </cell>
          <cell r="L84">
            <v>0</v>
          </cell>
          <cell r="M84">
            <v>0</v>
          </cell>
          <cell r="N84">
            <v>2113.48</v>
          </cell>
          <cell r="O84">
            <v>2113.48</v>
          </cell>
          <cell r="P84">
            <v>467.98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4644.51</v>
          </cell>
          <cell r="AB84">
            <v>12956.29</v>
          </cell>
          <cell r="AC84">
            <v>318.68</v>
          </cell>
          <cell r="AD84">
            <v>772.3</v>
          </cell>
          <cell r="AE84">
            <v>1051.18</v>
          </cell>
          <cell r="AF84">
            <v>364.2</v>
          </cell>
          <cell r="AG84">
            <v>372.02</v>
          </cell>
          <cell r="AH84">
            <v>32571.119999999999</v>
          </cell>
          <cell r="AI84">
            <v>2142.16</v>
          </cell>
          <cell r="AJ84">
            <v>910.52</v>
          </cell>
          <cell r="AK84">
            <v>182.1</v>
          </cell>
          <cell r="AL84">
            <v>0</v>
          </cell>
          <cell r="AM84">
            <v>36542.120000000003</v>
          </cell>
        </row>
        <row r="85">
          <cell r="A85" t="str">
            <v>00187</v>
          </cell>
          <cell r="B85" t="str">
            <v>GALLEGOS NEGRETE ROSA ELENA</v>
          </cell>
          <cell r="C85">
            <v>6660</v>
          </cell>
          <cell r="D85">
            <v>0</v>
          </cell>
          <cell r="E85">
            <v>1000</v>
          </cell>
          <cell r="F85">
            <v>0</v>
          </cell>
          <cell r="G85">
            <v>0</v>
          </cell>
          <cell r="H85">
            <v>6660</v>
          </cell>
          <cell r="I85">
            <v>0</v>
          </cell>
          <cell r="J85">
            <v>0</v>
          </cell>
          <cell r="K85">
            <v>2479.0500000000002</v>
          </cell>
          <cell r="L85">
            <v>-250.2</v>
          </cell>
          <cell r="M85">
            <v>0</v>
          </cell>
          <cell r="N85">
            <v>411.68</v>
          </cell>
          <cell r="O85">
            <v>161.47999999999999</v>
          </cell>
          <cell r="P85">
            <v>184.06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2824.59</v>
          </cell>
          <cell r="AB85">
            <v>3835.41</v>
          </cell>
          <cell r="AC85">
            <v>135.62</v>
          </cell>
          <cell r="AD85">
            <v>290.7</v>
          </cell>
          <cell r="AE85">
            <v>770.52</v>
          </cell>
          <cell r="AF85">
            <v>155</v>
          </cell>
          <cell r="AG85">
            <v>153.19999999999999</v>
          </cell>
          <cell r="AH85">
            <v>13862.08</v>
          </cell>
          <cell r="AI85">
            <v>1196.8399999999999</v>
          </cell>
          <cell r="AJ85">
            <v>387.5</v>
          </cell>
          <cell r="AK85">
            <v>77.5</v>
          </cell>
          <cell r="AL85">
            <v>0</v>
          </cell>
          <cell r="AM85">
            <v>15832.12</v>
          </cell>
        </row>
        <row r="86">
          <cell r="A86" t="str">
            <v>00451</v>
          </cell>
          <cell r="B86" t="str">
            <v>PARTIDA CEJA FRANCISCO JAVIER</v>
          </cell>
          <cell r="C86">
            <v>9168</v>
          </cell>
          <cell r="D86">
            <v>0</v>
          </cell>
          <cell r="E86">
            <v>1000</v>
          </cell>
          <cell r="F86">
            <v>2000</v>
          </cell>
          <cell r="G86">
            <v>0</v>
          </cell>
          <cell r="H86">
            <v>11168</v>
          </cell>
          <cell r="I86">
            <v>0</v>
          </cell>
          <cell r="J86">
            <v>0</v>
          </cell>
          <cell r="K86">
            <v>3538.05</v>
          </cell>
          <cell r="L86">
            <v>0</v>
          </cell>
          <cell r="M86">
            <v>0</v>
          </cell>
          <cell r="N86">
            <v>911.7</v>
          </cell>
          <cell r="O86">
            <v>911.7</v>
          </cell>
          <cell r="P86">
            <v>312.33999999999997</v>
          </cell>
          <cell r="Q86">
            <v>1450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6212.09</v>
          </cell>
          <cell r="AB86">
            <v>4955.91</v>
          </cell>
          <cell r="AC86">
            <v>220.5</v>
          </cell>
          <cell r="AD86">
            <v>534.36</v>
          </cell>
          <cell r="AE86">
            <v>891.28</v>
          </cell>
          <cell r="AF86">
            <v>252</v>
          </cell>
          <cell r="AG86">
            <v>243.36</v>
          </cell>
          <cell r="AH86">
            <v>22536.48</v>
          </cell>
          <cell r="AI86">
            <v>1646.14</v>
          </cell>
          <cell r="AJ86">
            <v>630</v>
          </cell>
          <cell r="AK86">
            <v>126</v>
          </cell>
          <cell r="AL86">
            <v>0</v>
          </cell>
          <cell r="AM86">
            <v>25433.98</v>
          </cell>
        </row>
        <row r="87">
          <cell r="A87" t="str">
            <v>00461</v>
          </cell>
          <cell r="B87" t="str">
            <v>BORRAYO DE LA CRUZ ERICKA GUILLERMINA</v>
          </cell>
          <cell r="C87">
            <v>6660</v>
          </cell>
          <cell r="D87">
            <v>0</v>
          </cell>
          <cell r="E87">
            <v>1000</v>
          </cell>
          <cell r="F87">
            <v>0</v>
          </cell>
          <cell r="G87">
            <v>0</v>
          </cell>
          <cell r="H87">
            <v>6660</v>
          </cell>
          <cell r="I87">
            <v>0</v>
          </cell>
          <cell r="J87">
            <v>0</v>
          </cell>
          <cell r="K87">
            <v>0</v>
          </cell>
          <cell r="L87">
            <v>-250.2</v>
          </cell>
          <cell r="M87">
            <v>0</v>
          </cell>
          <cell r="N87">
            <v>411.68</v>
          </cell>
          <cell r="O87">
            <v>161.47999999999999</v>
          </cell>
          <cell r="P87">
            <v>182.88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344.36</v>
          </cell>
          <cell r="AB87">
            <v>6315.64</v>
          </cell>
          <cell r="AC87">
            <v>134.76</v>
          </cell>
          <cell r="AD87">
            <v>288.83999999999997</v>
          </cell>
          <cell r="AE87">
            <v>769.64</v>
          </cell>
          <cell r="AF87">
            <v>154</v>
          </cell>
          <cell r="AG87">
            <v>153.19999999999999</v>
          </cell>
          <cell r="AH87">
            <v>13773.02</v>
          </cell>
          <cell r="AI87">
            <v>1193.24</v>
          </cell>
          <cell r="AJ87">
            <v>385.02</v>
          </cell>
          <cell r="AK87">
            <v>77</v>
          </cell>
          <cell r="AL87">
            <v>0</v>
          </cell>
          <cell r="AM87">
            <v>15735.48</v>
          </cell>
        </row>
        <row r="88">
          <cell r="A88" t="str">
            <v>00836</v>
          </cell>
          <cell r="B88" t="str">
            <v>ARREDONDO ZUÑIGA VICTOR MANUEL</v>
          </cell>
          <cell r="C88">
            <v>6384</v>
          </cell>
          <cell r="D88">
            <v>0</v>
          </cell>
          <cell r="E88">
            <v>1000</v>
          </cell>
          <cell r="F88">
            <v>0</v>
          </cell>
          <cell r="G88">
            <v>0</v>
          </cell>
          <cell r="H88">
            <v>6384</v>
          </cell>
          <cell r="I88">
            <v>0</v>
          </cell>
          <cell r="J88">
            <v>0</v>
          </cell>
          <cell r="K88">
            <v>0</v>
          </cell>
          <cell r="L88">
            <v>-250.2</v>
          </cell>
          <cell r="M88">
            <v>0</v>
          </cell>
          <cell r="N88">
            <v>381.66</v>
          </cell>
          <cell r="O88">
            <v>131.44</v>
          </cell>
          <cell r="P88">
            <v>175.32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306.76</v>
          </cell>
          <cell r="AB88">
            <v>6077.24</v>
          </cell>
          <cell r="AC88">
            <v>129.18</v>
          </cell>
          <cell r="AD88">
            <v>276.86</v>
          </cell>
          <cell r="AE88">
            <v>764.04</v>
          </cell>
          <cell r="AF88">
            <v>147.62</v>
          </cell>
          <cell r="AG88">
            <v>147.68</v>
          </cell>
          <cell r="AH88">
            <v>13202.06</v>
          </cell>
          <cell r="AI88">
            <v>1170.08</v>
          </cell>
          <cell r="AJ88">
            <v>369.06</v>
          </cell>
          <cell r="AK88">
            <v>73.819999999999993</v>
          </cell>
          <cell r="AL88">
            <v>0</v>
          </cell>
          <cell r="AM88">
            <v>15110.32</v>
          </cell>
        </row>
        <row r="89">
          <cell r="A89" t="str">
            <v>00839</v>
          </cell>
          <cell r="B89" t="str">
            <v>REYES GRANADA ARACELI JANETH</v>
          </cell>
          <cell r="C89">
            <v>16032.9</v>
          </cell>
          <cell r="D89">
            <v>0</v>
          </cell>
          <cell r="E89">
            <v>1000</v>
          </cell>
          <cell r="F89">
            <v>4600</v>
          </cell>
          <cell r="G89">
            <v>0</v>
          </cell>
          <cell r="H89">
            <v>20632.900000000001</v>
          </cell>
          <cell r="I89">
            <v>15</v>
          </cell>
          <cell r="J89">
            <v>0</v>
          </cell>
          <cell r="K89">
            <v>2866.23</v>
          </cell>
          <cell r="L89">
            <v>0</v>
          </cell>
          <cell r="M89">
            <v>0</v>
          </cell>
          <cell r="N89">
            <v>2761.14</v>
          </cell>
          <cell r="O89">
            <v>2761.14</v>
          </cell>
          <cell r="P89">
            <v>604.70000000000005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6247.07</v>
          </cell>
          <cell r="AB89">
            <v>14385.83</v>
          </cell>
          <cell r="AC89">
            <v>404.9</v>
          </cell>
          <cell r="AD89">
            <v>981.24</v>
          </cell>
          <cell r="AE89">
            <v>1191.58</v>
          </cell>
          <cell r="AF89">
            <v>462.74</v>
          </cell>
          <cell r="AG89">
            <v>432.66</v>
          </cell>
          <cell r="AH89">
            <v>41383.42</v>
          </cell>
          <cell r="AI89">
            <v>2577.7199999999998</v>
          </cell>
          <cell r="AJ89">
            <v>1156.8599999999999</v>
          </cell>
          <cell r="AK89">
            <v>231.38</v>
          </cell>
          <cell r="AL89">
            <v>0</v>
          </cell>
          <cell r="AM89">
            <v>46244.78</v>
          </cell>
        </row>
        <row r="90">
          <cell r="A90" t="str">
            <v>00840</v>
          </cell>
          <cell r="B90" t="str">
            <v>NAVARRO VILLA LORENA</v>
          </cell>
          <cell r="C90">
            <v>12949.37</v>
          </cell>
          <cell r="D90">
            <v>446.53</v>
          </cell>
          <cell r="E90">
            <v>1000</v>
          </cell>
          <cell r="F90">
            <v>4600</v>
          </cell>
          <cell r="G90">
            <v>0</v>
          </cell>
          <cell r="H90">
            <v>17995.900000000001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2197.88</v>
          </cell>
          <cell r="O90">
            <v>2197.88</v>
          </cell>
          <cell r="P90">
            <v>520.12</v>
          </cell>
          <cell r="Q90">
            <v>560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3278</v>
          </cell>
          <cell r="AB90">
            <v>14717.9</v>
          </cell>
          <cell r="AC90">
            <v>351.54</v>
          </cell>
          <cell r="AD90">
            <v>851.94</v>
          </cell>
          <cell r="AE90">
            <v>1104.68</v>
          </cell>
          <cell r="AF90">
            <v>401.76</v>
          </cell>
          <cell r="AG90">
            <v>379.92</v>
          </cell>
          <cell r="AH90">
            <v>35930.14</v>
          </cell>
          <cell r="AI90">
            <v>2308.16</v>
          </cell>
          <cell r="AJ90">
            <v>1004.42</v>
          </cell>
          <cell r="AK90">
            <v>200.88</v>
          </cell>
          <cell r="AL90">
            <v>0</v>
          </cell>
          <cell r="AM90">
            <v>40225.279999999999</v>
          </cell>
        </row>
        <row r="91">
          <cell r="A91" t="str">
            <v>00842</v>
          </cell>
          <cell r="B91" t="str">
            <v>MENDEZ SALCEDO JORGE ALBERTO</v>
          </cell>
          <cell r="C91">
            <v>17429.400000000001</v>
          </cell>
          <cell r="D91">
            <v>0</v>
          </cell>
          <cell r="E91">
            <v>1000</v>
          </cell>
          <cell r="F91">
            <v>2000</v>
          </cell>
          <cell r="G91">
            <v>0</v>
          </cell>
          <cell r="H91">
            <v>19429.400000000001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2504.08</v>
          </cell>
          <cell r="O91">
            <v>2504.08</v>
          </cell>
          <cell r="P91">
            <v>577.38</v>
          </cell>
          <cell r="Q91">
            <v>5000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8081.46</v>
          </cell>
          <cell r="AB91">
            <v>11347.94</v>
          </cell>
          <cell r="AC91">
            <v>387.66</v>
          </cell>
          <cell r="AD91">
            <v>939.46</v>
          </cell>
          <cell r="AE91">
            <v>1163.5</v>
          </cell>
          <cell r="AF91">
            <v>443.04</v>
          </cell>
          <cell r="AG91">
            <v>408.58</v>
          </cell>
          <cell r="AH91">
            <v>39621.279999999999</v>
          </cell>
          <cell r="AI91">
            <v>2490.62</v>
          </cell>
          <cell r="AJ91">
            <v>1107.5999999999999</v>
          </cell>
          <cell r="AK91">
            <v>221.52</v>
          </cell>
          <cell r="AL91">
            <v>0</v>
          </cell>
          <cell r="AM91">
            <v>44292.639999999999</v>
          </cell>
        </row>
        <row r="92">
          <cell r="A92" t="str">
            <v>00855</v>
          </cell>
          <cell r="B92" t="str">
            <v>LUNA MEDRANO CESAR ALEJANDRO</v>
          </cell>
          <cell r="C92">
            <v>12900</v>
          </cell>
          <cell r="D92">
            <v>0</v>
          </cell>
          <cell r="E92">
            <v>1000</v>
          </cell>
          <cell r="F92">
            <v>0</v>
          </cell>
          <cell r="G92">
            <v>0</v>
          </cell>
          <cell r="H92">
            <v>12900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1191.4000000000001</v>
          </cell>
          <cell r="O92">
            <v>1191.4000000000001</v>
          </cell>
          <cell r="P92">
            <v>376.56</v>
          </cell>
          <cell r="Q92">
            <v>1000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2567.96</v>
          </cell>
          <cell r="AB92">
            <v>10332.040000000001</v>
          </cell>
          <cell r="AC92">
            <v>261.02</v>
          </cell>
          <cell r="AD92">
            <v>632.54</v>
          </cell>
          <cell r="AE92">
            <v>957.24</v>
          </cell>
          <cell r="AF92">
            <v>298.3</v>
          </cell>
          <cell r="AG92">
            <v>278</v>
          </cell>
          <cell r="AH92">
            <v>26677.3</v>
          </cell>
          <cell r="AI92">
            <v>1850.8</v>
          </cell>
          <cell r="AJ92">
            <v>745.76</v>
          </cell>
          <cell r="AK92">
            <v>149.16</v>
          </cell>
          <cell r="AL92">
            <v>0</v>
          </cell>
          <cell r="AM92">
            <v>29999.32</v>
          </cell>
        </row>
        <row r="93">
          <cell r="A93" t="str">
            <v>00863</v>
          </cell>
          <cell r="B93" t="str">
            <v>LARIOS CALVARIO MANUEL</v>
          </cell>
          <cell r="C93">
            <v>6999.9</v>
          </cell>
          <cell r="D93">
            <v>0</v>
          </cell>
          <cell r="E93">
            <v>1000</v>
          </cell>
          <cell r="F93">
            <v>1476.42</v>
          </cell>
          <cell r="G93">
            <v>0</v>
          </cell>
          <cell r="H93">
            <v>8476.32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609.29999999999995</v>
          </cell>
          <cell r="O93">
            <v>609.29999999999995</v>
          </cell>
          <cell r="P93">
            <v>228.22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837.52</v>
          </cell>
          <cell r="AB93">
            <v>7638.8</v>
          </cell>
          <cell r="AC93">
            <v>167.46</v>
          </cell>
          <cell r="AD93">
            <v>378.3</v>
          </cell>
          <cell r="AE93">
            <v>804.9</v>
          </cell>
          <cell r="AF93">
            <v>191.4</v>
          </cell>
          <cell r="AG93">
            <v>189.52</v>
          </cell>
          <cell r="AH93">
            <v>17116.46</v>
          </cell>
          <cell r="AI93">
            <v>1350.66</v>
          </cell>
          <cell r="AJ93">
            <v>478.48</v>
          </cell>
          <cell r="AK93">
            <v>95.7</v>
          </cell>
          <cell r="AL93">
            <v>0</v>
          </cell>
          <cell r="AM93">
            <v>19422.22</v>
          </cell>
        </row>
        <row r="94">
          <cell r="A94" t="str">
            <v>00936</v>
          </cell>
          <cell r="B94" t="str">
            <v>HERNANDEZ ARRIAGA ERIK DANIEL</v>
          </cell>
          <cell r="C94">
            <v>9000</v>
          </cell>
          <cell r="D94">
            <v>0</v>
          </cell>
          <cell r="E94">
            <v>1000</v>
          </cell>
          <cell r="F94">
            <v>10000</v>
          </cell>
          <cell r="G94">
            <v>0</v>
          </cell>
          <cell r="H94">
            <v>19000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2412.36</v>
          </cell>
          <cell r="O94">
            <v>2412.36</v>
          </cell>
          <cell r="P94">
            <v>448.56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2860.92</v>
          </cell>
          <cell r="AB94">
            <v>16139.08</v>
          </cell>
          <cell r="AC94">
            <v>306.42</v>
          </cell>
          <cell r="AD94">
            <v>742.6</v>
          </cell>
          <cell r="AE94">
            <v>1031.22</v>
          </cell>
          <cell r="AF94">
            <v>350.2</v>
          </cell>
          <cell r="AG94">
            <v>400</v>
          </cell>
          <cell r="AH94">
            <v>31318.74</v>
          </cell>
          <cell r="AI94">
            <v>2080.2399999999998</v>
          </cell>
          <cell r="AJ94">
            <v>875.5</v>
          </cell>
          <cell r="AK94">
            <v>175.1</v>
          </cell>
          <cell r="AL94">
            <v>0</v>
          </cell>
          <cell r="AM94">
            <v>35199.78</v>
          </cell>
        </row>
        <row r="95">
          <cell r="A95" t="str">
            <v>00956</v>
          </cell>
          <cell r="B95" t="str">
            <v>FUENTES NUÑEZ EDUARDO</v>
          </cell>
          <cell r="C95">
            <v>14250</v>
          </cell>
          <cell r="D95">
            <v>0</v>
          </cell>
          <cell r="E95">
            <v>1000</v>
          </cell>
          <cell r="F95">
            <v>9537.56</v>
          </cell>
          <cell r="G95">
            <v>0</v>
          </cell>
          <cell r="H95">
            <v>23787.56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3434.98</v>
          </cell>
          <cell r="O95">
            <v>3434.98</v>
          </cell>
          <cell r="P95">
            <v>684.5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4119.4799999999996</v>
          </cell>
          <cell r="AB95">
            <v>19668.080000000002</v>
          </cell>
          <cell r="AC95">
            <v>455.24</v>
          </cell>
          <cell r="AD95">
            <v>1103.22</v>
          </cell>
          <cell r="AE95">
            <v>1273.56</v>
          </cell>
          <cell r="AF95">
            <v>520.26</v>
          </cell>
          <cell r="AG95">
            <v>495.76</v>
          </cell>
          <cell r="AH95">
            <v>46527.64</v>
          </cell>
          <cell r="AI95">
            <v>2832.02</v>
          </cell>
          <cell r="AJ95">
            <v>1300.6600000000001</v>
          </cell>
          <cell r="AK95">
            <v>260.14</v>
          </cell>
          <cell r="AL95">
            <v>0</v>
          </cell>
          <cell r="AM95">
            <v>51936.480000000003</v>
          </cell>
        </row>
        <row r="96">
          <cell r="A96" t="str">
            <v>Total Depto</v>
          </cell>
          <cell r="C96" t="str">
            <v xml:space="preserve">  -----------------------</v>
          </cell>
          <cell r="D96" t="str">
            <v xml:space="preserve">  -----------------------</v>
          </cell>
          <cell r="E96" t="str">
            <v xml:space="preserve">  -----------------------</v>
          </cell>
          <cell r="F96" t="str">
            <v xml:space="preserve">  -----------------------</v>
          </cell>
          <cell r="G96" t="str">
            <v xml:space="preserve">  -----------------------</v>
          </cell>
          <cell r="H96" t="str">
            <v xml:space="preserve">  -----------------------</v>
          </cell>
          <cell r="I96" t="str">
            <v xml:space="preserve">  -----------------------</v>
          </cell>
          <cell r="J96" t="str">
            <v xml:space="preserve">  -----------------------</v>
          </cell>
          <cell r="K96" t="str">
            <v xml:space="preserve">  -----------------------</v>
          </cell>
          <cell r="L96" t="str">
            <v xml:space="preserve">  -----------------------</v>
          </cell>
          <cell r="M96" t="str">
            <v xml:space="preserve">  -----------------------</v>
          </cell>
          <cell r="N96" t="str">
            <v xml:space="preserve">  -----------------------</v>
          </cell>
          <cell r="O96" t="str">
            <v xml:space="preserve">  -----------------------</v>
          </cell>
          <cell r="P96" t="str">
            <v xml:space="preserve">  -----------------------</v>
          </cell>
          <cell r="Q96" t="str">
            <v xml:space="preserve">  -----------------------</v>
          </cell>
          <cell r="R96" t="str">
            <v xml:space="preserve">  -----------------------</v>
          </cell>
          <cell r="S96" t="str">
            <v xml:space="preserve">  -----------------------</v>
          </cell>
          <cell r="T96" t="str">
            <v xml:space="preserve">  -----------------------</v>
          </cell>
          <cell r="U96" t="str">
            <v xml:space="preserve">  -----------------------</v>
          </cell>
          <cell r="V96" t="str">
            <v xml:space="preserve">  -----------------------</v>
          </cell>
          <cell r="W96" t="str">
            <v xml:space="preserve">  -----------------------</v>
          </cell>
          <cell r="X96" t="str">
            <v xml:space="preserve">  -----------------------</v>
          </cell>
          <cell r="Y96" t="str">
            <v xml:space="preserve">  -----------------------</v>
          </cell>
          <cell r="Z96" t="str">
            <v xml:space="preserve">  -----------------------</v>
          </cell>
          <cell r="AA96" t="str">
            <v xml:space="preserve">  -----------------------</v>
          </cell>
          <cell r="AB96" t="str">
            <v xml:space="preserve">  -----------------------</v>
          </cell>
          <cell r="AC96" t="str">
            <v xml:space="preserve">  -----------------------</v>
          </cell>
          <cell r="AD96" t="str">
            <v xml:space="preserve">  -----------------------</v>
          </cell>
          <cell r="AE96" t="str">
            <v xml:space="preserve">  -----------------------</v>
          </cell>
          <cell r="AF96" t="str">
            <v xml:space="preserve">  -----------------------</v>
          </cell>
          <cell r="AG96" t="str">
            <v xml:space="preserve">  -----------------------</v>
          </cell>
          <cell r="AH96" t="str">
            <v xml:space="preserve">  -----------------------</v>
          </cell>
          <cell r="AI96" t="str">
            <v xml:space="preserve">  -----------------------</v>
          </cell>
          <cell r="AJ96" t="str">
            <v xml:space="preserve">  -----------------------</v>
          </cell>
          <cell r="AK96" t="str">
            <v xml:space="preserve">  -----------------------</v>
          </cell>
          <cell r="AL96" t="str">
            <v xml:space="preserve">  -----------------------</v>
          </cell>
          <cell r="AM96" t="str">
            <v xml:space="preserve">  -----------------------</v>
          </cell>
        </row>
        <row r="97">
          <cell r="C97">
            <v>192934.79</v>
          </cell>
          <cell r="D97">
            <v>446.53</v>
          </cell>
          <cell r="E97">
            <v>17000</v>
          </cell>
          <cell r="F97">
            <v>36064.78</v>
          </cell>
          <cell r="G97">
            <v>0</v>
          </cell>
          <cell r="H97">
            <v>229446.1</v>
          </cell>
          <cell r="I97">
            <v>75</v>
          </cell>
          <cell r="J97">
            <v>4280.79</v>
          </cell>
          <cell r="K97">
            <v>15640.88</v>
          </cell>
          <cell r="L97">
            <v>-1000.8</v>
          </cell>
          <cell r="M97">
            <v>0</v>
          </cell>
          <cell r="N97">
            <v>24994.26</v>
          </cell>
          <cell r="O97">
            <v>23993.439999999999</v>
          </cell>
          <cell r="P97">
            <v>6544.26</v>
          </cell>
          <cell r="Q97">
            <v>9710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256.20999999999998</v>
          </cell>
          <cell r="Z97">
            <v>0</v>
          </cell>
          <cell r="AA97">
            <v>60500.58</v>
          </cell>
          <cell r="AB97">
            <v>168945.52</v>
          </cell>
          <cell r="AC97">
            <v>4503.8999999999996</v>
          </cell>
          <cell r="AD97">
            <v>10711.08</v>
          </cell>
          <cell r="AE97">
            <v>16484.64</v>
          </cell>
          <cell r="AF97">
            <v>5147.28</v>
          </cell>
          <cell r="AG97">
            <v>4928.91</v>
          </cell>
          <cell r="AH97">
            <v>460325.06</v>
          </cell>
          <cell r="AI97">
            <v>31699.62</v>
          </cell>
          <cell r="AJ97">
            <v>12868.25</v>
          </cell>
          <cell r="AK97">
            <v>2573.69</v>
          </cell>
          <cell r="AL97">
            <v>0</v>
          </cell>
          <cell r="AM97">
            <v>517542.81</v>
          </cell>
        </row>
        <row r="99">
          <cell r="A99" t="str">
            <v>Departamento 4109 CDE SECRETARIA DE COMUNICACION SOCIAL</v>
          </cell>
        </row>
        <row r="100">
          <cell r="A100" t="str">
            <v>00005</v>
          </cell>
          <cell r="B100" t="str">
            <v>CONTRERAS GARCIA LUCILA</v>
          </cell>
          <cell r="C100">
            <v>14409</v>
          </cell>
          <cell r="D100">
            <v>0</v>
          </cell>
          <cell r="E100">
            <v>1000</v>
          </cell>
          <cell r="F100">
            <v>0</v>
          </cell>
          <cell r="G100">
            <v>0</v>
          </cell>
          <cell r="H100">
            <v>14409</v>
          </cell>
          <cell r="I100">
            <v>15</v>
          </cell>
          <cell r="J100">
            <v>0</v>
          </cell>
          <cell r="K100">
            <v>6092.43</v>
          </cell>
          <cell r="L100">
            <v>0</v>
          </cell>
          <cell r="M100">
            <v>0</v>
          </cell>
          <cell r="N100">
            <v>1461.8</v>
          </cell>
          <cell r="O100">
            <v>1461.8</v>
          </cell>
          <cell r="P100">
            <v>424.96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7994.19</v>
          </cell>
          <cell r="AB100">
            <v>6414.81</v>
          </cell>
          <cell r="AC100">
            <v>291.54000000000002</v>
          </cell>
          <cell r="AD100">
            <v>706.54</v>
          </cell>
          <cell r="AE100">
            <v>1006.98</v>
          </cell>
          <cell r="AF100">
            <v>333.2</v>
          </cell>
          <cell r="AG100">
            <v>308.18</v>
          </cell>
          <cell r="AH100">
            <v>29797.52</v>
          </cell>
          <cell r="AI100">
            <v>2005.06</v>
          </cell>
          <cell r="AJ100">
            <v>832.98</v>
          </cell>
          <cell r="AK100">
            <v>166.6</v>
          </cell>
          <cell r="AL100">
            <v>0</v>
          </cell>
          <cell r="AM100">
            <v>33443.54</v>
          </cell>
        </row>
        <row r="101">
          <cell r="A101" t="str">
            <v>00954</v>
          </cell>
          <cell r="B101" t="str">
            <v>ORTEGA VILLELA ALEJANDRO</v>
          </cell>
          <cell r="C101">
            <v>6223.2</v>
          </cell>
          <cell r="D101">
            <v>0</v>
          </cell>
          <cell r="E101">
            <v>1000</v>
          </cell>
          <cell r="F101">
            <v>3776.8</v>
          </cell>
          <cell r="G101">
            <v>0</v>
          </cell>
          <cell r="H101">
            <v>10000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775.08</v>
          </cell>
          <cell r="O101">
            <v>775.08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775.08</v>
          </cell>
          <cell r="AB101">
            <v>9224.92</v>
          </cell>
          <cell r="AC101">
            <v>260.58</v>
          </cell>
          <cell r="AD101">
            <v>564.08000000000004</v>
          </cell>
          <cell r="AE101">
            <v>920.02</v>
          </cell>
          <cell r="AF101">
            <v>219.44</v>
          </cell>
          <cell r="AG101">
            <v>220</v>
          </cell>
          <cell r="AH101">
            <v>19624.98</v>
          </cell>
          <cell r="AI101">
            <v>1744.68</v>
          </cell>
          <cell r="AJ101">
            <v>548.62</v>
          </cell>
          <cell r="AK101">
            <v>109.72</v>
          </cell>
          <cell r="AL101">
            <v>0</v>
          </cell>
          <cell r="AM101">
            <v>22467.439999999999</v>
          </cell>
        </row>
        <row r="102">
          <cell r="A102" t="str">
            <v>00958</v>
          </cell>
          <cell r="B102" t="str">
            <v>GARCIA GARCIA IVAN TONATHIU</v>
          </cell>
          <cell r="C102">
            <v>14550</v>
          </cell>
          <cell r="D102">
            <v>0</v>
          </cell>
          <cell r="E102">
            <v>1000</v>
          </cell>
          <cell r="F102">
            <v>9676.18</v>
          </cell>
          <cell r="G102">
            <v>0</v>
          </cell>
          <cell r="H102">
            <v>24226.18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3528.66</v>
          </cell>
          <cell r="O102">
            <v>3528.66</v>
          </cell>
          <cell r="P102">
            <v>697.52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4226.18</v>
          </cell>
          <cell r="AB102">
            <v>20000</v>
          </cell>
          <cell r="AC102">
            <v>463.44</v>
          </cell>
          <cell r="AD102">
            <v>1123.1199999999999</v>
          </cell>
          <cell r="AE102">
            <v>1286.92</v>
          </cell>
          <cell r="AF102">
            <v>529.64</v>
          </cell>
          <cell r="AG102">
            <v>504.52</v>
          </cell>
          <cell r="AH102">
            <v>47366.32</v>
          </cell>
          <cell r="AI102">
            <v>2873.48</v>
          </cell>
          <cell r="AJ102">
            <v>1324.12</v>
          </cell>
          <cell r="AK102">
            <v>264.82</v>
          </cell>
          <cell r="AL102">
            <v>0</v>
          </cell>
          <cell r="AM102">
            <v>52862.9</v>
          </cell>
        </row>
        <row r="103">
          <cell r="A103" t="str">
            <v>00961</v>
          </cell>
          <cell r="B103" t="str">
            <v>VELAZQUEZ MONROY ARLENE</v>
          </cell>
          <cell r="C103">
            <v>10575</v>
          </cell>
          <cell r="D103">
            <v>0</v>
          </cell>
          <cell r="E103">
            <v>1000</v>
          </cell>
          <cell r="F103">
            <v>7038.18</v>
          </cell>
          <cell r="G103">
            <v>0</v>
          </cell>
          <cell r="H103">
            <v>17613.18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2116.12</v>
          </cell>
          <cell r="O103">
            <v>2116.12</v>
          </cell>
          <cell r="P103">
            <v>497.06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2613.1799999999998</v>
          </cell>
          <cell r="AB103">
            <v>15000</v>
          </cell>
          <cell r="AC103">
            <v>337.02</v>
          </cell>
          <cell r="AD103">
            <v>816.76</v>
          </cell>
          <cell r="AE103">
            <v>1081.06</v>
          </cell>
          <cell r="AF103">
            <v>385.18</v>
          </cell>
          <cell r="AG103">
            <v>372.26</v>
          </cell>
          <cell r="AH103">
            <v>34446.480000000003</v>
          </cell>
          <cell r="AI103">
            <v>2234.84</v>
          </cell>
          <cell r="AJ103">
            <v>962.94</v>
          </cell>
          <cell r="AK103">
            <v>192.58</v>
          </cell>
          <cell r="AL103">
            <v>0</v>
          </cell>
          <cell r="AM103">
            <v>38594.28</v>
          </cell>
        </row>
        <row r="104">
          <cell r="A104" t="str">
            <v>09671</v>
          </cell>
          <cell r="B104" t="str">
            <v>DELGADO RAZO RAFAEL ALEJANDRO</v>
          </cell>
          <cell r="C104">
            <v>8400</v>
          </cell>
          <cell r="D104">
            <v>0</v>
          </cell>
          <cell r="E104">
            <v>1000</v>
          </cell>
          <cell r="F104">
            <v>5600</v>
          </cell>
          <cell r="G104">
            <v>0</v>
          </cell>
          <cell r="H104">
            <v>14000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1388.52</v>
          </cell>
          <cell r="O104">
            <v>1388.52</v>
          </cell>
          <cell r="P104">
            <v>387.56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1776.08</v>
          </cell>
          <cell r="AB104">
            <v>12223.92</v>
          </cell>
          <cell r="AC104">
            <v>267.95999999999998</v>
          </cell>
          <cell r="AD104">
            <v>649.38</v>
          </cell>
          <cell r="AE104">
            <v>968.56</v>
          </cell>
          <cell r="AF104">
            <v>306.24</v>
          </cell>
          <cell r="AG104">
            <v>300</v>
          </cell>
          <cell r="AH104">
            <v>27387.200000000001</v>
          </cell>
          <cell r="AI104">
            <v>1885.9</v>
          </cell>
          <cell r="AJ104">
            <v>765.6</v>
          </cell>
          <cell r="AK104">
            <v>153.12</v>
          </cell>
          <cell r="AL104">
            <v>0</v>
          </cell>
          <cell r="AM104">
            <v>30798.06</v>
          </cell>
        </row>
        <row r="105">
          <cell r="A105" t="str">
            <v>Total Depto</v>
          </cell>
          <cell r="C105" t="str">
            <v xml:space="preserve">  -----------------------</v>
          </cell>
          <cell r="D105" t="str">
            <v xml:space="preserve">  -----------------------</v>
          </cell>
          <cell r="E105" t="str">
            <v xml:space="preserve">  -----------------------</v>
          </cell>
          <cell r="F105" t="str">
            <v xml:space="preserve">  -----------------------</v>
          </cell>
          <cell r="G105" t="str">
            <v xml:space="preserve">  -----------------------</v>
          </cell>
          <cell r="H105" t="str">
            <v xml:space="preserve">  -----------------------</v>
          </cell>
          <cell r="I105" t="str">
            <v xml:space="preserve">  -----------------------</v>
          </cell>
          <cell r="J105" t="str">
            <v xml:space="preserve">  -----------------------</v>
          </cell>
          <cell r="K105" t="str">
            <v xml:space="preserve">  -----------------------</v>
          </cell>
          <cell r="L105" t="str">
            <v xml:space="preserve">  -----------------------</v>
          </cell>
          <cell r="M105" t="str">
            <v xml:space="preserve">  -----------------------</v>
          </cell>
          <cell r="N105" t="str">
            <v xml:space="preserve">  -----------------------</v>
          </cell>
          <cell r="O105" t="str">
            <v xml:space="preserve">  -----------------------</v>
          </cell>
          <cell r="P105" t="str">
            <v xml:space="preserve">  -----------------------</v>
          </cell>
          <cell r="Q105" t="str">
            <v xml:space="preserve">  -----------------------</v>
          </cell>
          <cell r="R105" t="str">
            <v xml:space="preserve">  -----------------------</v>
          </cell>
          <cell r="S105" t="str">
            <v xml:space="preserve">  -----------------------</v>
          </cell>
          <cell r="T105" t="str">
            <v xml:space="preserve">  -----------------------</v>
          </cell>
          <cell r="U105" t="str">
            <v xml:space="preserve">  -----------------------</v>
          </cell>
          <cell r="V105" t="str">
            <v xml:space="preserve">  -----------------------</v>
          </cell>
          <cell r="W105" t="str">
            <v xml:space="preserve">  -----------------------</v>
          </cell>
          <cell r="X105" t="str">
            <v xml:space="preserve">  -----------------------</v>
          </cell>
          <cell r="Y105" t="str">
            <v xml:space="preserve">  -----------------------</v>
          </cell>
          <cell r="Z105" t="str">
            <v xml:space="preserve">  -----------------------</v>
          </cell>
          <cell r="AA105" t="str">
            <v xml:space="preserve">  -----------------------</v>
          </cell>
          <cell r="AB105" t="str">
            <v xml:space="preserve">  -----------------------</v>
          </cell>
          <cell r="AC105" t="str">
            <v xml:space="preserve">  -----------------------</v>
          </cell>
          <cell r="AD105" t="str">
            <v xml:space="preserve">  -----------------------</v>
          </cell>
          <cell r="AE105" t="str">
            <v xml:space="preserve">  -----------------------</v>
          </cell>
          <cell r="AF105" t="str">
            <v xml:space="preserve">  -----------------------</v>
          </cell>
          <cell r="AG105" t="str">
            <v xml:space="preserve">  -----------------------</v>
          </cell>
          <cell r="AH105" t="str">
            <v xml:space="preserve">  -----------------------</v>
          </cell>
          <cell r="AI105" t="str">
            <v xml:space="preserve">  -----------------------</v>
          </cell>
          <cell r="AJ105" t="str">
            <v xml:space="preserve">  -----------------------</v>
          </cell>
          <cell r="AK105" t="str">
            <v xml:space="preserve">  -----------------------</v>
          </cell>
          <cell r="AL105" t="str">
            <v xml:space="preserve">  -----------------------</v>
          </cell>
          <cell r="AM105" t="str">
            <v xml:space="preserve">  -----------------------</v>
          </cell>
        </row>
        <row r="106">
          <cell r="C106">
            <v>54157.2</v>
          </cell>
          <cell r="D106">
            <v>0</v>
          </cell>
          <cell r="E106">
            <v>5000</v>
          </cell>
          <cell r="F106">
            <v>26091.16</v>
          </cell>
          <cell r="G106">
            <v>0</v>
          </cell>
          <cell r="H106">
            <v>80248.36</v>
          </cell>
          <cell r="I106">
            <v>15</v>
          </cell>
          <cell r="J106">
            <v>0</v>
          </cell>
          <cell r="K106">
            <v>6092.43</v>
          </cell>
          <cell r="L106">
            <v>0</v>
          </cell>
          <cell r="M106">
            <v>0</v>
          </cell>
          <cell r="N106">
            <v>9270.18</v>
          </cell>
          <cell r="O106">
            <v>9270.18</v>
          </cell>
          <cell r="P106">
            <v>2007.1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17384.71</v>
          </cell>
          <cell r="AB106">
            <v>62863.65</v>
          </cell>
          <cell r="AC106">
            <v>1620.54</v>
          </cell>
          <cell r="AD106">
            <v>3859.88</v>
          </cell>
          <cell r="AE106">
            <v>5263.54</v>
          </cell>
          <cell r="AF106">
            <v>1773.7</v>
          </cell>
          <cell r="AG106">
            <v>1704.96</v>
          </cell>
          <cell r="AH106">
            <v>158622.5</v>
          </cell>
          <cell r="AI106">
            <v>10743.96</v>
          </cell>
          <cell r="AJ106">
            <v>4434.26</v>
          </cell>
          <cell r="AK106">
            <v>886.84</v>
          </cell>
          <cell r="AL106">
            <v>0</v>
          </cell>
          <cell r="AM106">
            <v>178166.22</v>
          </cell>
        </row>
        <row r="108">
          <cell r="A108" t="str">
            <v>Departamento 4112 CDE SECRETARIA TECNICA DEL CPE</v>
          </cell>
        </row>
        <row r="109">
          <cell r="A109" t="str">
            <v>00864</v>
          </cell>
          <cell r="B109" t="str">
            <v>GONZALEZ RAMIREZ MIRIAM NOEMI</v>
          </cell>
          <cell r="C109">
            <v>6223.2</v>
          </cell>
          <cell r="D109">
            <v>0</v>
          </cell>
          <cell r="E109">
            <v>1000</v>
          </cell>
          <cell r="F109">
            <v>1916.5</v>
          </cell>
          <cell r="G109">
            <v>0</v>
          </cell>
          <cell r="H109">
            <v>8139.7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572.67999999999995</v>
          </cell>
          <cell r="O109">
            <v>572.67999999999995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572.67999999999995</v>
          </cell>
          <cell r="AB109">
            <v>7567.02</v>
          </cell>
          <cell r="AC109">
            <v>216.4</v>
          </cell>
          <cell r="AD109">
            <v>455.04</v>
          </cell>
          <cell r="AE109">
            <v>851.28</v>
          </cell>
          <cell r="AF109">
            <v>182.24</v>
          </cell>
          <cell r="AG109">
            <v>182.8</v>
          </cell>
          <cell r="AH109">
            <v>16297.64</v>
          </cell>
          <cell r="AI109">
            <v>1522.72</v>
          </cell>
          <cell r="AJ109">
            <v>455.6</v>
          </cell>
          <cell r="AK109">
            <v>91.12</v>
          </cell>
          <cell r="AL109">
            <v>0</v>
          </cell>
          <cell r="AM109">
            <v>18732.12</v>
          </cell>
        </row>
        <row r="110">
          <cell r="A110" t="str">
            <v>00868</v>
          </cell>
          <cell r="B110" t="str">
            <v>LOPEZ SAMANO CLAUDIA</v>
          </cell>
          <cell r="C110">
            <v>3111.6</v>
          </cell>
          <cell r="D110">
            <v>0</v>
          </cell>
          <cell r="E110">
            <v>1000</v>
          </cell>
          <cell r="F110">
            <v>958.25</v>
          </cell>
          <cell r="G110">
            <v>0</v>
          </cell>
          <cell r="H110">
            <v>4069.85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286.33999999999997</v>
          </cell>
          <cell r="O110">
            <v>286.33999999999997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286.33999999999997</v>
          </cell>
          <cell r="AB110">
            <v>3783.51</v>
          </cell>
          <cell r="AC110">
            <v>100.99</v>
          </cell>
          <cell r="AD110">
            <v>212.35</v>
          </cell>
          <cell r="AE110">
            <v>851.28</v>
          </cell>
          <cell r="AF110">
            <v>85.05</v>
          </cell>
          <cell r="AG110">
            <v>101.4</v>
          </cell>
          <cell r="AH110">
            <v>7605.57</v>
          </cell>
          <cell r="AI110">
            <v>1164.6199999999999</v>
          </cell>
          <cell r="AJ110">
            <v>212.61</v>
          </cell>
          <cell r="AK110">
            <v>42.52</v>
          </cell>
          <cell r="AL110">
            <v>0</v>
          </cell>
          <cell r="AM110">
            <v>9211.77</v>
          </cell>
        </row>
        <row r="111">
          <cell r="A111" t="str">
            <v>Total Depto</v>
          </cell>
          <cell r="C111" t="str">
            <v xml:space="preserve">  -----------------------</v>
          </cell>
          <cell r="D111" t="str">
            <v xml:space="preserve">  -----------------------</v>
          </cell>
          <cell r="E111" t="str">
            <v xml:space="preserve">  -----------------------</v>
          </cell>
          <cell r="F111" t="str">
            <v xml:space="preserve">  -----------------------</v>
          </cell>
          <cell r="G111" t="str">
            <v xml:space="preserve">  -----------------------</v>
          </cell>
          <cell r="H111" t="str">
            <v xml:space="preserve">  -----------------------</v>
          </cell>
          <cell r="I111" t="str">
            <v xml:space="preserve">  -----------------------</v>
          </cell>
          <cell r="J111" t="str">
            <v xml:space="preserve">  -----------------------</v>
          </cell>
          <cell r="K111" t="str">
            <v xml:space="preserve">  -----------------------</v>
          </cell>
          <cell r="L111" t="str">
            <v xml:space="preserve">  -----------------------</v>
          </cell>
          <cell r="M111" t="str">
            <v xml:space="preserve">  -----------------------</v>
          </cell>
          <cell r="N111" t="str">
            <v xml:space="preserve">  -----------------------</v>
          </cell>
          <cell r="O111" t="str">
            <v xml:space="preserve">  -----------------------</v>
          </cell>
          <cell r="P111" t="str">
            <v xml:space="preserve">  -----------------------</v>
          </cell>
          <cell r="Q111" t="str">
            <v xml:space="preserve">  -----------------------</v>
          </cell>
          <cell r="R111" t="str">
            <v xml:space="preserve">  -----------------------</v>
          </cell>
          <cell r="S111" t="str">
            <v xml:space="preserve">  -----------------------</v>
          </cell>
          <cell r="T111" t="str">
            <v xml:space="preserve">  -----------------------</v>
          </cell>
          <cell r="U111" t="str">
            <v xml:space="preserve">  -----------------------</v>
          </cell>
          <cell r="V111" t="str">
            <v xml:space="preserve">  -----------------------</v>
          </cell>
          <cell r="W111" t="str">
            <v xml:space="preserve">  -----------------------</v>
          </cell>
          <cell r="X111" t="str">
            <v xml:space="preserve">  -----------------------</v>
          </cell>
          <cell r="Y111" t="str">
            <v xml:space="preserve">  -----------------------</v>
          </cell>
          <cell r="Z111" t="str">
            <v xml:space="preserve">  -----------------------</v>
          </cell>
          <cell r="AA111" t="str">
            <v xml:space="preserve">  -----------------------</v>
          </cell>
          <cell r="AB111" t="str">
            <v xml:space="preserve">  -----------------------</v>
          </cell>
          <cell r="AC111" t="str">
            <v xml:space="preserve">  -----------------------</v>
          </cell>
          <cell r="AD111" t="str">
            <v xml:space="preserve">  -----------------------</v>
          </cell>
          <cell r="AE111" t="str">
            <v xml:space="preserve">  -----------------------</v>
          </cell>
          <cell r="AF111" t="str">
            <v xml:space="preserve">  -----------------------</v>
          </cell>
          <cell r="AG111" t="str">
            <v xml:space="preserve">  -----------------------</v>
          </cell>
          <cell r="AH111" t="str">
            <v xml:space="preserve">  -----------------------</v>
          </cell>
          <cell r="AI111" t="str">
            <v xml:space="preserve">  -----------------------</v>
          </cell>
          <cell r="AJ111" t="str">
            <v xml:space="preserve">  -----------------------</v>
          </cell>
          <cell r="AK111" t="str">
            <v xml:space="preserve">  -----------------------</v>
          </cell>
          <cell r="AL111" t="str">
            <v xml:space="preserve">  -----------------------</v>
          </cell>
          <cell r="AM111" t="str">
            <v xml:space="preserve">  -----------------------</v>
          </cell>
        </row>
        <row r="112">
          <cell r="C112">
            <v>9334.7999999999993</v>
          </cell>
          <cell r="D112">
            <v>0</v>
          </cell>
          <cell r="E112">
            <v>2000</v>
          </cell>
          <cell r="F112">
            <v>2874.75</v>
          </cell>
          <cell r="G112">
            <v>0</v>
          </cell>
          <cell r="H112">
            <v>12209.55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859.02</v>
          </cell>
          <cell r="O112">
            <v>859.02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859.02</v>
          </cell>
          <cell r="AB112">
            <v>11350.53</v>
          </cell>
          <cell r="AC112">
            <v>317.39</v>
          </cell>
          <cell r="AD112">
            <v>667.39</v>
          </cell>
          <cell r="AE112">
            <v>1702.56</v>
          </cell>
          <cell r="AF112">
            <v>267.29000000000002</v>
          </cell>
          <cell r="AG112">
            <v>284.2</v>
          </cell>
          <cell r="AH112">
            <v>23903.21</v>
          </cell>
          <cell r="AI112">
            <v>2687.34</v>
          </cell>
          <cell r="AJ112">
            <v>668.21</v>
          </cell>
          <cell r="AK112">
            <v>133.63999999999999</v>
          </cell>
          <cell r="AL112">
            <v>0</v>
          </cell>
          <cell r="AM112">
            <v>27943.89</v>
          </cell>
        </row>
        <row r="114">
          <cell r="A114" t="str">
            <v>Departamento 4114 CDE SECRETARIA DE VINCULACION CON LA SO</v>
          </cell>
        </row>
        <row r="115">
          <cell r="A115" t="str">
            <v>00972</v>
          </cell>
          <cell r="B115" t="str">
            <v>CARDENAS TORRES SAMUEL IVAN</v>
          </cell>
          <cell r="C115">
            <v>10575</v>
          </cell>
          <cell r="D115">
            <v>0</v>
          </cell>
          <cell r="E115">
            <v>1000</v>
          </cell>
          <cell r="F115">
            <v>7037.8</v>
          </cell>
          <cell r="G115">
            <v>0</v>
          </cell>
          <cell r="H115">
            <v>17612.8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2116.04</v>
          </cell>
          <cell r="O115">
            <v>2116.04</v>
          </cell>
          <cell r="P115">
            <v>496.76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2612.8000000000002</v>
          </cell>
          <cell r="AB115">
            <v>15000</v>
          </cell>
          <cell r="AC115">
            <v>336.82</v>
          </cell>
          <cell r="AD115">
            <v>816.24</v>
          </cell>
          <cell r="AE115">
            <v>1080.68</v>
          </cell>
          <cell r="AF115">
            <v>384.94</v>
          </cell>
          <cell r="AG115">
            <v>372.26</v>
          </cell>
          <cell r="AH115">
            <v>34424.480000000003</v>
          </cell>
          <cell r="AI115">
            <v>2233.7399999999998</v>
          </cell>
          <cell r="AJ115">
            <v>962.32</v>
          </cell>
          <cell r="AK115">
            <v>192.46</v>
          </cell>
          <cell r="AL115">
            <v>0</v>
          </cell>
          <cell r="AM115">
            <v>38570.199999999997</v>
          </cell>
        </row>
        <row r="116">
          <cell r="A116" t="str">
            <v>Total Depto</v>
          </cell>
          <cell r="C116" t="str">
            <v xml:space="preserve">  -----------------------</v>
          </cell>
          <cell r="D116" t="str">
            <v xml:space="preserve">  -----------------------</v>
          </cell>
          <cell r="E116" t="str">
            <v xml:space="preserve">  -----------------------</v>
          </cell>
          <cell r="F116" t="str">
            <v xml:space="preserve">  -----------------------</v>
          </cell>
          <cell r="G116" t="str">
            <v xml:space="preserve">  -----------------------</v>
          </cell>
          <cell r="H116" t="str">
            <v xml:space="preserve">  -----------------------</v>
          </cell>
          <cell r="I116" t="str">
            <v xml:space="preserve">  -----------------------</v>
          </cell>
          <cell r="J116" t="str">
            <v xml:space="preserve">  -----------------------</v>
          </cell>
          <cell r="K116" t="str">
            <v xml:space="preserve">  -----------------------</v>
          </cell>
          <cell r="L116" t="str">
            <v xml:space="preserve">  -----------------------</v>
          </cell>
          <cell r="M116" t="str">
            <v xml:space="preserve">  -----------------------</v>
          </cell>
          <cell r="N116" t="str">
            <v xml:space="preserve">  -----------------------</v>
          </cell>
          <cell r="O116" t="str">
            <v xml:space="preserve">  -----------------------</v>
          </cell>
          <cell r="P116" t="str">
            <v xml:space="preserve">  -----------------------</v>
          </cell>
          <cell r="Q116" t="str">
            <v xml:space="preserve">  -----------------------</v>
          </cell>
          <cell r="R116" t="str">
            <v xml:space="preserve">  -----------------------</v>
          </cell>
          <cell r="S116" t="str">
            <v xml:space="preserve">  -----------------------</v>
          </cell>
          <cell r="T116" t="str">
            <v xml:space="preserve">  -----------------------</v>
          </cell>
          <cell r="U116" t="str">
            <v xml:space="preserve">  -----------------------</v>
          </cell>
          <cell r="V116" t="str">
            <v xml:space="preserve">  -----------------------</v>
          </cell>
          <cell r="W116" t="str">
            <v xml:space="preserve">  -----------------------</v>
          </cell>
          <cell r="X116" t="str">
            <v xml:space="preserve">  -----------------------</v>
          </cell>
          <cell r="Y116" t="str">
            <v xml:space="preserve">  -----------------------</v>
          </cell>
          <cell r="Z116" t="str">
            <v xml:space="preserve">  -----------------------</v>
          </cell>
          <cell r="AA116" t="str">
            <v xml:space="preserve">  -----------------------</v>
          </cell>
          <cell r="AB116" t="str">
            <v xml:space="preserve">  -----------------------</v>
          </cell>
          <cell r="AC116" t="str">
            <v xml:space="preserve">  -----------------------</v>
          </cell>
          <cell r="AD116" t="str">
            <v xml:space="preserve">  -----------------------</v>
          </cell>
          <cell r="AE116" t="str">
            <v xml:space="preserve">  -----------------------</v>
          </cell>
          <cell r="AF116" t="str">
            <v xml:space="preserve">  -----------------------</v>
          </cell>
          <cell r="AG116" t="str">
            <v xml:space="preserve">  -----------------------</v>
          </cell>
          <cell r="AH116" t="str">
            <v xml:space="preserve">  -----------------------</v>
          </cell>
          <cell r="AI116" t="str">
            <v xml:space="preserve">  -----------------------</v>
          </cell>
          <cell r="AJ116" t="str">
            <v xml:space="preserve">  -----------------------</v>
          </cell>
          <cell r="AK116" t="str">
            <v xml:space="preserve">  -----------------------</v>
          </cell>
          <cell r="AL116" t="str">
            <v xml:space="preserve">  -----------------------</v>
          </cell>
          <cell r="AM116" t="str">
            <v xml:space="preserve">  -----------------------</v>
          </cell>
        </row>
        <row r="117">
          <cell r="C117">
            <v>10575</v>
          </cell>
          <cell r="D117">
            <v>0</v>
          </cell>
          <cell r="E117">
            <v>1000</v>
          </cell>
          <cell r="F117">
            <v>7037.8</v>
          </cell>
          <cell r="G117">
            <v>0</v>
          </cell>
          <cell r="H117">
            <v>17612.8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2116.04</v>
          </cell>
          <cell r="O117">
            <v>2116.04</v>
          </cell>
          <cell r="P117">
            <v>496.76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2612.8000000000002</v>
          </cell>
          <cell r="AB117">
            <v>15000</v>
          </cell>
          <cell r="AC117">
            <v>336.82</v>
          </cell>
          <cell r="AD117">
            <v>816.24</v>
          </cell>
          <cell r="AE117">
            <v>1080.68</v>
          </cell>
          <cell r="AF117">
            <v>384.94</v>
          </cell>
          <cell r="AG117">
            <v>372.26</v>
          </cell>
          <cell r="AH117">
            <v>34424.480000000003</v>
          </cell>
          <cell r="AI117">
            <v>2233.7399999999998</v>
          </cell>
          <cell r="AJ117">
            <v>962.32</v>
          </cell>
          <cell r="AK117">
            <v>192.46</v>
          </cell>
          <cell r="AL117">
            <v>0</v>
          </cell>
          <cell r="AM117">
            <v>38570.199999999997</v>
          </cell>
        </row>
        <row r="119">
          <cell r="A119" t="str">
            <v>Departamento 4117 CDE COMISION DE JUSTICIA PARTIDARIA</v>
          </cell>
        </row>
        <row r="120">
          <cell r="A120" t="str">
            <v>00071</v>
          </cell>
          <cell r="B120" t="str">
            <v>HUERTA GOMEZ ELIZABETH</v>
          </cell>
          <cell r="C120">
            <v>10906.25</v>
          </cell>
          <cell r="D120">
            <v>2181.25</v>
          </cell>
          <cell r="E120">
            <v>1000</v>
          </cell>
          <cell r="F120">
            <v>0</v>
          </cell>
          <cell r="G120">
            <v>0</v>
          </cell>
          <cell r="H120">
            <v>13087.5</v>
          </cell>
          <cell r="I120">
            <v>0</v>
          </cell>
          <cell r="J120">
            <v>0</v>
          </cell>
          <cell r="K120">
            <v>3759.95</v>
          </cell>
          <cell r="L120">
            <v>0</v>
          </cell>
          <cell r="M120">
            <v>0</v>
          </cell>
          <cell r="N120">
            <v>1225</v>
          </cell>
          <cell r="O120">
            <v>1225</v>
          </cell>
          <cell r="P120">
            <v>382.56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5367.51</v>
          </cell>
          <cell r="AB120">
            <v>7719.99</v>
          </cell>
          <cell r="AC120">
            <v>264.8</v>
          </cell>
          <cell r="AD120">
            <v>641.74</v>
          </cell>
          <cell r="AE120">
            <v>963.42</v>
          </cell>
          <cell r="AF120">
            <v>302.64</v>
          </cell>
          <cell r="AG120">
            <v>281.76</v>
          </cell>
          <cell r="AH120">
            <v>27064.7</v>
          </cell>
          <cell r="AI120">
            <v>1869.96</v>
          </cell>
          <cell r="AJ120">
            <v>756.58</v>
          </cell>
          <cell r="AK120">
            <v>151.32</v>
          </cell>
          <cell r="AL120">
            <v>0</v>
          </cell>
          <cell r="AM120">
            <v>30426.959999999999</v>
          </cell>
        </row>
        <row r="121">
          <cell r="A121" t="str">
            <v>Total Depto</v>
          </cell>
          <cell r="C121" t="str">
            <v xml:space="preserve">  -----------------------</v>
          </cell>
          <cell r="D121" t="str">
            <v xml:space="preserve">  -----------------------</v>
          </cell>
          <cell r="E121" t="str">
            <v xml:space="preserve">  -----------------------</v>
          </cell>
          <cell r="F121" t="str">
            <v xml:space="preserve">  -----------------------</v>
          </cell>
          <cell r="G121" t="str">
            <v xml:space="preserve">  -----------------------</v>
          </cell>
          <cell r="H121" t="str">
            <v xml:space="preserve">  -----------------------</v>
          </cell>
          <cell r="I121" t="str">
            <v xml:space="preserve">  -----------------------</v>
          </cell>
          <cell r="J121" t="str">
            <v xml:space="preserve">  -----------------------</v>
          </cell>
          <cell r="K121" t="str">
            <v xml:space="preserve">  -----------------------</v>
          </cell>
          <cell r="L121" t="str">
            <v xml:space="preserve">  -----------------------</v>
          </cell>
          <cell r="M121" t="str">
            <v xml:space="preserve">  -----------------------</v>
          </cell>
          <cell r="N121" t="str">
            <v xml:space="preserve">  -----------------------</v>
          </cell>
          <cell r="O121" t="str">
            <v xml:space="preserve">  -----------------------</v>
          </cell>
          <cell r="P121" t="str">
            <v xml:space="preserve">  -----------------------</v>
          </cell>
          <cell r="Q121" t="str">
            <v xml:space="preserve">  -----------------------</v>
          </cell>
          <cell r="R121" t="str">
            <v xml:space="preserve">  -----------------------</v>
          </cell>
          <cell r="S121" t="str">
            <v xml:space="preserve">  -----------------------</v>
          </cell>
          <cell r="T121" t="str">
            <v xml:space="preserve">  -----------------------</v>
          </cell>
          <cell r="U121" t="str">
            <v xml:space="preserve">  -----------------------</v>
          </cell>
          <cell r="V121" t="str">
            <v xml:space="preserve">  -----------------------</v>
          </cell>
          <cell r="W121" t="str">
            <v xml:space="preserve">  -----------------------</v>
          </cell>
          <cell r="X121" t="str">
            <v xml:space="preserve">  -----------------------</v>
          </cell>
          <cell r="Y121" t="str">
            <v xml:space="preserve">  -----------------------</v>
          </cell>
          <cell r="Z121" t="str">
            <v xml:space="preserve">  -----------------------</v>
          </cell>
          <cell r="AA121" t="str">
            <v xml:space="preserve">  -----------------------</v>
          </cell>
          <cell r="AB121" t="str">
            <v xml:space="preserve">  -----------------------</v>
          </cell>
          <cell r="AC121" t="str">
            <v xml:space="preserve">  -----------------------</v>
          </cell>
          <cell r="AD121" t="str">
            <v xml:space="preserve">  -----------------------</v>
          </cell>
          <cell r="AE121" t="str">
            <v xml:space="preserve">  -----------------------</v>
          </cell>
          <cell r="AF121" t="str">
            <v xml:space="preserve">  -----------------------</v>
          </cell>
          <cell r="AG121" t="str">
            <v xml:space="preserve">  -----------------------</v>
          </cell>
          <cell r="AH121" t="str">
            <v xml:space="preserve">  -----------------------</v>
          </cell>
          <cell r="AI121" t="str">
            <v xml:space="preserve">  -----------------------</v>
          </cell>
          <cell r="AJ121" t="str">
            <v xml:space="preserve">  -----------------------</v>
          </cell>
          <cell r="AK121" t="str">
            <v xml:space="preserve">  -----------------------</v>
          </cell>
          <cell r="AL121" t="str">
            <v xml:space="preserve">  -----------------------</v>
          </cell>
          <cell r="AM121" t="str">
            <v xml:space="preserve">  -----------------------</v>
          </cell>
        </row>
        <row r="122">
          <cell r="C122">
            <v>10906.25</v>
          </cell>
          <cell r="D122">
            <v>2181.25</v>
          </cell>
          <cell r="E122">
            <v>1000</v>
          </cell>
          <cell r="F122">
            <v>0</v>
          </cell>
          <cell r="G122">
            <v>0</v>
          </cell>
          <cell r="H122">
            <v>13087.5</v>
          </cell>
          <cell r="I122">
            <v>0</v>
          </cell>
          <cell r="J122">
            <v>0</v>
          </cell>
          <cell r="K122">
            <v>3759.95</v>
          </cell>
          <cell r="L122">
            <v>0</v>
          </cell>
          <cell r="M122">
            <v>0</v>
          </cell>
          <cell r="N122">
            <v>1225</v>
          </cell>
          <cell r="O122">
            <v>1225</v>
          </cell>
          <cell r="P122">
            <v>382.56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5367.51</v>
          </cell>
          <cell r="AB122">
            <v>7719.99</v>
          </cell>
          <cell r="AC122">
            <v>264.8</v>
          </cell>
          <cell r="AD122">
            <v>641.74</v>
          </cell>
          <cell r="AE122">
            <v>963.42</v>
          </cell>
          <cell r="AF122">
            <v>302.64</v>
          </cell>
          <cell r="AG122">
            <v>281.76</v>
          </cell>
          <cell r="AH122">
            <v>27064.7</v>
          </cell>
          <cell r="AI122">
            <v>1869.96</v>
          </cell>
          <cell r="AJ122">
            <v>756.58</v>
          </cell>
          <cell r="AK122">
            <v>151.32</v>
          </cell>
          <cell r="AL122">
            <v>0</v>
          </cell>
          <cell r="AM122">
            <v>30426.959999999999</v>
          </cell>
        </row>
        <row r="124">
          <cell r="A124" t="str">
            <v>Departamento 4118 CDE COMISION ESTATAL DE PROCESOS INTERN</v>
          </cell>
        </row>
        <row r="125">
          <cell r="A125" t="str">
            <v>00042</v>
          </cell>
          <cell r="B125" t="str">
            <v>MUCIÑO VELAZQUEZ ERIKA VIVIANA</v>
          </cell>
          <cell r="C125">
            <v>9800.7000000000007</v>
          </cell>
          <cell r="D125">
            <v>0</v>
          </cell>
          <cell r="E125">
            <v>1000</v>
          </cell>
          <cell r="F125">
            <v>0</v>
          </cell>
          <cell r="G125">
            <v>0</v>
          </cell>
          <cell r="H125">
            <v>9800.7000000000007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753.4</v>
          </cell>
          <cell r="O125">
            <v>753.4</v>
          </cell>
          <cell r="P125">
            <v>277.10000000000002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1030.5</v>
          </cell>
          <cell r="AB125">
            <v>8770.2000000000007</v>
          </cell>
          <cell r="AC125">
            <v>198.3</v>
          </cell>
          <cell r="AD125">
            <v>455.08</v>
          </cell>
          <cell r="AE125">
            <v>855.12</v>
          </cell>
          <cell r="AF125">
            <v>226.64</v>
          </cell>
          <cell r="AG125">
            <v>216.02</v>
          </cell>
          <cell r="AH125">
            <v>20267.82</v>
          </cell>
          <cell r="AI125">
            <v>1508.5</v>
          </cell>
          <cell r="AJ125">
            <v>566.58000000000004</v>
          </cell>
          <cell r="AK125">
            <v>113.32</v>
          </cell>
          <cell r="AL125">
            <v>0</v>
          </cell>
          <cell r="AM125">
            <v>22898.880000000001</v>
          </cell>
        </row>
        <row r="126">
          <cell r="A126" t="str">
            <v>00856</v>
          </cell>
          <cell r="B126" t="str">
            <v>IÑIGUEZ IBARRA GUSTAVO</v>
          </cell>
          <cell r="C126">
            <v>9990</v>
          </cell>
          <cell r="D126">
            <v>0</v>
          </cell>
          <cell r="E126">
            <v>1000</v>
          </cell>
          <cell r="F126">
            <v>1120.74</v>
          </cell>
          <cell r="G126">
            <v>0</v>
          </cell>
          <cell r="H126">
            <v>11110.74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902.54</v>
          </cell>
          <cell r="O126">
            <v>902.54</v>
          </cell>
          <cell r="P126">
            <v>314.27999999999997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1216.82</v>
          </cell>
          <cell r="AB126">
            <v>9893.92</v>
          </cell>
          <cell r="AC126">
            <v>221.74</v>
          </cell>
          <cell r="AD126">
            <v>537.38</v>
          </cell>
          <cell r="AE126">
            <v>893.3</v>
          </cell>
          <cell r="AF126">
            <v>253.42</v>
          </cell>
          <cell r="AG126">
            <v>242.22</v>
          </cell>
          <cell r="AH126">
            <v>22663.66</v>
          </cell>
          <cell r="AI126">
            <v>1652.42</v>
          </cell>
          <cell r="AJ126">
            <v>633.55999999999995</v>
          </cell>
          <cell r="AK126">
            <v>126.72</v>
          </cell>
          <cell r="AL126">
            <v>0</v>
          </cell>
          <cell r="AM126">
            <v>25572</v>
          </cell>
        </row>
        <row r="127">
          <cell r="A127" t="str">
            <v>Total Depto</v>
          </cell>
          <cell r="C127" t="str">
            <v xml:space="preserve">  -----------------------</v>
          </cell>
          <cell r="D127" t="str">
            <v xml:space="preserve">  -----------------------</v>
          </cell>
          <cell r="E127" t="str">
            <v xml:space="preserve">  -----------------------</v>
          </cell>
          <cell r="F127" t="str">
            <v xml:space="preserve">  -----------------------</v>
          </cell>
          <cell r="G127" t="str">
            <v xml:space="preserve">  -----------------------</v>
          </cell>
          <cell r="H127" t="str">
            <v xml:space="preserve">  -----------------------</v>
          </cell>
          <cell r="I127" t="str">
            <v xml:space="preserve">  -----------------------</v>
          </cell>
          <cell r="J127" t="str">
            <v xml:space="preserve">  -----------------------</v>
          </cell>
          <cell r="K127" t="str">
            <v xml:space="preserve">  -----------------------</v>
          </cell>
          <cell r="L127" t="str">
            <v xml:space="preserve">  -----------------------</v>
          </cell>
          <cell r="M127" t="str">
            <v xml:space="preserve">  -----------------------</v>
          </cell>
          <cell r="N127" t="str">
            <v xml:space="preserve">  -----------------------</v>
          </cell>
          <cell r="O127" t="str">
            <v xml:space="preserve">  -----------------------</v>
          </cell>
          <cell r="P127" t="str">
            <v xml:space="preserve">  -----------------------</v>
          </cell>
          <cell r="Q127" t="str">
            <v xml:space="preserve">  -----------------------</v>
          </cell>
          <cell r="R127" t="str">
            <v xml:space="preserve">  -----------------------</v>
          </cell>
          <cell r="S127" t="str">
            <v xml:space="preserve">  -----------------------</v>
          </cell>
          <cell r="T127" t="str">
            <v xml:space="preserve">  -----------------------</v>
          </cell>
          <cell r="U127" t="str">
            <v xml:space="preserve">  -----------------------</v>
          </cell>
          <cell r="V127" t="str">
            <v xml:space="preserve">  -----------------------</v>
          </cell>
          <cell r="W127" t="str">
            <v xml:space="preserve">  -----------------------</v>
          </cell>
          <cell r="X127" t="str">
            <v xml:space="preserve">  -----------------------</v>
          </cell>
          <cell r="Y127" t="str">
            <v xml:space="preserve">  -----------------------</v>
          </cell>
          <cell r="Z127" t="str">
            <v xml:space="preserve">  -----------------------</v>
          </cell>
          <cell r="AA127" t="str">
            <v xml:space="preserve">  -----------------------</v>
          </cell>
          <cell r="AB127" t="str">
            <v xml:space="preserve">  -----------------------</v>
          </cell>
          <cell r="AC127" t="str">
            <v xml:space="preserve">  -----------------------</v>
          </cell>
          <cell r="AD127" t="str">
            <v xml:space="preserve">  -----------------------</v>
          </cell>
          <cell r="AE127" t="str">
            <v xml:space="preserve">  -----------------------</v>
          </cell>
          <cell r="AF127" t="str">
            <v xml:space="preserve">  -----------------------</v>
          </cell>
          <cell r="AG127" t="str">
            <v xml:space="preserve">  -----------------------</v>
          </cell>
          <cell r="AH127" t="str">
            <v xml:space="preserve">  -----------------------</v>
          </cell>
          <cell r="AI127" t="str">
            <v xml:space="preserve">  -----------------------</v>
          </cell>
          <cell r="AJ127" t="str">
            <v xml:space="preserve">  -----------------------</v>
          </cell>
          <cell r="AK127" t="str">
            <v xml:space="preserve">  -----------------------</v>
          </cell>
          <cell r="AL127" t="str">
            <v xml:space="preserve">  -----------------------</v>
          </cell>
          <cell r="AM127" t="str">
            <v xml:space="preserve">  -----------------------</v>
          </cell>
        </row>
        <row r="128">
          <cell r="C128">
            <v>19790.7</v>
          </cell>
          <cell r="D128">
            <v>0</v>
          </cell>
          <cell r="E128">
            <v>2000</v>
          </cell>
          <cell r="F128">
            <v>1120.74</v>
          </cell>
          <cell r="G128">
            <v>0</v>
          </cell>
          <cell r="H128">
            <v>20911.439999999999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1655.94</v>
          </cell>
          <cell r="O128">
            <v>1655.94</v>
          </cell>
          <cell r="P128">
            <v>591.38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2247.3200000000002</v>
          </cell>
          <cell r="AB128">
            <v>18664.12</v>
          </cell>
          <cell r="AC128">
            <v>420.04</v>
          </cell>
          <cell r="AD128">
            <v>992.46</v>
          </cell>
          <cell r="AE128">
            <v>1748.42</v>
          </cell>
          <cell r="AF128">
            <v>480.06</v>
          </cell>
          <cell r="AG128">
            <v>458.24</v>
          </cell>
          <cell r="AH128">
            <v>42931.48</v>
          </cell>
          <cell r="AI128">
            <v>3160.92</v>
          </cell>
          <cell r="AJ128">
            <v>1200.1400000000001</v>
          </cell>
          <cell r="AK128">
            <v>240.04</v>
          </cell>
          <cell r="AL128">
            <v>0</v>
          </cell>
          <cell r="AM128">
            <v>48470.879999999997</v>
          </cell>
        </row>
        <row r="130">
          <cell r="A130" t="str">
            <v>Departamento 4122 CDE SECRETARIA DE OPERACION POLITICA</v>
          </cell>
        </row>
        <row r="131">
          <cell r="A131" t="str">
            <v>00887</v>
          </cell>
          <cell r="B131" t="str">
            <v>DE LEON MEZA HUGO FIDENCIO</v>
          </cell>
          <cell r="C131">
            <v>17429.400000000001</v>
          </cell>
          <cell r="D131">
            <v>0</v>
          </cell>
          <cell r="E131">
            <v>1000</v>
          </cell>
          <cell r="F131">
            <v>1570.6</v>
          </cell>
          <cell r="G131">
            <v>0</v>
          </cell>
          <cell r="H131">
            <v>19000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2412.36</v>
          </cell>
          <cell r="O131">
            <v>2412.36</v>
          </cell>
          <cell r="P131">
            <v>565.44000000000005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2977.8</v>
          </cell>
          <cell r="AB131">
            <v>16022.2</v>
          </cell>
          <cell r="AC131">
            <v>380.14</v>
          </cell>
          <cell r="AD131">
            <v>921.24</v>
          </cell>
          <cell r="AE131">
            <v>1151.26</v>
          </cell>
          <cell r="AF131">
            <v>434.44</v>
          </cell>
          <cell r="AG131">
            <v>400</v>
          </cell>
          <cell r="AH131">
            <v>38852.9</v>
          </cell>
          <cell r="AI131">
            <v>2452.64</v>
          </cell>
          <cell r="AJ131">
            <v>1086.1199999999999</v>
          </cell>
          <cell r="AK131">
            <v>217.22</v>
          </cell>
          <cell r="AL131">
            <v>0</v>
          </cell>
          <cell r="AM131">
            <v>43443.32</v>
          </cell>
        </row>
        <row r="132">
          <cell r="A132" t="str">
            <v>Total Depto</v>
          </cell>
          <cell r="C132" t="str">
            <v xml:space="preserve">  -----------------------</v>
          </cell>
          <cell r="D132" t="str">
            <v xml:space="preserve">  -----------------------</v>
          </cell>
          <cell r="E132" t="str">
            <v xml:space="preserve">  -----------------------</v>
          </cell>
          <cell r="F132" t="str">
            <v xml:space="preserve">  -----------------------</v>
          </cell>
          <cell r="G132" t="str">
            <v xml:space="preserve">  -----------------------</v>
          </cell>
          <cell r="H132" t="str">
            <v xml:space="preserve">  -----------------------</v>
          </cell>
          <cell r="I132" t="str">
            <v xml:space="preserve">  -----------------------</v>
          </cell>
          <cell r="J132" t="str">
            <v xml:space="preserve">  -----------------------</v>
          </cell>
          <cell r="K132" t="str">
            <v xml:space="preserve">  -----------------------</v>
          </cell>
          <cell r="L132" t="str">
            <v xml:space="preserve">  -----------------------</v>
          </cell>
          <cell r="M132" t="str">
            <v xml:space="preserve">  -----------------------</v>
          </cell>
          <cell r="N132" t="str">
            <v xml:space="preserve">  -----------------------</v>
          </cell>
          <cell r="O132" t="str">
            <v xml:space="preserve">  -----------------------</v>
          </cell>
          <cell r="P132" t="str">
            <v xml:space="preserve">  -----------------------</v>
          </cell>
          <cell r="Q132" t="str">
            <v xml:space="preserve">  -----------------------</v>
          </cell>
          <cell r="R132" t="str">
            <v xml:space="preserve">  -----------------------</v>
          </cell>
          <cell r="S132" t="str">
            <v xml:space="preserve">  -----------------------</v>
          </cell>
          <cell r="T132" t="str">
            <v xml:space="preserve">  -----------------------</v>
          </cell>
          <cell r="U132" t="str">
            <v xml:space="preserve">  -----------------------</v>
          </cell>
          <cell r="V132" t="str">
            <v xml:space="preserve">  -----------------------</v>
          </cell>
          <cell r="W132" t="str">
            <v xml:space="preserve">  -----------------------</v>
          </cell>
          <cell r="X132" t="str">
            <v xml:space="preserve">  -----------------------</v>
          </cell>
          <cell r="Y132" t="str">
            <v xml:space="preserve">  -----------------------</v>
          </cell>
          <cell r="Z132" t="str">
            <v xml:space="preserve">  -----------------------</v>
          </cell>
          <cell r="AA132" t="str">
            <v xml:space="preserve">  -----------------------</v>
          </cell>
          <cell r="AB132" t="str">
            <v xml:space="preserve">  -----------------------</v>
          </cell>
          <cell r="AC132" t="str">
            <v xml:space="preserve">  -----------------------</v>
          </cell>
          <cell r="AD132" t="str">
            <v xml:space="preserve">  -----------------------</v>
          </cell>
          <cell r="AE132" t="str">
            <v xml:space="preserve">  -----------------------</v>
          </cell>
          <cell r="AF132" t="str">
            <v xml:space="preserve">  -----------------------</v>
          </cell>
          <cell r="AG132" t="str">
            <v xml:space="preserve">  -----------------------</v>
          </cell>
          <cell r="AH132" t="str">
            <v xml:space="preserve">  -----------------------</v>
          </cell>
          <cell r="AI132" t="str">
            <v xml:space="preserve">  -----------------------</v>
          </cell>
          <cell r="AJ132" t="str">
            <v xml:space="preserve">  -----------------------</v>
          </cell>
          <cell r="AK132" t="str">
            <v xml:space="preserve">  -----------------------</v>
          </cell>
          <cell r="AL132" t="str">
            <v xml:space="preserve">  -----------------------</v>
          </cell>
          <cell r="AM132" t="str">
            <v xml:space="preserve">  -----------------------</v>
          </cell>
        </row>
        <row r="133">
          <cell r="C133">
            <v>17429.400000000001</v>
          </cell>
          <cell r="D133">
            <v>0</v>
          </cell>
          <cell r="E133">
            <v>1000</v>
          </cell>
          <cell r="F133">
            <v>1570.6</v>
          </cell>
          <cell r="G133">
            <v>0</v>
          </cell>
          <cell r="H133">
            <v>19000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2412.36</v>
          </cell>
          <cell r="O133">
            <v>2412.36</v>
          </cell>
          <cell r="P133">
            <v>565.44000000000005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2977.8</v>
          </cell>
          <cell r="AB133">
            <v>16022.2</v>
          </cell>
          <cell r="AC133">
            <v>380.14</v>
          </cell>
          <cell r="AD133">
            <v>921.24</v>
          </cell>
          <cell r="AE133">
            <v>1151.26</v>
          </cell>
          <cell r="AF133">
            <v>434.44</v>
          </cell>
          <cell r="AG133">
            <v>400</v>
          </cell>
          <cell r="AH133">
            <v>38852.9</v>
          </cell>
          <cell r="AI133">
            <v>2452.64</v>
          </cell>
          <cell r="AJ133">
            <v>1086.1199999999999</v>
          </cell>
          <cell r="AK133">
            <v>217.22</v>
          </cell>
          <cell r="AL133">
            <v>0</v>
          </cell>
          <cell r="AM133">
            <v>43443.32</v>
          </cell>
        </row>
        <row r="135">
          <cell r="A135" t="str">
            <v>Departamento 4123 CDE SECRETARIA DE ATENCION P DISCAPACIDA</v>
          </cell>
        </row>
        <row r="136">
          <cell r="A136" t="str">
            <v>00276</v>
          </cell>
          <cell r="B136" t="str">
            <v>MATA AVILA JESUS</v>
          </cell>
          <cell r="C136">
            <v>10275</v>
          </cell>
          <cell r="D136">
            <v>0</v>
          </cell>
          <cell r="E136">
            <v>1000</v>
          </cell>
          <cell r="F136">
            <v>1925</v>
          </cell>
          <cell r="G136">
            <v>0</v>
          </cell>
          <cell r="H136">
            <v>12200</v>
          </cell>
          <cell r="I136">
            <v>15</v>
          </cell>
          <cell r="J136">
            <v>1458.3</v>
          </cell>
          <cell r="K136">
            <v>0</v>
          </cell>
          <cell r="L136">
            <v>0</v>
          </cell>
          <cell r="M136">
            <v>0</v>
          </cell>
          <cell r="N136">
            <v>1076.82</v>
          </cell>
          <cell r="O136">
            <v>1076.82</v>
          </cell>
          <cell r="P136">
            <v>345.74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2895.86</v>
          </cell>
          <cell r="AB136">
            <v>9304.14</v>
          </cell>
          <cell r="AC136">
            <v>241.58</v>
          </cell>
          <cell r="AD136">
            <v>585.48</v>
          </cell>
          <cell r="AE136">
            <v>925.64</v>
          </cell>
          <cell r="AF136">
            <v>276.10000000000002</v>
          </cell>
          <cell r="AG136">
            <v>264</v>
          </cell>
          <cell r="AH136">
            <v>24691.94</v>
          </cell>
          <cell r="AI136">
            <v>1752.7</v>
          </cell>
          <cell r="AJ136">
            <v>690.26</v>
          </cell>
          <cell r="AK136">
            <v>138.06</v>
          </cell>
          <cell r="AL136">
            <v>0</v>
          </cell>
          <cell r="AM136">
            <v>27813.06</v>
          </cell>
        </row>
        <row r="137">
          <cell r="A137" t="str">
            <v>Total Depto</v>
          </cell>
          <cell r="C137" t="str">
            <v xml:space="preserve">  -----------------------</v>
          </cell>
          <cell r="D137" t="str">
            <v xml:space="preserve">  -----------------------</v>
          </cell>
          <cell r="E137" t="str">
            <v xml:space="preserve">  -----------------------</v>
          </cell>
          <cell r="F137" t="str">
            <v xml:space="preserve">  -----------------------</v>
          </cell>
          <cell r="G137" t="str">
            <v xml:space="preserve">  -----------------------</v>
          </cell>
          <cell r="H137" t="str">
            <v xml:space="preserve">  -----------------------</v>
          </cell>
          <cell r="I137" t="str">
            <v xml:space="preserve">  -----------------------</v>
          </cell>
          <cell r="J137" t="str">
            <v xml:space="preserve">  -----------------------</v>
          </cell>
          <cell r="K137" t="str">
            <v xml:space="preserve">  -----------------------</v>
          </cell>
          <cell r="L137" t="str">
            <v xml:space="preserve">  -----------------------</v>
          </cell>
          <cell r="M137" t="str">
            <v xml:space="preserve">  -----------------------</v>
          </cell>
          <cell r="N137" t="str">
            <v xml:space="preserve">  -----------------------</v>
          </cell>
          <cell r="O137" t="str">
            <v xml:space="preserve">  -----------------------</v>
          </cell>
          <cell r="P137" t="str">
            <v xml:space="preserve">  -----------------------</v>
          </cell>
          <cell r="Q137" t="str">
            <v xml:space="preserve">  -----------------------</v>
          </cell>
          <cell r="R137" t="str">
            <v xml:space="preserve">  -----------------------</v>
          </cell>
          <cell r="S137" t="str">
            <v xml:space="preserve">  -----------------------</v>
          </cell>
          <cell r="T137" t="str">
            <v xml:space="preserve">  -----------------------</v>
          </cell>
          <cell r="U137" t="str">
            <v xml:space="preserve">  -----------------------</v>
          </cell>
          <cell r="V137" t="str">
            <v xml:space="preserve">  -----------------------</v>
          </cell>
          <cell r="W137" t="str">
            <v xml:space="preserve">  -----------------------</v>
          </cell>
          <cell r="X137" t="str">
            <v xml:space="preserve">  -----------------------</v>
          </cell>
          <cell r="Y137" t="str">
            <v xml:space="preserve">  -----------------------</v>
          </cell>
          <cell r="Z137" t="str">
            <v xml:space="preserve">  -----------------------</v>
          </cell>
          <cell r="AA137" t="str">
            <v xml:space="preserve">  -----------------------</v>
          </cell>
          <cell r="AB137" t="str">
            <v xml:space="preserve">  -----------------------</v>
          </cell>
          <cell r="AC137" t="str">
            <v xml:space="preserve">  -----------------------</v>
          </cell>
          <cell r="AD137" t="str">
            <v xml:space="preserve">  -----------------------</v>
          </cell>
          <cell r="AE137" t="str">
            <v xml:space="preserve">  -----------------------</v>
          </cell>
          <cell r="AF137" t="str">
            <v xml:space="preserve">  -----------------------</v>
          </cell>
          <cell r="AG137" t="str">
            <v xml:space="preserve">  -----------------------</v>
          </cell>
          <cell r="AH137" t="str">
            <v xml:space="preserve">  -----------------------</v>
          </cell>
          <cell r="AI137" t="str">
            <v xml:space="preserve">  -----------------------</v>
          </cell>
          <cell r="AJ137" t="str">
            <v xml:space="preserve">  -----------------------</v>
          </cell>
          <cell r="AK137" t="str">
            <v xml:space="preserve">  -----------------------</v>
          </cell>
          <cell r="AL137" t="str">
            <v xml:space="preserve">  -----------------------</v>
          </cell>
          <cell r="AM137" t="str">
            <v xml:space="preserve">  -----------------------</v>
          </cell>
        </row>
        <row r="138">
          <cell r="C138">
            <v>10275</v>
          </cell>
          <cell r="D138">
            <v>0</v>
          </cell>
          <cell r="E138">
            <v>1000</v>
          </cell>
          <cell r="F138">
            <v>1925</v>
          </cell>
          <cell r="G138">
            <v>0</v>
          </cell>
          <cell r="H138">
            <v>12200</v>
          </cell>
          <cell r="I138">
            <v>15</v>
          </cell>
          <cell r="J138">
            <v>1458.3</v>
          </cell>
          <cell r="K138">
            <v>0</v>
          </cell>
          <cell r="L138">
            <v>0</v>
          </cell>
          <cell r="M138">
            <v>0</v>
          </cell>
          <cell r="N138">
            <v>1076.82</v>
          </cell>
          <cell r="O138">
            <v>1076.82</v>
          </cell>
          <cell r="P138">
            <v>345.74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2895.86</v>
          </cell>
          <cell r="AB138">
            <v>9304.14</v>
          </cell>
          <cell r="AC138">
            <v>241.58</v>
          </cell>
          <cell r="AD138">
            <v>585.48</v>
          </cell>
          <cell r="AE138">
            <v>925.64</v>
          </cell>
          <cell r="AF138">
            <v>276.10000000000002</v>
          </cell>
          <cell r="AG138">
            <v>264</v>
          </cell>
          <cell r="AH138">
            <v>24691.94</v>
          </cell>
          <cell r="AI138">
            <v>1752.7</v>
          </cell>
          <cell r="AJ138">
            <v>690.26</v>
          </cell>
          <cell r="AK138">
            <v>138.06</v>
          </cell>
          <cell r="AL138">
            <v>0</v>
          </cell>
          <cell r="AM138">
            <v>27813.06</v>
          </cell>
        </row>
        <row r="140">
          <cell r="A140" t="str">
            <v>Departamento 4221 COM MUN TONALA</v>
          </cell>
        </row>
        <row r="141">
          <cell r="A141" t="str">
            <v>00848</v>
          </cell>
          <cell r="B141" t="str">
            <v>RIVAS PADILLA MARGARITA</v>
          </cell>
          <cell r="C141">
            <v>9999.9</v>
          </cell>
          <cell r="D141">
            <v>0</v>
          </cell>
          <cell r="E141">
            <v>1000</v>
          </cell>
          <cell r="F141">
            <v>6603.04</v>
          </cell>
          <cell r="G141">
            <v>0</v>
          </cell>
          <cell r="H141">
            <v>16602.939999999999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1900.34</v>
          </cell>
          <cell r="O141">
            <v>1900.34</v>
          </cell>
          <cell r="P141">
            <v>466.76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2367.1</v>
          </cell>
          <cell r="AB141">
            <v>14235.84</v>
          </cell>
          <cell r="AC141">
            <v>317.88</v>
          </cell>
          <cell r="AD141">
            <v>770.38</v>
          </cell>
          <cell r="AE141">
            <v>1049.9000000000001</v>
          </cell>
          <cell r="AF141">
            <v>363.3</v>
          </cell>
          <cell r="AG141">
            <v>352.06</v>
          </cell>
          <cell r="AH141">
            <v>32490.1</v>
          </cell>
          <cell r="AI141">
            <v>2138.16</v>
          </cell>
          <cell r="AJ141">
            <v>908.26</v>
          </cell>
          <cell r="AK141">
            <v>181.66</v>
          </cell>
          <cell r="AL141">
            <v>0</v>
          </cell>
          <cell r="AM141">
            <v>36433.54</v>
          </cell>
        </row>
        <row r="142">
          <cell r="A142" t="str">
            <v>Total Depto</v>
          </cell>
          <cell r="C142" t="str">
            <v xml:space="preserve">  -----------------------</v>
          </cell>
          <cell r="D142" t="str">
            <v xml:space="preserve">  -----------------------</v>
          </cell>
          <cell r="E142" t="str">
            <v xml:space="preserve">  -----------------------</v>
          </cell>
          <cell r="F142" t="str">
            <v xml:space="preserve">  -----------------------</v>
          </cell>
          <cell r="G142" t="str">
            <v xml:space="preserve">  -----------------------</v>
          </cell>
          <cell r="H142" t="str">
            <v xml:space="preserve">  -----------------------</v>
          </cell>
          <cell r="I142" t="str">
            <v xml:space="preserve">  -----------------------</v>
          </cell>
          <cell r="J142" t="str">
            <v xml:space="preserve">  -----------------------</v>
          </cell>
          <cell r="K142" t="str">
            <v xml:space="preserve">  -----------------------</v>
          </cell>
          <cell r="L142" t="str">
            <v xml:space="preserve">  -----------------------</v>
          </cell>
          <cell r="M142" t="str">
            <v xml:space="preserve">  -----------------------</v>
          </cell>
          <cell r="N142" t="str">
            <v xml:space="preserve">  -----------------------</v>
          </cell>
          <cell r="O142" t="str">
            <v xml:space="preserve">  -----------------------</v>
          </cell>
          <cell r="P142" t="str">
            <v xml:space="preserve">  -----------------------</v>
          </cell>
          <cell r="Q142" t="str">
            <v xml:space="preserve">  -----------------------</v>
          </cell>
          <cell r="R142" t="str">
            <v xml:space="preserve">  -----------------------</v>
          </cell>
          <cell r="S142" t="str">
            <v xml:space="preserve">  -----------------------</v>
          </cell>
          <cell r="T142" t="str">
            <v xml:space="preserve">  -----------------------</v>
          </cell>
          <cell r="U142" t="str">
            <v xml:space="preserve">  -----------------------</v>
          </cell>
          <cell r="V142" t="str">
            <v xml:space="preserve">  -----------------------</v>
          </cell>
          <cell r="W142" t="str">
            <v xml:space="preserve">  -----------------------</v>
          </cell>
          <cell r="X142" t="str">
            <v xml:space="preserve">  -----------------------</v>
          </cell>
          <cell r="Y142" t="str">
            <v xml:space="preserve">  -----------------------</v>
          </cell>
          <cell r="Z142" t="str">
            <v xml:space="preserve">  -----------------------</v>
          </cell>
          <cell r="AA142" t="str">
            <v xml:space="preserve">  -----------------------</v>
          </cell>
          <cell r="AB142" t="str">
            <v xml:space="preserve">  -----------------------</v>
          </cell>
          <cell r="AC142" t="str">
            <v xml:space="preserve">  -----------------------</v>
          </cell>
          <cell r="AD142" t="str">
            <v xml:space="preserve">  -----------------------</v>
          </cell>
          <cell r="AE142" t="str">
            <v xml:space="preserve">  -----------------------</v>
          </cell>
          <cell r="AF142" t="str">
            <v xml:space="preserve">  -----------------------</v>
          </cell>
          <cell r="AG142" t="str">
            <v xml:space="preserve">  -----------------------</v>
          </cell>
          <cell r="AH142" t="str">
            <v xml:space="preserve">  -----------------------</v>
          </cell>
          <cell r="AI142" t="str">
            <v xml:space="preserve">  -----------------------</v>
          </cell>
          <cell r="AJ142" t="str">
            <v xml:space="preserve">  -----------------------</v>
          </cell>
          <cell r="AK142" t="str">
            <v xml:space="preserve">  -----------------------</v>
          </cell>
          <cell r="AL142" t="str">
            <v xml:space="preserve">  -----------------------</v>
          </cell>
          <cell r="AM142" t="str">
            <v xml:space="preserve">  -----------------------</v>
          </cell>
        </row>
        <row r="143">
          <cell r="C143">
            <v>9999.9</v>
          </cell>
          <cell r="D143">
            <v>0</v>
          </cell>
          <cell r="E143">
            <v>1000</v>
          </cell>
          <cell r="F143">
            <v>6603.04</v>
          </cell>
          <cell r="G143">
            <v>0</v>
          </cell>
          <cell r="H143">
            <v>16602.939999999999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1900.34</v>
          </cell>
          <cell r="O143">
            <v>1900.34</v>
          </cell>
          <cell r="P143">
            <v>466.76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2367.1</v>
          </cell>
          <cell r="AB143">
            <v>14235.84</v>
          </cell>
          <cell r="AC143">
            <v>317.88</v>
          </cell>
          <cell r="AD143">
            <v>770.38</v>
          </cell>
          <cell r="AE143">
            <v>1049.9000000000001</v>
          </cell>
          <cell r="AF143">
            <v>363.3</v>
          </cell>
          <cell r="AG143">
            <v>352.06</v>
          </cell>
          <cell r="AH143">
            <v>32490.1</v>
          </cell>
          <cell r="AI143">
            <v>2138.16</v>
          </cell>
          <cell r="AJ143">
            <v>908.26</v>
          </cell>
          <cell r="AK143">
            <v>181.66</v>
          </cell>
          <cell r="AL143">
            <v>0</v>
          </cell>
          <cell r="AM143">
            <v>36433.54</v>
          </cell>
        </row>
        <row r="145">
          <cell r="A145" t="str">
            <v>Departamento 4301 SECT MOVIMIENTO TERRITORIAL</v>
          </cell>
        </row>
        <row r="146">
          <cell r="A146" t="str">
            <v>00015</v>
          </cell>
          <cell r="B146" t="str">
            <v>LOPEZ HUESO TAYDE LUCINA</v>
          </cell>
          <cell r="C146">
            <v>14409</v>
          </cell>
          <cell r="D146">
            <v>0</v>
          </cell>
          <cell r="E146">
            <v>1000</v>
          </cell>
          <cell r="F146">
            <v>0</v>
          </cell>
          <cell r="G146">
            <v>0</v>
          </cell>
          <cell r="H146">
            <v>14409</v>
          </cell>
          <cell r="I146">
            <v>15</v>
          </cell>
          <cell r="J146">
            <v>0</v>
          </cell>
          <cell r="K146">
            <v>5012.62</v>
          </cell>
          <cell r="L146">
            <v>0</v>
          </cell>
          <cell r="M146">
            <v>0</v>
          </cell>
          <cell r="N146">
            <v>1461.8</v>
          </cell>
          <cell r="O146">
            <v>1461.8</v>
          </cell>
          <cell r="P146">
            <v>424.96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133.19999999999999</v>
          </cell>
          <cell r="Z146">
            <v>0</v>
          </cell>
          <cell r="AA146">
            <v>7047.58</v>
          </cell>
          <cell r="AB146">
            <v>7361.42</v>
          </cell>
          <cell r="AC146">
            <v>291.54000000000002</v>
          </cell>
          <cell r="AD146">
            <v>706.52</v>
          </cell>
          <cell r="AE146">
            <v>1006.96</v>
          </cell>
          <cell r="AF146">
            <v>333.18</v>
          </cell>
          <cell r="AG146">
            <v>308.18</v>
          </cell>
          <cell r="AH146">
            <v>29796.98</v>
          </cell>
          <cell r="AI146">
            <v>2005.02</v>
          </cell>
          <cell r="AJ146">
            <v>832.96</v>
          </cell>
          <cell r="AK146">
            <v>166.6</v>
          </cell>
          <cell r="AL146">
            <v>0</v>
          </cell>
          <cell r="AM146">
            <v>33442.92</v>
          </cell>
        </row>
        <row r="147">
          <cell r="A147" t="str">
            <v>Total Depto</v>
          </cell>
          <cell r="C147" t="str">
            <v xml:space="preserve">  -----------------------</v>
          </cell>
          <cell r="D147" t="str">
            <v xml:space="preserve">  -----------------------</v>
          </cell>
          <cell r="E147" t="str">
            <v xml:space="preserve">  -----------------------</v>
          </cell>
          <cell r="F147" t="str">
            <v xml:space="preserve">  -----------------------</v>
          </cell>
          <cell r="G147" t="str">
            <v xml:space="preserve">  -----------------------</v>
          </cell>
          <cell r="H147" t="str">
            <v xml:space="preserve">  -----------------------</v>
          </cell>
          <cell r="I147" t="str">
            <v xml:space="preserve">  -----------------------</v>
          </cell>
          <cell r="J147" t="str">
            <v xml:space="preserve">  -----------------------</v>
          </cell>
          <cell r="K147" t="str">
            <v xml:space="preserve">  -----------------------</v>
          </cell>
          <cell r="L147" t="str">
            <v xml:space="preserve">  -----------------------</v>
          </cell>
          <cell r="M147" t="str">
            <v xml:space="preserve">  -----------------------</v>
          </cell>
          <cell r="N147" t="str">
            <v xml:space="preserve">  -----------------------</v>
          </cell>
          <cell r="O147" t="str">
            <v xml:space="preserve">  -----------------------</v>
          </cell>
          <cell r="P147" t="str">
            <v xml:space="preserve">  -----------------------</v>
          </cell>
          <cell r="Q147" t="str">
            <v xml:space="preserve">  -----------------------</v>
          </cell>
          <cell r="R147" t="str">
            <v xml:space="preserve">  -----------------------</v>
          </cell>
          <cell r="S147" t="str">
            <v xml:space="preserve">  -----------------------</v>
          </cell>
          <cell r="T147" t="str">
            <v xml:space="preserve">  -----------------------</v>
          </cell>
          <cell r="U147" t="str">
            <v xml:space="preserve">  -----------------------</v>
          </cell>
          <cell r="V147" t="str">
            <v xml:space="preserve">  -----------------------</v>
          </cell>
          <cell r="W147" t="str">
            <v xml:space="preserve">  -----------------------</v>
          </cell>
          <cell r="X147" t="str">
            <v xml:space="preserve">  -----------------------</v>
          </cell>
          <cell r="Y147" t="str">
            <v xml:space="preserve">  -----------------------</v>
          </cell>
          <cell r="Z147" t="str">
            <v xml:space="preserve">  -----------------------</v>
          </cell>
          <cell r="AA147" t="str">
            <v xml:space="preserve">  -----------------------</v>
          </cell>
          <cell r="AB147" t="str">
            <v xml:space="preserve">  -----------------------</v>
          </cell>
          <cell r="AC147" t="str">
            <v xml:space="preserve">  -----------------------</v>
          </cell>
          <cell r="AD147" t="str">
            <v xml:space="preserve">  -----------------------</v>
          </cell>
          <cell r="AE147" t="str">
            <v xml:space="preserve">  -----------------------</v>
          </cell>
          <cell r="AF147" t="str">
            <v xml:space="preserve">  -----------------------</v>
          </cell>
          <cell r="AG147" t="str">
            <v xml:space="preserve">  -----------------------</v>
          </cell>
          <cell r="AH147" t="str">
            <v xml:space="preserve">  -----------------------</v>
          </cell>
          <cell r="AI147" t="str">
            <v xml:space="preserve">  -----------------------</v>
          </cell>
          <cell r="AJ147" t="str">
            <v xml:space="preserve">  -----------------------</v>
          </cell>
          <cell r="AK147" t="str">
            <v xml:space="preserve">  -----------------------</v>
          </cell>
          <cell r="AL147" t="str">
            <v xml:space="preserve">  -----------------------</v>
          </cell>
          <cell r="AM147" t="str">
            <v xml:space="preserve">  -----------------------</v>
          </cell>
        </row>
        <row r="148">
          <cell r="C148">
            <v>14409</v>
          </cell>
          <cell r="D148">
            <v>0</v>
          </cell>
          <cell r="E148">
            <v>1000</v>
          </cell>
          <cell r="F148">
            <v>0</v>
          </cell>
          <cell r="G148">
            <v>0</v>
          </cell>
          <cell r="H148">
            <v>14409</v>
          </cell>
          <cell r="I148">
            <v>15</v>
          </cell>
          <cell r="J148">
            <v>0</v>
          </cell>
          <cell r="K148">
            <v>5012.62</v>
          </cell>
          <cell r="L148">
            <v>0</v>
          </cell>
          <cell r="M148">
            <v>0</v>
          </cell>
          <cell r="N148">
            <v>1461.8</v>
          </cell>
          <cell r="O148">
            <v>1461.8</v>
          </cell>
          <cell r="P148">
            <v>424.96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133.19999999999999</v>
          </cell>
          <cell r="Z148">
            <v>0</v>
          </cell>
          <cell r="AA148">
            <v>7047.58</v>
          </cell>
          <cell r="AB148">
            <v>7361.42</v>
          </cell>
          <cell r="AC148">
            <v>291.54000000000002</v>
          </cell>
          <cell r="AD148">
            <v>706.52</v>
          </cell>
          <cell r="AE148">
            <v>1006.96</v>
          </cell>
          <cell r="AF148">
            <v>333.18</v>
          </cell>
          <cell r="AG148">
            <v>308.18</v>
          </cell>
          <cell r="AH148">
            <v>29796.98</v>
          </cell>
          <cell r="AI148">
            <v>2005.02</v>
          </cell>
          <cell r="AJ148">
            <v>832.96</v>
          </cell>
          <cell r="AK148">
            <v>166.6</v>
          </cell>
          <cell r="AL148">
            <v>0</v>
          </cell>
          <cell r="AM148">
            <v>33442.92</v>
          </cell>
        </row>
        <row r="150">
          <cell r="A150" t="str">
            <v>Departamento 4303 SECT FRENTE JUVENIL REVOLUCIONARIO</v>
          </cell>
        </row>
        <row r="151">
          <cell r="A151" t="str">
            <v>00963</v>
          </cell>
          <cell r="B151" t="str">
            <v>MARTINEZ GONZALEZ REGINA</v>
          </cell>
          <cell r="C151">
            <v>12000</v>
          </cell>
          <cell r="D151">
            <v>0</v>
          </cell>
          <cell r="E151">
            <v>1000</v>
          </cell>
          <cell r="F151">
            <v>8000</v>
          </cell>
          <cell r="G151">
            <v>0</v>
          </cell>
          <cell r="H151">
            <v>20000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2625.96</v>
          </cell>
          <cell r="O151">
            <v>2625.96</v>
          </cell>
          <cell r="P151">
            <v>523.96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3149.92</v>
          </cell>
          <cell r="AB151">
            <v>16850.080000000002</v>
          </cell>
          <cell r="AC151">
            <v>353.98</v>
          </cell>
          <cell r="AD151">
            <v>857.82</v>
          </cell>
          <cell r="AE151">
            <v>1108.6400000000001</v>
          </cell>
          <cell r="AF151">
            <v>404.54</v>
          </cell>
          <cell r="AG151">
            <v>420</v>
          </cell>
          <cell r="AH151">
            <v>36178.04</v>
          </cell>
          <cell r="AI151">
            <v>2320.44</v>
          </cell>
          <cell r="AJ151">
            <v>1011.34</v>
          </cell>
          <cell r="AK151">
            <v>202.26</v>
          </cell>
          <cell r="AL151">
            <v>0</v>
          </cell>
          <cell r="AM151">
            <v>40536.620000000003</v>
          </cell>
        </row>
        <row r="152">
          <cell r="A152" t="str">
            <v>00979</v>
          </cell>
          <cell r="B152" t="str">
            <v>SANCHEZ MARTINEZ YAMILET</v>
          </cell>
          <cell r="C152">
            <v>9600</v>
          </cell>
          <cell r="D152">
            <v>0</v>
          </cell>
          <cell r="E152">
            <v>1000</v>
          </cell>
          <cell r="F152">
            <v>6691</v>
          </cell>
          <cell r="G152">
            <v>0</v>
          </cell>
          <cell r="H152">
            <v>16291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1833.7</v>
          </cell>
          <cell r="O152">
            <v>1833.7</v>
          </cell>
          <cell r="P152">
            <v>457.3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2291</v>
          </cell>
          <cell r="AB152">
            <v>14000</v>
          </cell>
          <cell r="AC152">
            <v>311.94</v>
          </cell>
          <cell r="AD152">
            <v>755.96</v>
          </cell>
          <cell r="AE152">
            <v>1040.2</v>
          </cell>
          <cell r="AF152">
            <v>356.5</v>
          </cell>
          <cell r="AG152">
            <v>345.82</v>
          </cell>
          <cell r="AH152">
            <v>31882.16</v>
          </cell>
          <cell r="AI152">
            <v>2108.1</v>
          </cell>
          <cell r="AJ152">
            <v>891.26</v>
          </cell>
          <cell r="AK152">
            <v>178.26</v>
          </cell>
          <cell r="AL152">
            <v>0</v>
          </cell>
          <cell r="AM152">
            <v>35762.1</v>
          </cell>
        </row>
        <row r="153">
          <cell r="A153" t="str">
            <v>Total Depto</v>
          </cell>
          <cell r="C153" t="str">
            <v xml:space="preserve">  -----------------------</v>
          </cell>
          <cell r="D153" t="str">
            <v xml:space="preserve">  -----------------------</v>
          </cell>
          <cell r="E153" t="str">
            <v xml:space="preserve">  -----------------------</v>
          </cell>
          <cell r="F153" t="str">
            <v xml:space="preserve">  -----------------------</v>
          </cell>
          <cell r="G153" t="str">
            <v xml:space="preserve">  -----------------------</v>
          </cell>
          <cell r="H153" t="str">
            <v xml:space="preserve">  -----------------------</v>
          </cell>
          <cell r="I153" t="str">
            <v xml:space="preserve">  -----------------------</v>
          </cell>
          <cell r="J153" t="str">
            <v xml:space="preserve">  -----------------------</v>
          </cell>
          <cell r="K153" t="str">
            <v xml:space="preserve">  -----------------------</v>
          </cell>
          <cell r="L153" t="str">
            <v xml:space="preserve">  -----------------------</v>
          </cell>
          <cell r="M153" t="str">
            <v xml:space="preserve">  -----------------------</v>
          </cell>
          <cell r="N153" t="str">
            <v xml:space="preserve">  -----------------------</v>
          </cell>
          <cell r="O153" t="str">
            <v xml:space="preserve">  -----------------------</v>
          </cell>
          <cell r="P153" t="str">
            <v xml:space="preserve">  -----------------------</v>
          </cell>
          <cell r="Q153" t="str">
            <v xml:space="preserve">  -----------------------</v>
          </cell>
          <cell r="R153" t="str">
            <v xml:space="preserve">  -----------------------</v>
          </cell>
          <cell r="S153" t="str">
            <v xml:space="preserve">  -----------------------</v>
          </cell>
          <cell r="T153" t="str">
            <v xml:space="preserve">  -----------------------</v>
          </cell>
          <cell r="U153" t="str">
            <v xml:space="preserve">  -----------------------</v>
          </cell>
          <cell r="V153" t="str">
            <v xml:space="preserve">  -----------------------</v>
          </cell>
          <cell r="W153" t="str">
            <v xml:space="preserve">  -----------------------</v>
          </cell>
          <cell r="X153" t="str">
            <v xml:space="preserve">  -----------------------</v>
          </cell>
          <cell r="Y153" t="str">
            <v xml:space="preserve">  -----------------------</v>
          </cell>
          <cell r="Z153" t="str">
            <v xml:space="preserve">  -----------------------</v>
          </cell>
          <cell r="AA153" t="str">
            <v xml:space="preserve">  -----------------------</v>
          </cell>
          <cell r="AB153" t="str">
            <v xml:space="preserve">  -----------------------</v>
          </cell>
          <cell r="AC153" t="str">
            <v xml:space="preserve">  -----------------------</v>
          </cell>
          <cell r="AD153" t="str">
            <v xml:space="preserve">  -----------------------</v>
          </cell>
          <cell r="AE153" t="str">
            <v xml:space="preserve">  -----------------------</v>
          </cell>
          <cell r="AF153" t="str">
            <v xml:space="preserve">  -----------------------</v>
          </cell>
          <cell r="AG153" t="str">
            <v xml:space="preserve">  -----------------------</v>
          </cell>
          <cell r="AH153" t="str">
            <v xml:space="preserve">  -----------------------</v>
          </cell>
          <cell r="AI153" t="str">
            <v xml:space="preserve">  -----------------------</v>
          </cell>
          <cell r="AJ153" t="str">
            <v xml:space="preserve">  -----------------------</v>
          </cell>
          <cell r="AK153" t="str">
            <v xml:space="preserve">  -----------------------</v>
          </cell>
          <cell r="AL153" t="str">
            <v xml:space="preserve">  -----------------------</v>
          </cell>
          <cell r="AM153" t="str">
            <v xml:space="preserve">  -----------------------</v>
          </cell>
        </row>
        <row r="154">
          <cell r="C154">
            <v>21600</v>
          </cell>
          <cell r="D154">
            <v>0</v>
          </cell>
          <cell r="E154">
            <v>2000</v>
          </cell>
          <cell r="F154">
            <v>14691</v>
          </cell>
          <cell r="G154">
            <v>0</v>
          </cell>
          <cell r="H154">
            <v>36291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4459.66</v>
          </cell>
          <cell r="O154">
            <v>4459.66</v>
          </cell>
          <cell r="P154">
            <v>981.26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5440.92</v>
          </cell>
          <cell r="AB154">
            <v>30850.080000000002</v>
          </cell>
          <cell r="AC154">
            <v>665.92</v>
          </cell>
          <cell r="AD154">
            <v>1613.78</v>
          </cell>
          <cell r="AE154">
            <v>2148.84</v>
          </cell>
          <cell r="AF154">
            <v>761.04</v>
          </cell>
          <cell r="AG154">
            <v>765.82</v>
          </cell>
          <cell r="AH154">
            <v>68060.2</v>
          </cell>
          <cell r="AI154">
            <v>4428.54</v>
          </cell>
          <cell r="AJ154">
            <v>1902.6</v>
          </cell>
          <cell r="AK154">
            <v>380.52</v>
          </cell>
          <cell r="AL154">
            <v>0</v>
          </cell>
          <cell r="AM154">
            <v>76298.720000000001</v>
          </cell>
        </row>
        <row r="156">
          <cell r="A156" t="str">
            <v>Departamento 4501 ORG CNC</v>
          </cell>
        </row>
        <row r="157">
          <cell r="A157" t="str">
            <v>00871</v>
          </cell>
          <cell r="B157" t="str">
            <v>GONZALEZ VIZCAINO MARIA LUCIA</v>
          </cell>
          <cell r="C157">
            <v>9999.9</v>
          </cell>
          <cell r="D157">
            <v>0</v>
          </cell>
          <cell r="E157">
            <v>1000</v>
          </cell>
          <cell r="F157">
            <v>1110.8399999999999</v>
          </cell>
          <cell r="G157">
            <v>0</v>
          </cell>
          <cell r="H157">
            <v>11110.74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902.54</v>
          </cell>
          <cell r="O157">
            <v>902.54</v>
          </cell>
          <cell r="P157">
            <v>314.3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1216.8399999999999</v>
          </cell>
          <cell r="AB157">
            <v>9893.9</v>
          </cell>
          <cell r="AC157">
            <v>221.78</v>
          </cell>
          <cell r="AD157">
            <v>537.44000000000005</v>
          </cell>
          <cell r="AE157">
            <v>893.34</v>
          </cell>
          <cell r="AF157">
            <v>253.46</v>
          </cell>
          <cell r="AG157">
            <v>242.22</v>
          </cell>
          <cell r="AH157">
            <v>22666.34</v>
          </cell>
          <cell r="AI157">
            <v>1652.56</v>
          </cell>
          <cell r="AJ157">
            <v>633.64</v>
          </cell>
          <cell r="AK157">
            <v>126.72</v>
          </cell>
          <cell r="AL157">
            <v>0</v>
          </cell>
          <cell r="AM157">
            <v>25574.94</v>
          </cell>
        </row>
        <row r="158">
          <cell r="A158" t="str">
            <v>Total Depto</v>
          </cell>
          <cell r="C158" t="str">
            <v xml:space="preserve">  -----------------------</v>
          </cell>
          <cell r="D158" t="str">
            <v xml:space="preserve">  -----------------------</v>
          </cell>
          <cell r="E158" t="str">
            <v xml:space="preserve">  -----------------------</v>
          </cell>
          <cell r="F158" t="str">
            <v xml:space="preserve">  -----------------------</v>
          </cell>
          <cell r="G158" t="str">
            <v xml:space="preserve">  -----------------------</v>
          </cell>
          <cell r="H158" t="str">
            <v xml:space="preserve">  -----------------------</v>
          </cell>
          <cell r="I158" t="str">
            <v xml:space="preserve">  -----------------------</v>
          </cell>
          <cell r="J158" t="str">
            <v xml:space="preserve">  -----------------------</v>
          </cell>
          <cell r="K158" t="str">
            <v xml:space="preserve">  -----------------------</v>
          </cell>
          <cell r="L158" t="str">
            <v xml:space="preserve">  -----------------------</v>
          </cell>
          <cell r="M158" t="str">
            <v xml:space="preserve">  -----------------------</v>
          </cell>
          <cell r="N158" t="str">
            <v xml:space="preserve">  -----------------------</v>
          </cell>
          <cell r="O158" t="str">
            <v xml:space="preserve">  -----------------------</v>
          </cell>
          <cell r="P158" t="str">
            <v xml:space="preserve">  -----------------------</v>
          </cell>
          <cell r="Q158" t="str">
            <v xml:space="preserve">  -----------------------</v>
          </cell>
          <cell r="R158" t="str">
            <v xml:space="preserve">  -----------------------</v>
          </cell>
          <cell r="S158" t="str">
            <v xml:space="preserve">  -----------------------</v>
          </cell>
          <cell r="T158" t="str">
            <v xml:space="preserve">  -----------------------</v>
          </cell>
          <cell r="U158" t="str">
            <v xml:space="preserve">  -----------------------</v>
          </cell>
          <cell r="V158" t="str">
            <v xml:space="preserve">  -----------------------</v>
          </cell>
          <cell r="W158" t="str">
            <v xml:space="preserve">  -----------------------</v>
          </cell>
          <cell r="X158" t="str">
            <v xml:space="preserve">  -----------------------</v>
          </cell>
          <cell r="Y158" t="str">
            <v xml:space="preserve">  -----------------------</v>
          </cell>
          <cell r="Z158" t="str">
            <v xml:space="preserve">  -----------------------</v>
          </cell>
          <cell r="AA158" t="str">
            <v xml:space="preserve">  -----------------------</v>
          </cell>
          <cell r="AB158" t="str">
            <v xml:space="preserve">  -----------------------</v>
          </cell>
          <cell r="AC158" t="str">
            <v xml:space="preserve">  -----------------------</v>
          </cell>
          <cell r="AD158" t="str">
            <v xml:space="preserve">  -----------------------</v>
          </cell>
          <cell r="AE158" t="str">
            <v xml:space="preserve">  -----------------------</v>
          </cell>
          <cell r="AF158" t="str">
            <v xml:space="preserve">  -----------------------</v>
          </cell>
          <cell r="AG158" t="str">
            <v xml:space="preserve">  -----------------------</v>
          </cell>
          <cell r="AH158" t="str">
            <v xml:space="preserve">  -----------------------</v>
          </cell>
          <cell r="AI158" t="str">
            <v xml:space="preserve">  -----------------------</v>
          </cell>
          <cell r="AJ158" t="str">
            <v xml:space="preserve">  -----------------------</v>
          </cell>
          <cell r="AK158" t="str">
            <v xml:space="preserve">  -----------------------</v>
          </cell>
          <cell r="AL158" t="str">
            <v xml:space="preserve">  -----------------------</v>
          </cell>
          <cell r="AM158" t="str">
            <v xml:space="preserve">  -----------------------</v>
          </cell>
        </row>
        <row r="159">
          <cell r="C159">
            <v>9999.9</v>
          </cell>
          <cell r="D159">
            <v>0</v>
          </cell>
          <cell r="E159">
            <v>1000</v>
          </cell>
          <cell r="F159">
            <v>1110.8399999999999</v>
          </cell>
          <cell r="G159">
            <v>0</v>
          </cell>
          <cell r="H159">
            <v>11110.74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902.54</v>
          </cell>
          <cell r="O159">
            <v>902.54</v>
          </cell>
          <cell r="P159">
            <v>314.3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1216.8399999999999</v>
          </cell>
          <cell r="AB159">
            <v>9893.9</v>
          </cell>
          <cell r="AC159">
            <v>221.78</v>
          </cell>
          <cell r="AD159">
            <v>537.44000000000005</v>
          </cell>
          <cell r="AE159">
            <v>893.34</v>
          </cell>
          <cell r="AF159">
            <v>253.46</v>
          </cell>
          <cell r="AG159">
            <v>242.22</v>
          </cell>
          <cell r="AH159">
            <v>22666.34</v>
          </cell>
          <cell r="AI159">
            <v>1652.56</v>
          </cell>
          <cell r="AJ159">
            <v>633.64</v>
          </cell>
          <cell r="AK159">
            <v>126.72</v>
          </cell>
          <cell r="AL159">
            <v>0</v>
          </cell>
          <cell r="AM159">
            <v>25574.94</v>
          </cell>
        </row>
        <row r="161">
          <cell r="A161" t="str">
            <v>Departamento 4502 ORG CNOP</v>
          </cell>
        </row>
        <row r="162">
          <cell r="A162" t="str">
            <v>00781</v>
          </cell>
          <cell r="B162" t="str">
            <v>HERNANDEZ DIAZ GENESIS</v>
          </cell>
          <cell r="C162">
            <v>6384</v>
          </cell>
          <cell r="D162">
            <v>0</v>
          </cell>
          <cell r="E162">
            <v>1000</v>
          </cell>
          <cell r="F162">
            <v>0</v>
          </cell>
          <cell r="G162">
            <v>0</v>
          </cell>
          <cell r="H162">
            <v>6384</v>
          </cell>
          <cell r="I162">
            <v>0</v>
          </cell>
          <cell r="J162">
            <v>0</v>
          </cell>
          <cell r="K162">
            <v>2854.85</v>
          </cell>
          <cell r="L162">
            <v>-250.2</v>
          </cell>
          <cell r="M162">
            <v>0</v>
          </cell>
          <cell r="N162">
            <v>381.66</v>
          </cell>
          <cell r="O162">
            <v>131.44</v>
          </cell>
          <cell r="P162">
            <v>175.32</v>
          </cell>
          <cell r="Q162">
            <v>400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3561.61</v>
          </cell>
          <cell r="AB162">
            <v>2822.39</v>
          </cell>
          <cell r="AC162">
            <v>129.16</v>
          </cell>
          <cell r="AD162">
            <v>276.86</v>
          </cell>
          <cell r="AE162">
            <v>764.04</v>
          </cell>
          <cell r="AF162">
            <v>147.62</v>
          </cell>
          <cell r="AG162">
            <v>147.68</v>
          </cell>
          <cell r="AH162">
            <v>13201.56</v>
          </cell>
          <cell r="AI162">
            <v>1170.06</v>
          </cell>
          <cell r="AJ162">
            <v>369.04</v>
          </cell>
          <cell r="AK162">
            <v>73.8</v>
          </cell>
          <cell r="AL162">
            <v>0</v>
          </cell>
          <cell r="AM162">
            <v>15109.76</v>
          </cell>
        </row>
        <row r="163">
          <cell r="A163" t="str">
            <v>Total Depto</v>
          </cell>
          <cell r="C163" t="str">
            <v xml:space="preserve">  -----------------------</v>
          </cell>
          <cell r="D163" t="str">
            <v xml:space="preserve">  -----------------------</v>
          </cell>
          <cell r="E163" t="str">
            <v xml:space="preserve">  -----------------------</v>
          </cell>
          <cell r="F163" t="str">
            <v xml:space="preserve">  -----------------------</v>
          </cell>
          <cell r="G163" t="str">
            <v xml:space="preserve">  -----------------------</v>
          </cell>
          <cell r="H163" t="str">
            <v xml:space="preserve">  -----------------------</v>
          </cell>
          <cell r="I163" t="str">
            <v xml:space="preserve">  -----------------------</v>
          </cell>
          <cell r="J163" t="str">
            <v xml:space="preserve">  -----------------------</v>
          </cell>
          <cell r="K163" t="str">
            <v xml:space="preserve">  -----------------------</v>
          </cell>
          <cell r="L163" t="str">
            <v xml:space="preserve">  -----------------------</v>
          </cell>
          <cell r="M163" t="str">
            <v xml:space="preserve">  -----------------------</v>
          </cell>
          <cell r="N163" t="str">
            <v xml:space="preserve">  -----------------------</v>
          </cell>
          <cell r="O163" t="str">
            <v xml:space="preserve">  -----------------------</v>
          </cell>
          <cell r="P163" t="str">
            <v xml:space="preserve">  -----------------------</v>
          </cell>
          <cell r="Q163" t="str">
            <v xml:space="preserve">  -----------------------</v>
          </cell>
          <cell r="R163" t="str">
            <v xml:space="preserve">  -----------------------</v>
          </cell>
          <cell r="S163" t="str">
            <v xml:space="preserve">  -----------------------</v>
          </cell>
          <cell r="T163" t="str">
            <v xml:space="preserve">  -----------------------</v>
          </cell>
          <cell r="U163" t="str">
            <v xml:space="preserve">  -----------------------</v>
          </cell>
          <cell r="V163" t="str">
            <v xml:space="preserve">  -----------------------</v>
          </cell>
          <cell r="W163" t="str">
            <v xml:space="preserve">  -----------------------</v>
          </cell>
          <cell r="X163" t="str">
            <v xml:space="preserve">  -----------------------</v>
          </cell>
          <cell r="Y163" t="str">
            <v xml:space="preserve">  -----------------------</v>
          </cell>
          <cell r="Z163" t="str">
            <v xml:space="preserve">  -----------------------</v>
          </cell>
          <cell r="AA163" t="str">
            <v xml:space="preserve">  -----------------------</v>
          </cell>
          <cell r="AB163" t="str">
            <v xml:space="preserve">  -----------------------</v>
          </cell>
          <cell r="AC163" t="str">
            <v xml:space="preserve">  -----------------------</v>
          </cell>
          <cell r="AD163" t="str">
            <v xml:space="preserve">  -----------------------</v>
          </cell>
          <cell r="AE163" t="str">
            <v xml:space="preserve">  -----------------------</v>
          </cell>
          <cell r="AF163" t="str">
            <v xml:space="preserve">  -----------------------</v>
          </cell>
          <cell r="AG163" t="str">
            <v xml:space="preserve">  -----------------------</v>
          </cell>
          <cell r="AH163" t="str">
            <v xml:space="preserve">  -----------------------</v>
          </cell>
          <cell r="AI163" t="str">
            <v xml:space="preserve">  -----------------------</v>
          </cell>
          <cell r="AJ163" t="str">
            <v xml:space="preserve">  -----------------------</v>
          </cell>
          <cell r="AK163" t="str">
            <v xml:space="preserve">  -----------------------</v>
          </cell>
          <cell r="AL163" t="str">
            <v xml:space="preserve">  -----------------------</v>
          </cell>
          <cell r="AM163" t="str">
            <v xml:space="preserve">  -----------------------</v>
          </cell>
        </row>
        <row r="164">
          <cell r="C164">
            <v>6384</v>
          </cell>
          <cell r="D164">
            <v>0</v>
          </cell>
          <cell r="E164">
            <v>1000</v>
          </cell>
          <cell r="F164">
            <v>0</v>
          </cell>
          <cell r="G164">
            <v>0</v>
          </cell>
          <cell r="H164">
            <v>6384</v>
          </cell>
          <cell r="I164">
            <v>0</v>
          </cell>
          <cell r="J164">
            <v>0</v>
          </cell>
          <cell r="K164">
            <v>2854.85</v>
          </cell>
          <cell r="L164">
            <v>-250.2</v>
          </cell>
          <cell r="M164">
            <v>0</v>
          </cell>
          <cell r="N164">
            <v>381.66</v>
          </cell>
          <cell r="O164">
            <v>131.44</v>
          </cell>
          <cell r="P164">
            <v>175.32</v>
          </cell>
          <cell r="Q164">
            <v>400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3561.61</v>
          </cell>
          <cell r="AB164">
            <v>2822.39</v>
          </cell>
          <cell r="AC164">
            <v>129.16</v>
          </cell>
          <cell r="AD164">
            <v>276.86</v>
          </cell>
          <cell r="AE164">
            <v>764.04</v>
          </cell>
          <cell r="AF164">
            <v>147.62</v>
          </cell>
          <cell r="AG164">
            <v>147.68</v>
          </cell>
          <cell r="AH164">
            <v>13201.56</v>
          </cell>
          <cell r="AI164">
            <v>1170.06</v>
          </cell>
          <cell r="AJ164">
            <v>369.04</v>
          </cell>
          <cell r="AK164">
            <v>73.8</v>
          </cell>
          <cell r="AL164">
            <v>0</v>
          </cell>
          <cell r="AM164">
            <v>15109.76</v>
          </cell>
        </row>
        <row r="166">
          <cell r="A166" t="str">
            <v>Departamento 4712 COM MUN ZAPOPAN</v>
          </cell>
        </row>
        <row r="167">
          <cell r="A167" t="str">
            <v>00850</v>
          </cell>
          <cell r="B167" t="str">
            <v>BECERRA IÑIGUEZ JULIO RICARDO</v>
          </cell>
          <cell r="C167">
            <v>6223.2</v>
          </cell>
          <cell r="D167">
            <v>0</v>
          </cell>
          <cell r="E167">
            <v>1000</v>
          </cell>
          <cell r="F167">
            <v>0</v>
          </cell>
          <cell r="G167">
            <v>0</v>
          </cell>
          <cell r="H167">
            <v>6223.2</v>
          </cell>
          <cell r="I167">
            <v>0</v>
          </cell>
          <cell r="J167">
            <v>0</v>
          </cell>
          <cell r="K167">
            <v>0</v>
          </cell>
          <cell r="L167">
            <v>-250.2</v>
          </cell>
          <cell r="M167">
            <v>0</v>
          </cell>
          <cell r="N167">
            <v>365.3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6223.2</v>
          </cell>
          <cell r="AC167">
            <v>170.88</v>
          </cell>
          <cell r="AD167">
            <v>350.84</v>
          </cell>
          <cell r="AE167">
            <v>805.78</v>
          </cell>
          <cell r="AF167">
            <v>143.9</v>
          </cell>
          <cell r="AG167">
            <v>144.46</v>
          </cell>
          <cell r="AH167">
            <v>12869.4</v>
          </cell>
          <cell r="AI167">
            <v>1327.5</v>
          </cell>
          <cell r="AJ167">
            <v>359.76</v>
          </cell>
          <cell r="AK167">
            <v>71.959999999999994</v>
          </cell>
          <cell r="AL167">
            <v>0</v>
          </cell>
          <cell r="AM167">
            <v>14916.98</v>
          </cell>
        </row>
        <row r="168">
          <cell r="A168" t="str">
            <v>00975</v>
          </cell>
          <cell r="B168" t="str">
            <v>RAMIREZ ROSAS JORGE EDUARDO</v>
          </cell>
          <cell r="C168">
            <v>6240</v>
          </cell>
          <cell r="D168">
            <v>0</v>
          </cell>
          <cell r="E168">
            <v>1000</v>
          </cell>
          <cell r="F168">
            <v>2778.8</v>
          </cell>
          <cell r="G168">
            <v>0</v>
          </cell>
          <cell r="H168">
            <v>9018.7999999999993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668.32</v>
          </cell>
          <cell r="O168">
            <v>668.32</v>
          </cell>
          <cell r="P168">
            <v>350.46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1018.78</v>
          </cell>
          <cell r="AB168">
            <v>8000.02</v>
          </cell>
          <cell r="AC168">
            <v>244.56</v>
          </cell>
          <cell r="AD168">
            <v>592.66</v>
          </cell>
          <cell r="AE168">
            <v>930.46</v>
          </cell>
          <cell r="AF168">
            <v>279.5</v>
          </cell>
          <cell r="AG168">
            <v>200.38</v>
          </cell>
          <cell r="AH168">
            <v>24995.1</v>
          </cell>
          <cell r="AI168">
            <v>1767.68</v>
          </cell>
          <cell r="AJ168">
            <v>698.74</v>
          </cell>
          <cell r="AK168">
            <v>139.74</v>
          </cell>
          <cell r="AL168">
            <v>0</v>
          </cell>
          <cell r="AM168">
            <v>28081.14</v>
          </cell>
        </row>
        <row r="169">
          <cell r="A169" t="str">
            <v>00976</v>
          </cell>
          <cell r="B169" t="str">
            <v>REYES LEON MARGARITA</v>
          </cell>
          <cell r="C169">
            <v>6240</v>
          </cell>
          <cell r="D169">
            <v>0</v>
          </cell>
          <cell r="E169">
            <v>1000</v>
          </cell>
          <cell r="F169">
            <v>2778.8</v>
          </cell>
          <cell r="G169">
            <v>0</v>
          </cell>
          <cell r="H169">
            <v>9018.7999999999993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668.32</v>
          </cell>
          <cell r="O169">
            <v>668.32</v>
          </cell>
          <cell r="P169">
            <v>350.46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1018.78</v>
          </cell>
          <cell r="AB169">
            <v>8000.02</v>
          </cell>
          <cell r="AC169">
            <v>244.56</v>
          </cell>
          <cell r="AD169">
            <v>592.66</v>
          </cell>
          <cell r="AE169">
            <v>930.46</v>
          </cell>
          <cell r="AF169">
            <v>279.5</v>
          </cell>
          <cell r="AG169">
            <v>200.38</v>
          </cell>
          <cell r="AH169">
            <v>24995.1</v>
          </cell>
          <cell r="AI169">
            <v>1767.68</v>
          </cell>
          <cell r="AJ169">
            <v>698.74</v>
          </cell>
          <cell r="AK169">
            <v>139.74</v>
          </cell>
          <cell r="AL169">
            <v>0</v>
          </cell>
          <cell r="AM169">
            <v>28081.14</v>
          </cell>
        </row>
        <row r="170">
          <cell r="A170" t="str">
            <v>Total Depto</v>
          </cell>
          <cell r="C170" t="str">
            <v xml:space="preserve">  -----------------------</v>
          </cell>
          <cell r="D170" t="str">
            <v xml:space="preserve">  -----------------------</v>
          </cell>
          <cell r="E170" t="str">
            <v xml:space="preserve">  -----------------------</v>
          </cell>
          <cell r="F170" t="str">
            <v xml:space="preserve">  -----------------------</v>
          </cell>
          <cell r="G170" t="str">
            <v xml:space="preserve">  -----------------------</v>
          </cell>
          <cell r="H170" t="str">
            <v xml:space="preserve">  -----------------------</v>
          </cell>
          <cell r="I170" t="str">
            <v xml:space="preserve">  -----------------------</v>
          </cell>
          <cell r="J170" t="str">
            <v xml:space="preserve">  -----------------------</v>
          </cell>
          <cell r="K170" t="str">
            <v xml:space="preserve">  -----------------------</v>
          </cell>
          <cell r="L170" t="str">
            <v xml:space="preserve">  -----------------------</v>
          </cell>
          <cell r="M170" t="str">
            <v xml:space="preserve">  -----------------------</v>
          </cell>
          <cell r="N170" t="str">
            <v xml:space="preserve">  -----------------------</v>
          </cell>
          <cell r="O170" t="str">
            <v xml:space="preserve">  -----------------------</v>
          </cell>
          <cell r="P170" t="str">
            <v xml:space="preserve">  -----------------------</v>
          </cell>
          <cell r="Q170" t="str">
            <v xml:space="preserve">  -----------------------</v>
          </cell>
          <cell r="R170" t="str">
            <v xml:space="preserve">  -----------------------</v>
          </cell>
          <cell r="S170" t="str">
            <v xml:space="preserve">  -----------------------</v>
          </cell>
          <cell r="T170" t="str">
            <v xml:space="preserve">  -----------------------</v>
          </cell>
          <cell r="U170" t="str">
            <v xml:space="preserve">  -----------------------</v>
          </cell>
          <cell r="V170" t="str">
            <v xml:space="preserve">  -----------------------</v>
          </cell>
          <cell r="W170" t="str">
            <v xml:space="preserve">  -----------------------</v>
          </cell>
          <cell r="X170" t="str">
            <v xml:space="preserve">  -----------------------</v>
          </cell>
          <cell r="Y170" t="str">
            <v xml:space="preserve">  -----------------------</v>
          </cell>
          <cell r="Z170" t="str">
            <v xml:space="preserve">  -----------------------</v>
          </cell>
          <cell r="AA170" t="str">
            <v xml:space="preserve">  -----------------------</v>
          </cell>
          <cell r="AB170" t="str">
            <v xml:space="preserve">  -----------------------</v>
          </cell>
          <cell r="AC170" t="str">
            <v xml:space="preserve">  -----------------------</v>
          </cell>
          <cell r="AD170" t="str">
            <v xml:space="preserve">  -----------------------</v>
          </cell>
          <cell r="AE170" t="str">
            <v xml:space="preserve">  -----------------------</v>
          </cell>
          <cell r="AF170" t="str">
            <v xml:space="preserve">  -----------------------</v>
          </cell>
          <cell r="AG170" t="str">
            <v xml:space="preserve">  -----------------------</v>
          </cell>
          <cell r="AH170" t="str">
            <v xml:space="preserve">  -----------------------</v>
          </cell>
          <cell r="AI170" t="str">
            <v xml:space="preserve">  -----------------------</v>
          </cell>
          <cell r="AJ170" t="str">
            <v xml:space="preserve">  -----------------------</v>
          </cell>
          <cell r="AK170" t="str">
            <v xml:space="preserve">  -----------------------</v>
          </cell>
          <cell r="AL170" t="str">
            <v xml:space="preserve">  -----------------------</v>
          </cell>
          <cell r="AM170" t="str">
            <v xml:space="preserve">  -----------------------</v>
          </cell>
        </row>
        <row r="171">
          <cell r="C171">
            <v>18703.2</v>
          </cell>
          <cell r="D171">
            <v>0</v>
          </cell>
          <cell r="E171">
            <v>3000</v>
          </cell>
          <cell r="F171">
            <v>5557.6</v>
          </cell>
          <cell r="G171">
            <v>0</v>
          </cell>
          <cell r="H171">
            <v>24260.799999999999</v>
          </cell>
          <cell r="I171">
            <v>0</v>
          </cell>
          <cell r="J171">
            <v>0</v>
          </cell>
          <cell r="K171">
            <v>0</v>
          </cell>
          <cell r="L171">
            <v>-250.2</v>
          </cell>
          <cell r="M171">
            <v>0</v>
          </cell>
          <cell r="N171">
            <v>1701.94</v>
          </cell>
          <cell r="O171">
            <v>1336.64</v>
          </cell>
          <cell r="P171">
            <v>700.92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2037.56</v>
          </cell>
          <cell r="AB171">
            <v>22223.24</v>
          </cell>
          <cell r="AC171">
            <v>660</v>
          </cell>
          <cell r="AD171">
            <v>1536.16</v>
          </cell>
          <cell r="AE171">
            <v>2666.7</v>
          </cell>
          <cell r="AF171">
            <v>702.9</v>
          </cell>
          <cell r="AG171">
            <v>545.22</v>
          </cell>
          <cell r="AH171">
            <v>62859.6</v>
          </cell>
          <cell r="AI171">
            <v>4862.8599999999997</v>
          </cell>
          <cell r="AJ171">
            <v>1757.24</v>
          </cell>
          <cell r="AK171">
            <v>351.44</v>
          </cell>
          <cell r="AL171">
            <v>0</v>
          </cell>
          <cell r="AM171">
            <v>71079.259999999995</v>
          </cell>
        </row>
        <row r="173">
          <cell r="A173" t="str">
            <v>Departamento 4741 COM MUN GUADALAJARA</v>
          </cell>
        </row>
        <row r="174">
          <cell r="A174" t="str">
            <v>00880</v>
          </cell>
          <cell r="B174" t="str">
            <v>MACIAS LOPEZ ROBERTO</v>
          </cell>
          <cell r="C174">
            <v>6223.2</v>
          </cell>
          <cell r="D174">
            <v>0</v>
          </cell>
          <cell r="E174">
            <v>1000</v>
          </cell>
          <cell r="F174">
            <v>0</v>
          </cell>
          <cell r="G174">
            <v>0</v>
          </cell>
          <cell r="H174">
            <v>6223.2</v>
          </cell>
          <cell r="I174">
            <v>0</v>
          </cell>
          <cell r="J174">
            <v>0</v>
          </cell>
          <cell r="K174">
            <v>0</v>
          </cell>
          <cell r="L174">
            <v>-250.2</v>
          </cell>
          <cell r="M174">
            <v>0</v>
          </cell>
          <cell r="N174">
            <v>365.3</v>
          </cell>
          <cell r="O174">
            <v>0</v>
          </cell>
          <cell r="P174">
            <v>165.84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165.84</v>
          </cell>
          <cell r="AB174">
            <v>6057.36</v>
          </cell>
          <cell r="AC174">
            <v>122.22</v>
          </cell>
          <cell r="AD174">
            <v>261.95999999999998</v>
          </cell>
          <cell r="AE174">
            <v>757.08</v>
          </cell>
          <cell r="AF174">
            <v>139.68</v>
          </cell>
          <cell r="AG174">
            <v>144.46</v>
          </cell>
          <cell r="AH174">
            <v>12491.12</v>
          </cell>
          <cell r="AI174">
            <v>1141.26</v>
          </cell>
          <cell r="AJ174">
            <v>349.18</v>
          </cell>
          <cell r="AK174">
            <v>69.84</v>
          </cell>
          <cell r="AL174">
            <v>0</v>
          </cell>
          <cell r="AM174">
            <v>14335.54</v>
          </cell>
        </row>
        <row r="175">
          <cell r="A175" t="str">
            <v>00960</v>
          </cell>
          <cell r="B175" t="str">
            <v>TORRES DE LA ROSA MARIA GUADALUPE</v>
          </cell>
          <cell r="C175">
            <v>9000</v>
          </cell>
          <cell r="D175">
            <v>0</v>
          </cell>
          <cell r="E175">
            <v>1000</v>
          </cell>
          <cell r="F175">
            <v>6000</v>
          </cell>
          <cell r="G175">
            <v>0</v>
          </cell>
          <cell r="H175">
            <v>15000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1567.72</v>
          </cell>
          <cell r="O175">
            <v>1567.72</v>
          </cell>
          <cell r="P175">
            <v>417.92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1985.64</v>
          </cell>
          <cell r="AB175">
            <v>13014.36</v>
          </cell>
          <cell r="AC175">
            <v>287.10000000000002</v>
          </cell>
          <cell r="AD175">
            <v>695.78</v>
          </cell>
          <cell r="AE175">
            <v>999.74</v>
          </cell>
          <cell r="AF175">
            <v>328.12</v>
          </cell>
          <cell r="AG175">
            <v>320</v>
          </cell>
          <cell r="AH175">
            <v>29343.58</v>
          </cell>
          <cell r="AI175">
            <v>1982.62</v>
          </cell>
          <cell r="AJ175">
            <v>820.28</v>
          </cell>
          <cell r="AK175">
            <v>164.06</v>
          </cell>
          <cell r="AL175">
            <v>0</v>
          </cell>
          <cell r="AM175">
            <v>32958.660000000003</v>
          </cell>
        </row>
        <row r="176">
          <cell r="A176" t="str">
            <v>00980</v>
          </cell>
          <cell r="B176" t="str">
            <v>TORRES CAMPOS MARTHA YOLANDA</v>
          </cell>
          <cell r="C176">
            <v>6240</v>
          </cell>
          <cell r="D176">
            <v>0</v>
          </cell>
          <cell r="E176">
            <v>1000</v>
          </cell>
          <cell r="F176">
            <v>1260</v>
          </cell>
          <cell r="G176">
            <v>0</v>
          </cell>
          <cell r="H176">
            <v>7500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503.08</v>
          </cell>
          <cell r="O176">
            <v>503.08</v>
          </cell>
          <cell r="P176">
            <v>235.18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738.26</v>
          </cell>
          <cell r="AB176">
            <v>6761.74</v>
          </cell>
          <cell r="AC176">
            <v>171.86</v>
          </cell>
          <cell r="AD176">
            <v>388.22</v>
          </cell>
          <cell r="AE176">
            <v>812.06</v>
          </cell>
          <cell r="AF176">
            <v>196.42</v>
          </cell>
          <cell r="AG176">
            <v>170</v>
          </cell>
          <cell r="AH176">
            <v>17565.580000000002</v>
          </cell>
          <cell r="AI176">
            <v>1372.14</v>
          </cell>
          <cell r="AJ176">
            <v>491.04</v>
          </cell>
          <cell r="AK176">
            <v>98.2</v>
          </cell>
          <cell r="AL176">
            <v>0</v>
          </cell>
          <cell r="AM176">
            <v>19893.38</v>
          </cell>
        </row>
        <row r="177">
          <cell r="A177" t="str">
            <v>00981</v>
          </cell>
          <cell r="B177" t="str">
            <v>GONZALEZ GONZALEZ NOE</v>
          </cell>
          <cell r="C177">
            <v>6240</v>
          </cell>
          <cell r="D177">
            <v>0</v>
          </cell>
          <cell r="E177">
            <v>1000</v>
          </cell>
          <cell r="F177">
            <v>1260</v>
          </cell>
          <cell r="G177">
            <v>0</v>
          </cell>
          <cell r="H177">
            <v>7500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503.08</v>
          </cell>
          <cell r="O177">
            <v>503.08</v>
          </cell>
          <cell r="P177">
            <v>171.36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674.44</v>
          </cell>
          <cell r="AB177">
            <v>6825.56</v>
          </cell>
          <cell r="AC177">
            <v>126.26</v>
          </cell>
          <cell r="AD177">
            <v>270.62</v>
          </cell>
          <cell r="AE177">
            <v>761.14</v>
          </cell>
          <cell r="AF177">
            <v>144.30000000000001</v>
          </cell>
          <cell r="AG177">
            <v>170</v>
          </cell>
          <cell r="AH177">
            <v>12904.26</v>
          </cell>
          <cell r="AI177">
            <v>1158.02</v>
          </cell>
          <cell r="AJ177">
            <v>360.74</v>
          </cell>
          <cell r="AK177">
            <v>72.14</v>
          </cell>
          <cell r="AL177">
            <v>0</v>
          </cell>
          <cell r="AM177">
            <v>14809.46</v>
          </cell>
        </row>
        <row r="178">
          <cell r="A178" t="str">
            <v>Total Depto</v>
          </cell>
          <cell r="C178" t="str">
            <v xml:space="preserve">  -----------------------</v>
          </cell>
          <cell r="D178" t="str">
            <v xml:space="preserve">  -----------------------</v>
          </cell>
          <cell r="E178" t="str">
            <v xml:space="preserve">  -----------------------</v>
          </cell>
          <cell r="F178" t="str">
            <v xml:space="preserve">  -----------------------</v>
          </cell>
          <cell r="G178" t="str">
            <v xml:space="preserve">  -----------------------</v>
          </cell>
          <cell r="H178" t="str">
            <v xml:space="preserve">  -----------------------</v>
          </cell>
          <cell r="I178" t="str">
            <v xml:space="preserve">  -----------------------</v>
          </cell>
          <cell r="J178" t="str">
            <v xml:space="preserve">  -----------------------</v>
          </cell>
          <cell r="K178" t="str">
            <v xml:space="preserve">  -----------------------</v>
          </cell>
          <cell r="L178" t="str">
            <v xml:space="preserve">  -----------------------</v>
          </cell>
          <cell r="M178" t="str">
            <v xml:space="preserve">  -----------------------</v>
          </cell>
          <cell r="N178" t="str">
            <v xml:space="preserve">  -----------------------</v>
          </cell>
          <cell r="O178" t="str">
            <v xml:space="preserve">  -----------------------</v>
          </cell>
          <cell r="P178" t="str">
            <v xml:space="preserve">  -----------------------</v>
          </cell>
          <cell r="Q178" t="str">
            <v xml:space="preserve">  -----------------------</v>
          </cell>
          <cell r="R178" t="str">
            <v xml:space="preserve">  -----------------------</v>
          </cell>
          <cell r="S178" t="str">
            <v xml:space="preserve">  -----------------------</v>
          </cell>
          <cell r="T178" t="str">
            <v xml:space="preserve">  -----------------------</v>
          </cell>
          <cell r="U178" t="str">
            <v xml:space="preserve">  -----------------------</v>
          </cell>
          <cell r="V178" t="str">
            <v xml:space="preserve">  -----------------------</v>
          </cell>
          <cell r="W178" t="str">
            <v xml:space="preserve">  -----------------------</v>
          </cell>
          <cell r="X178" t="str">
            <v xml:space="preserve">  -----------------------</v>
          </cell>
          <cell r="Y178" t="str">
            <v xml:space="preserve">  -----------------------</v>
          </cell>
          <cell r="Z178" t="str">
            <v xml:space="preserve">  -----------------------</v>
          </cell>
          <cell r="AA178" t="str">
            <v xml:space="preserve">  -----------------------</v>
          </cell>
          <cell r="AB178" t="str">
            <v xml:space="preserve">  -----------------------</v>
          </cell>
          <cell r="AC178" t="str">
            <v xml:space="preserve">  -----------------------</v>
          </cell>
          <cell r="AD178" t="str">
            <v xml:space="preserve">  -----------------------</v>
          </cell>
          <cell r="AE178" t="str">
            <v xml:space="preserve">  -----------------------</v>
          </cell>
          <cell r="AF178" t="str">
            <v xml:space="preserve">  -----------------------</v>
          </cell>
          <cell r="AG178" t="str">
            <v xml:space="preserve">  -----------------------</v>
          </cell>
          <cell r="AH178" t="str">
            <v xml:space="preserve">  -----------------------</v>
          </cell>
          <cell r="AI178" t="str">
            <v xml:space="preserve">  -----------------------</v>
          </cell>
          <cell r="AJ178" t="str">
            <v xml:space="preserve">  -----------------------</v>
          </cell>
          <cell r="AK178" t="str">
            <v xml:space="preserve">  -----------------------</v>
          </cell>
          <cell r="AL178" t="str">
            <v xml:space="preserve">  -----------------------</v>
          </cell>
          <cell r="AM178" t="str">
            <v xml:space="preserve">  -----------------------</v>
          </cell>
        </row>
        <row r="179">
          <cell r="C179">
            <v>27703.200000000001</v>
          </cell>
          <cell r="D179">
            <v>0</v>
          </cell>
          <cell r="E179">
            <v>4000</v>
          </cell>
          <cell r="F179">
            <v>8520</v>
          </cell>
          <cell r="G179">
            <v>0</v>
          </cell>
          <cell r="H179">
            <v>36223.199999999997</v>
          </cell>
          <cell r="I179">
            <v>0</v>
          </cell>
          <cell r="J179">
            <v>0</v>
          </cell>
          <cell r="K179">
            <v>0</v>
          </cell>
          <cell r="L179">
            <v>-250.2</v>
          </cell>
          <cell r="M179">
            <v>0</v>
          </cell>
          <cell r="N179">
            <v>2939.18</v>
          </cell>
          <cell r="O179">
            <v>2573.88</v>
          </cell>
          <cell r="P179">
            <v>990.3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3564.18</v>
          </cell>
          <cell r="AB179">
            <v>32659.02</v>
          </cell>
          <cell r="AC179">
            <v>707.44</v>
          </cell>
          <cell r="AD179">
            <v>1616.58</v>
          </cell>
          <cell r="AE179">
            <v>3330.02</v>
          </cell>
          <cell r="AF179">
            <v>808.52</v>
          </cell>
          <cell r="AG179">
            <v>804.46</v>
          </cell>
          <cell r="AH179">
            <v>72304.539999999994</v>
          </cell>
          <cell r="AI179">
            <v>5654.04</v>
          </cell>
          <cell r="AJ179">
            <v>2021.24</v>
          </cell>
          <cell r="AK179">
            <v>404.24</v>
          </cell>
          <cell r="AL179">
            <v>0</v>
          </cell>
          <cell r="AM179">
            <v>81997.039999999994</v>
          </cell>
        </row>
        <row r="181">
          <cell r="A181" t="str">
            <v>Departamento 4794 COM MUN TEPATITLAN DE MORELOS</v>
          </cell>
        </row>
        <row r="182">
          <cell r="A182" t="str">
            <v>00279</v>
          </cell>
          <cell r="B182" t="str">
            <v>BRAVO GARCIA ANDREA NALLELY</v>
          </cell>
          <cell r="C182">
            <v>6223.2</v>
          </cell>
          <cell r="D182">
            <v>0</v>
          </cell>
          <cell r="E182">
            <v>1000</v>
          </cell>
          <cell r="F182">
            <v>1113.9000000000001</v>
          </cell>
          <cell r="G182">
            <v>0</v>
          </cell>
          <cell r="H182">
            <v>7337.1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485.36</v>
          </cell>
          <cell r="O182">
            <v>485.36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485.36</v>
          </cell>
          <cell r="AB182">
            <v>6851.74</v>
          </cell>
          <cell r="AC182">
            <v>197.34</v>
          </cell>
          <cell r="AD182">
            <v>414.96</v>
          </cell>
          <cell r="AE182">
            <v>832.22</v>
          </cell>
          <cell r="AF182">
            <v>166.18</v>
          </cell>
          <cell r="AG182">
            <v>166.74</v>
          </cell>
          <cell r="AH182">
            <v>14861.74</v>
          </cell>
          <cell r="AI182">
            <v>1444.52</v>
          </cell>
          <cell r="AJ182">
            <v>415.46</v>
          </cell>
          <cell r="AK182">
            <v>83.1</v>
          </cell>
          <cell r="AL182">
            <v>0</v>
          </cell>
          <cell r="AM182">
            <v>17137.740000000002</v>
          </cell>
        </row>
        <row r="183">
          <cell r="A183" t="str">
            <v>Total Depto</v>
          </cell>
          <cell r="C183" t="str">
            <v xml:space="preserve">  -----------------------</v>
          </cell>
          <cell r="D183" t="str">
            <v xml:space="preserve">  -----------------------</v>
          </cell>
          <cell r="E183" t="str">
            <v xml:space="preserve">  -----------------------</v>
          </cell>
          <cell r="F183" t="str">
            <v xml:space="preserve">  -----------------------</v>
          </cell>
          <cell r="G183" t="str">
            <v xml:space="preserve">  -----------------------</v>
          </cell>
          <cell r="H183" t="str">
            <v xml:space="preserve">  -----------------------</v>
          </cell>
          <cell r="I183" t="str">
            <v xml:space="preserve">  -----------------------</v>
          </cell>
          <cell r="J183" t="str">
            <v xml:space="preserve">  -----------------------</v>
          </cell>
          <cell r="K183" t="str">
            <v xml:space="preserve">  -----------------------</v>
          </cell>
          <cell r="L183" t="str">
            <v xml:space="preserve">  -----------------------</v>
          </cell>
          <cell r="M183" t="str">
            <v xml:space="preserve">  -----------------------</v>
          </cell>
          <cell r="N183" t="str">
            <v xml:space="preserve">  -----------------------</v>
          </cell>
          <cell r="O183" t="str">
            <v xml:space="preserve">  -----------------------</v>
          </cell>
          <cell r="P183" t="str">
            <v xml:space="preserve">  -----------------------</v>
          </cell>
          <cell r="Q183" t="str">
            <v xml:space="preserve">  -----------------------</v>
          </cell>
          <cell r="R183" t="str">
            <v xml:space="preserve">  -----------------------</v>
          </cell>
          <cell r="S183" t="str">
            <v xml:space="preserve">  -----------------------</v>
          </cell>
          <cell r="T183" t="str">
            <v xml:space="preserve">  -----------------------</v>
          </cell>
          <cell r="U183" t="str">
            <v xml:space="preserve">  -----------------------</v>
          </cell>
          <cell r="V183" t="str">
            <v xml:space="preserve">  -----------------------</v>
          </cell>
          <cell r="W183" t="str">
            <v xml:space="preserve">  -----------------------</v>
          </cell>
          <cell r="X183" t="str">
            <v xml:space="preserve">  -----------------------</v>
          </cell>
          <cell r="Y183" t="str">
            <v xml:space="preserve">  -----------------------</v>
          </cell>
          <cell r="Z183" t="str">
            <v xml:space="preserve">  -----------------------</v>
          </cell>
          <cell r="AA183" t="str">
            <v xml:space="preserve">  -----------------------</v>
          </cell>
          <cell r="AB183" t="str">
            <v xml:space="preserve">  -----------------------</v>
          </cell>
          <cell r="AC183" t="str">
            <v xml:space="preserve">  -----------------------</v>
          </cell>
          <cell r="AD183" t="str">
            <v xml:space="preserve">  -----------------------</v>
          </cell>
          <cell r="AE183" t="str">
            <v xml:space="preserve">  -----------------------</v>
          </cell>
          <cell r="AF183" t="str">
            <v xml:space="preserve">  -----------------------</v>
          </cell>
          <cell r="AG183" t="str">
            <v xml:space="preserve">  -----------------------</v>
          </cell>
          <cell r="AH183" t="str">
            <v xml:space="preserve">  -----------------------</v>
          </cell>
          <cell r="AI183" t="str">
            <v xml:space="preserve">  -----------------------</v>
          </cell>
          <cell r="AJ183" t="str">
            <v xml:space="preserve">  -----------------------</v>
          </cell>
          <cell r="AK183" t="str">
            <v xml:space="preserve">  -----------------------</v>
          </cell>
          <cell r="AL183" t="str">
            <v xml:space="preserve">  -----------------------</v>
          </cell>
          <cell r="AM183" t="str">
            <v xml:space="preserve">  -----------------------</v>
          </cell>
        </row>
        <row r="184">
          <cell r="C184">
            <v>6223.2</v>
          </cell>
          <cell r="D184">
            <v>0</v>
          </cell>
          <cell r="E184">
            <v>1000</v>
          </cell>
          <cell r="F184">
            <v>1113.9000000000001</v>
          </cell>
          <cell r="G184">
            <v>0</v>
          </cell>
          <cell r="H184">
            <v>7337.1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485.36</v>
          </cell>
          <cell r="O184">
            <v>485.36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485.36</v>
          </cell>
          <cell r="AB184">
            <v>6851.74</v>
          </cell>
          <cell r="AC184">
            <v>197.34</v>
          </cell>
          <cell r="AD184">
            <v>414.96</v>
          </cell>
          <cell r="AE184">
            <v>832.22</v>
          </cell>
          <cell r="AF184">
            <v>166.18</v>
          </cell>
          <cell r="AG184">
            <v>166.74</v>
          </cell>
          <cell r="AH184">
            <v>14861.74</v>
          </cell>
          <cell r="AI184">
            <v>1444.52</v>
          </cell>
          <cell r="AJ184">
            <v>415.46</v>
          </cell>
          <cell r="AK184">
            <v>83.1</v>
          </cell>
          <cell r="AL184">
            <v>0</v>
          </cell>
          <cell r="AM184">
            <v>17137.740000000002</v>
          </cell>
        </row>
        <row r="186">
          <cell r="A186" t="str">
            <v>Departamento 4799 COM MUN TLAQUEPAQUE</v>
          </cell>
        </row>
        <row r="187">
          <cell r="A187" t="str">
            <v>00873</v>
          </cell>
          <cell r="B187" t="str">
            <v>GONZALEZ REAL  BLANCA LUCERO</v>
          </cell>
          <cell r="C187">
            <v>6223.2</v>
          </cell>
          <cell r="D187">
            <v>0</v>
          </cell>
          <cell r="E187">
            <v>1000</v>
          </cell>
          <cell r="F187">
            <v>0</v>
          </cell>
          <cell r="G187">
            <v>0</v>
          </cell>
          <cell r="H187">
            <v>6223.2</v>
          </cell>
          <cell r="I187">
            <v>0</v>
          </cell>
          <cell r="J187">
            <v>0</v>
          </cell>
          <cell r="K187">
            <v>0</v>
          </cell>
          <cell r="L187">
            <v>-250.2</v>
          </cell>
          <cell r="M187">
            <v>0</v>
          </cell>
          <cell r="N187">
            <v>365.3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6223.2</v>
          </cell>
          <cell r="AC187">
            <v>170.88</v>
          </cell>
          <cell r="AD187">
            <v>350.84</v>
          </cell>
          <cell r="AE187">
            <v>805.78</v>
          </cell>
          <cell r="AF187">
            <v>143.9</v>
          </cell>
          <cell r="AG187">
            <v>144.46</v>
          </cell>
          <cell r="AH187">
            <v>12869.4</v>
          </cell>
          <cell r="AI187">
            <v>1327.5</v>
          </cell>
          <cell r="AJ187">
            <v>359.76</v>
          </cell>
          <cell r="AK187">
            <v>71.959999999999994</v>
          </cell>
          <cell r="AL187">
            <v>0</v>
          </cell>
          <cell r="AM187">
            <v>14916.98</v>
          </cell>
        </row>
        <row r="188">
          <cell r="A188" t="str">
            <v>Total Depto</v>
          </cell>
          <cell r="C188" t="str">
            <v xml:space="preserve">  -----------------------</v>
          </cell>
          <cell r="D188" t="str">
            <v xml:space="preserve">  -----------------------</v>
          </cell>
          <cell r="E188" t="str">
            <v xml:space="preserve">  -----------------------</v>
          </cell>
          <cell r="F188" t="str">
            <v xml:space="preserve">  -----------------------</v>
          </cell>
          <cell r="G188" t="str">
            <v xml:space="preserve">  -----------------------</v>
          </cell>
          <cell r="H188" t="str">
            <v xml:space="preserve">  -----------------------</v>
          </cell>
          <cell r="I188" t="str">
            <v xml:space="preserve">  -----------------------</v>
          </cell>
          <cell r="J188" t="str">
            <v xml:space="preserve">  -----------------------</v>
          </cell>
          <cell r="K188" t="str">
            <v xml:space="preserve">  -----------------------</v>
          </cell>
          <cell r="L188" t="str">
            <v xml:space="preserve">  -----------------------</v>
          </cell>
          <cell r="M188" t="str">
            <v xml:space="preserve">  -----------------------</v>
          </cell>
          <cell r="N188" t="str">
            <v xml:space="preserve">  -----------------------</v>
          </cell>
          <cell r="O188" t="str">
            <v xml:space="preserve">  -----------------------</v>
          </cell>
          <cell r="P188" t="str">
            <v xml:space="preserve">  -----------------------</v>
          </cell>
          <cell r="Q188" t="str">
            <v xml:space="preserve">  -----------------------</v>
          </cell>
          <cell r="R188" t="str">
            <v xml:space="preserve">  -----------------------</v>
          </cell>
          <cell r="S188" t="str">
            <v xml:space="preserve">  -----------------------</v>
          </cell>
          <cell r="T188" t="str">
            <v xml:space="preserve">  -----------------------</v>
          </cell>
          <cell r="U188" t="str">
            <v xml:space="preserve">  -----------------------</v>
          </cell>
          <cell r="V188" t="str">
            <v xml:space="preserve">  -----------------------</v>
          </cell>
          <cell r="W188" t="str">
            <v xml:space="preserve">  -----------------------</v>
          </cell>
          <cell r="X188" t="str">
            <v xml:space="preserve">  -----------------------</v>
          </cell>
          <cell r="Y188" t="str">
            <v xml:space="preserve">  -----------------------</v>
          </cell>
          <cell r="Z188" t="str">
            <v xml:space="preserve">  -----------------------</v>
          </cell>
          <cell r="AA188" t="str">
            <v xml:space="preserve">  -----------------------</v>
          </cell>
          <cell r="AB188" t="str">
            <v xml:space="preserve">  -----------------------</v>
          </cell>
          <cell r="AC188" t="str">
            <v xml:space="preserve">  -----------------------</v>
          </cell>
          <cell r="AD188" t="str">
            <v xml:space="preserve">  -----------------------</v>
          </cell>
          <cell r="AE188" t="str">
            <v xml:space="preserve">  -----------------------</v>
          </cell>
          <cell r="AF188" t="str">
            <v xml:space="preserve">  -----------------------</v>
          </cell>
          <cell r="AG188" t="str">
            <v xml:space="preserve">  -----------------------</v>
          </cell>
          <cell r="AH188" t="str">
            <v xml:space="preserve">  -----------------------</v>
          </cell>
          <cell r="AI188" t="str">
            <v xml:space="preserve">  -----------------------</v>
          </cell>
          <cell r="AJ188" t="str">
            <v xml:space="preserve">  -----------------------</v>
          </cell>
          <cell r="AK188" t="str">
            <v xml:space="preserve">  -----------------------</v>
          </cell>
          <cell r="AL188" t="str">
            <v xml:space="preserve">  -----------------------</v>
          </cell>
          <cell r="AM188" t="str">
            <v xml:space="preserve">  -----------------------</v>
          </cell>
        </row>
        <row r="189">
          <cell r="C189">
            <v>6223.2</v>
          </cell>
          <cell r="D189">
            <v>0</v>
          </cell>
          <cell r="E189">
            <v>1000</v>
          </cell>
          <cell r="F189">
            <v>0</v>
          </cell>
          <cell r="G189">
            <v>0</v>
          </cell>
          <cell r="H189">
            <v>6223.2</v>
          </cell>
          <cell r="I189">
            <v>0</v>
          </cell>
          <cell r="J189">
            <v>0</v>
          </cell>
          <cell r="K189">
            <v>0</v>
          </cell>
          <cell r="L189">
            <v>-250.2</v>
          </cell>
          <cell r="M189">
            <v>0</v>
          </cell>
          <cell r="N189">
            <v>365.3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6223.2</v>
          </cell>
          <cell r="AC189">
            <v>170.88</v>
          </cell>
          <cell r="AD189">
            <v>350.84</v>
          </cell>
          <cell r="AE189">
            <v>805.78</v>
          </cell>
          <cell r="AF189">
            <v>143.9</v>
          </cell>
          <cell r="AG189">
            <v>144.46</v>
          </cell>
          <cell r="AH189">
            <v>12869.4</v>
          </cell>
          <cell r="AI189">
            <v>1327.5</v>
          </cell>
          <cell r="AJ189">
            <v>359.76</v>
          </cell>
          <cell r="AK189">
            <v>71.959999999999994</v>
          </cell>
          <cell r="AL189">
            <v>0</v>
          </cell>
          <cell r="AM189">
            <v>14916.98</v>
          </cell>
        </row>
        <row r="191">
          <cell r="A191" t="str">
            <v>Departamento 9114 INSTITUTO REYES HEROLES</v>
          </cell>
        </row>
        <row r="192">
          <cell r="A192" t="str">
            <v>00093</v>
          </cell>
          <cell r="B192" t="str">
            <v>HERNANDEZ VIRGEN VERONICA</v>
          </cell>
          <cell r="C192">
            <v>9168</v>
          </cell>
          <cell r="D192">
            <v>0</v>
          </cell>
          <cell r="E192">
            <v>1000</v>
          </cell>
          <cell r="F192">
            <v>0</v>
          </cell>
          <cell r="G192">
            <v>0</v>
          </cell>
          <cell r="H192">
            <v>9168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684.56</v>
          </cell>
          <cell r="O192">
            <v>684.56</v>
          </cell>
          <cell r="P192">
            <v>256.77999999999997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941.34</v>
          </cell>
          <cell r="AB192">
            <v>8226.66</v>
          </cell>
          <cell r="AC192">
            <v>185.5</v>
          </cell>
          <cell r="AD192">
            <v>419.02</v>
          </cell>
          <cell r="AE192">
            <v>834.28</v>
          </cell>
          <cell r="AF192">
            <v>212</v>
          </cell>
          <cell r="AG192">
            <v>203.36</v>
          </cell>
          <cell r="AH192">
            <v>18959.080000000002</v>
          </cell>
          <cell r="AI192">
            <v>1438.8</v>
          </cell>
          <cell r="AJ192">
            <v>530</v>
          </cell>
          <cell r="AK192">
            <v>106</v>
          </cell>
          <cell r="AL192">
            <v>0</v>
          </cell>
          <cell r="AM192">
            <v>21449.24</v>
          </cell>
        </row>
        <row r="193">
          <cell r="A193" t="str">
            <v>Total Depto</v>
          </cell>
          <cell r="C193" t="str">
            <v xml:space="preserve">  -----------------------</v>
          </cell>
          <cell r="D193" t="str">
            <v xml:space="preserve">  -----------------------</v>
          </cell>
          <cell r="E193" t="str">
            <v xml:space="preserve">  -----------------------</v>
          </cell>
          <cell r="F193" t="str">
            <v xml:space="preserve">  -----------------------</v>
          </cell>
          <cell r="G193" t="str">
            <v xml:space="preserve">  -----------------------</v>
          </cell>
          <cell r="H193" t="str">
            <v xml:space="preserve">  -----------------------</v>
          </cell>
          <cell r="I193" t="str">
            <v xml:space="preserve">  -----------------------</v>
          </cell>
          <cell r="J193" t="str">
            <v xml:space="preserve">  -----------------------</v>
          </cell>
          <cell r="K193" t="str">
            <v xml:space="preserve">  -----------------------</v>
          </cell>
          <cell r="L193" t="str">
            <v xml:space="preserve">  -----------------------</v>
          </cell>
          <cell r="M193" t="str">
            <v xml:space="preserve">  -----------------------</v>
          </cell>
          <cell r="N193" t="str">
            <v xml:space="preserve">  -----------------------</v>
          </cell>
          <cell r="O193" t="str">
            <v xml:space="preserve">  -----------------------</v>
          </cell>
          <cell r="P193" t="str">
            <v xml:space="preserve">  -----------------------</v>
          </cell>
          <cell r="Q193" t="str">
            <v xml:space="preserve">  -----------------------</v>
          </cell>
          <cell r="R193" t="str">
            <v xml:space="preserve">  -----------------------</v>
          </cell>
          <cell r="S193" t="str">
            <v xml:space="preserve">  -----------------------</v>
          </cell>
          <cell r="T193" t="str">
            <v xml:space="preserve">  -----------------------</v>
          </cell>
          <cell r="U193" t="str">
            <v xml:space="preserve">  -----------------------</v>
          </cell>
          <cell r="V193" t="str">
            <v xml:space="preserve">  -----------------------</v>
          </cell>
          <cell r="W193" t="str">
            <v xml:space="preserve">  -----------------------</v>
          </cell>
          <cell r="X193" t="str">
            <v xml:space="preserve">  -----------------------</v>
          </cell>
          <cell r="Y193" t="str">
            <v xml:space="preserve">  -----------------------</v>
          </cell>
          <cell r="Z193" t="str">
            <v xml:space="preserve">  -----------------------</v>
          </cell>
          <cell r="AA193" t="str">
            <v xml:space="preserve">  -----------------------</v>
          </cell>
          <cell r="AB193" t="str">
            <v xml:space="preserve">  -----------------------</v>
          </cell>
          <cell r="AC193" t="str">
            <v xml:space="preserve">  -----------------------</v>
          </cell>
          <cell r="AD193" t="str">
            <v xml:space="preserve">  -----------------------</v>
          </cell>
          <cell r="AE193" t="str">
            <v xml:space="preserve">  -----------------------</v>
          </cell>
          <cell r="AF193" t="str">
            <v xml:space="preserve">  -----------------------</v>
          </cell>
          <cell r="AG193" t="str">
            <v xml:space="preserve">  -----------------------</v>
          </cell>
          <cell r="AH193" t="str">
            <v xml:space="preserve">  -----------------------</v>
          </cell>
          <cell r="AI193" t="str">
            <v xml:space="preserve">  -----------------------</v>
          </cell>
          <cell r="AJ193" t="str">
            <v xml:space="preserve">  -----------------------</v>
          </cell>
          <cell r="AK193" t="str">
            <v xml:space="preserve">  -----------------------</v>
          </cell>
          <cell r="AL193" t="str">
            <v xml:space="preserve">  -----------------------</v>
          </cell>
          <cell r="AM193" t="str">
            <v xml:space="preserve">  -----------------------</v>
          </cell>
        </row>
        <row r="194">
          <cell r="C194">
            <v>9168</v>
          </cell>
          <cell r="D194">
            <v>0</v>
          </cell>
          <cell r="E194">
            <v>1000</v>
          </cell>
          <cell r="F194">
            <v>0</v>
          </cell>
          <cell r="G194">
            <v>0</v>
          </cell>
          <cell r="H194">
            <v>9168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684.56</v>
          </cell>
          <cell r="O194">
            <v>684.56</v>
          </cell>
          <cell r="P194">
            <v>256.77999999999997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941.34</v>
          </cell>
          <cell r="AB194">
            <v>8226.66</v>
          </cell>
          <cell r="AC194">
            <v>185.5</v>
          </cell>
          <cell r="AD194">
            <v>419.02</v>
          </cell>
          <cell r="AE194">
            <v>834.28</v>
          </cell>
          <cell r="AF194">
            <v>212</v>
          </cell>
          <cell r="AG194">
            <v>203.36</v>
          </cell>
          <cell r="AH194">
            <v>18959.080000000002</v>
          </cell>
          <cell r="AI194">
            <v>1438.8</v>
          </cell>
          <cell r="AJ194">
            <v>530</v>
          </cell>
          <cell r="AK194">
            <v>106</v>
          </cell>
          <cell r="AL194">
            <v>0</v>
          </cell>
          <cell r="AM194">
            <v>21449.24</v>
          </cell>
        </row>
        <row r="196">
          <cell r="A196" t="str">
            <v>Departamento 9117 CDE CENTRO DE MEDIACION</v>
          </cell>
        </row>
        <row r="197">
          <cell r="A197" t="str">
            <v>00969</v>
          </cell>
          <cell r="B197" t="str">
            <v>GONZALEZ VALENZUELA LUIS GEOVANNI</v>
          </cell>
          <cell r="C197">
            <v>6840</v>
          </cell>
          <cell r="D197">
            <v>0</v>
          </cell>
          <cell r="E197">
            <v>1000</v>
          </cell>
          <cell r="F197">
            <v>4383.5200000000004</v>
          </cell>
          <cell r="G197">
            <v>0</v>
          </cell>
          <cell r="H197">
            <v>11223.52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920.58</v>
          </cell>
          <cell r="O197">
            <v>920.58</v>
          </cell>
          <cell r="P197">
            <v>302.94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1223.52</v>
          </cell>
          <cell r="AB197">
            <v>10000</v>
          </cell>
          <cell r="AC197">
            <v>214.6</v>
          </cell>
          <cell r="AD197">
            <v>492.5</v>
          </cell>
          <cell r="AE197">
            <v>881.68</v>
          </cell>
          <cell r="AF197">
            <v>245.26</v>
          </cell>
          <cell r="AG197">
            <v>244.48</v>
          </cell>
          <cell r="AH197">
            <v>21934.44</v>
          </cell>
          <cell r="AI197">
            <v>1588.78</v>
          </cell>
          <cell r="AJ197">
            <v>613.16</v>
          </cell>
          <cell r="AK197">
            <v>122.64</v>
          </cell>
          <cell r="AL197">
            <v>0</v>
          </cell>
          <cell r="AM197">
            <v>24748.76</v>
          </cell>
        </row>
        <row r="198">
          <cell r="A198" t="str">
            <v>Total Depto</v>
          </cell>
          <cell r="C198" t="str">
            <v xml:space="preserve">  -----------------------</v>
          </cell>
          <cell r="D198" t="str">
            <v xml:space="preserve">  -----------------------</v>
          </cell>
          <cell r="E198" t="str">
            <v xml:space="preserve">  -----------------------</v>
          </cell>
          <cell r="F198" t="str">
            <v xml:space="preserve">  -----------------------</v>
          </cell>
          <cell r="G198" t="str">
            <v xml:space="preserve">  -----------------------</v>
          </cell>
          <cell r="H198" t="str">
            <v xml:space="preserve">  -----------------------</v>
          </cell>
          <cell r="I198" t="str">
            <v xml:space="preserve">  -----------------------</v>
          </cell>
          <cell r="J198" t="str">
            <v xml:space="preserve">  -----------------------</v>
          </cell>
          <cell r="K198" t="str">
            <v xml:space="preserve">  -----------------------</v>
          </cell>
          <cell r="L198" t="str">
            <v xml:space="preserve">  -----------------------</v>
          </cell>
          <cell r="M198" t="str">
            <v xml:space="preserve">  -----------------------</v>
          </cell>
          <cell r="N198" t="str">
            <v xml:space="preserve">  -----------------------</v>
          </cell>
          <cell r="O198" t="str">
            <v xml:space="preserve">  -----------------------</v>
          </cell>
          <cell r="P198" t="str">
            <v xml:space="preserve">  -----------------------</v>
          </cell>
          <cell r="Q198" t="str">
            <v xml:space="preserve">  -----------------------</v>
          </cell>
          <cell r="R198" t="str">
            <v xml:space="preserve">  -----------------------</v>
          </cell>
          <cell r="S198" t="str">
            <v xml:space="preserve">  -----------------------</v>
          </cell>
          <cell r="T198" t="str">
            <v xml:space="preserve">  -----------------------</v>
          </cell>
          <cell r="U198" t="str">
            <v xml:space="preserve">  -----------------------</v>
          </cell>
          <cell r="V198" t="str">
            <v xml:space="preserve">  -----------------------</v>
          </cell>
          <cell r="W198" t="str">
            <v xml:space="preserve">  -----------------------</v>
          </cell>
          <cell r="X198" t="str">
            <v xml:space="preserve">  -----------------------</v>
          </cell>
          <cell r="Y198" t="str">
            <v xml:space="preserve">  -----------------------</v>
          </cell>
          <cell r="Z198" t="str">
            <v xml:space="preserve">  -----------------------</v>
          </cell>
          <cell r="AA198" t="str">
            <v xml:space="preserve">  -----------------------</v>
          </cell>
          <cell r="AB198" t="str">
            <v xml:space="preserve">  -----------------------</v>
          </cell>
          <cell r="AC198" t="str">
            <v xml:space="preserve">  -----------------------</v>
          </cell>
          <cell r="AD198" t="str">
            <v xml:space="preserve">  -----------------------</v>
          </cell>
          <cell r="AE198" t="str">
            <v xml:space="preserve">  -----------------------</v>
          </cell>
          <cell r="AF198" t="str">
            <v xml:space="preserve">  -----------------------</v>
          </cell>
          <cell r="AG198" t="str">
            <v xml:space="preserve">  -----------------------</v>
          </cell>
          <cell r="AH198" t="str">
            <v xml:space="preserve">  -----------------------</v>
          </cell>
          <cell r="AI198" t="str">
            <v xml:space="preserve">  -----------------------</v>
          </cell>
          <cell r="AJ198" t="str">
            <v xml:space="preserve">  -----------------------</v>
          </cell>
          <cell r="AK198" t="str">
            <v xml:space="preserve">  -----------------------</v>
          </cell>
          <cell r="AL198" t="str">
            <v xml:space="preserve">  -----------------------</v>
          </cell>
          <cell r="AM198" t="str">
            <v xml:space="preserve">  -----------------------</v>
          </cell>
        </row>
        <row r="199">
          <cell r="C199">
            <v>6840</v>
          </cell>
          <cell r="D199">
            <v>0</v>
          </cell>
          <cell r="E199">
            <v>1000</v>
          </cell>
          <cell r="F199">
            <v>4383.5200000000004</v>
          </cell>
          <cell r="G199">
            <v>0</v>
          </cell>
          <cell r="H199">
            <v>11223.52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920.58</v>
          </cell>
          <cell r="O199">
            <v>920.58</v>
          </cell>
          <cell r="P199">
            <v>302.94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1223.52</v>
          </cell>
          <cell r="AB199">
            <v>10000</v>
          </cell>
          <cell r="AC199">
            <v>214.6</v>
          </cell>
          <cell r="AD199">
            <v>492.5</v>
          </cell>
          <cell r="AE199">
            <v>881.68</v>
          </cell>
          <cell r="AF199">
            <v>245.26</v>
          </cell>
          <cell r="AG199">
            <v>244.48</v>
          </cell>
          <cell r="AH199">
            <v>21934.44</v>
          </cell>
          <cell r="AI199">
            <v>1588.78</v>
          </cell>
          <cell r="AJ199">
            <v>613.16</v>
          </cell>
          <cell r="AK199">
            <v>122.64</v>
          </cell>
          <cell r="AL199">
            <v>0</v>
          </cell>
          <cell r="AM199">
            <v>24748.76</v>
          </cell>
        </row>
        <row r="201">
          <cell r="A201" t="str">
            <v>Departamento 9119 CDE SECRETARIA DE MEDIO AMBIENTE</v>
          </cell>
        </row>
        <row r="202">
          <cell r="A202" t="str">
            <v>00966</v>
          </cell>
          <cell r="B202" t="str">
            <v>RUIZ MEJIA MARIA MAGDALENA</v>
          </cell>
          <cell r="C202">
            <v>6240</v>
          </cell>
          <cell r="D202">
            <v>0</v>
          </cell>
          <cell r="E202">
            <v>1000</v>
          </cell>
          <cell r="F202">
            <v>5176</v>
          </cell>
          <cell r="G202">
            <v>0</v>
          </cell>
          <cell r="H202">
            <v>11416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951.38</v>
          </cell>
          <cell r="O202">
            <v>951.38</v>
          </cell>
          <cell r="P202">
            <v>464.62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1416</v>
          </cell>
          <cell r="AB202">
            <v>10000</v>
          </cell>
          <cell r="AC202">
            <v>316.54000000000002</v>
          </cell>
          <cell r="AD202">
            <v>767.12</v>
          </cell>
          <cell r="AE202">
            <v>1047.68</v>
          </cell>
          <cell r="AF202">
            <v>361.76</v>
          </cell>
          <cell r="AG202">
            <v>248.32</v>
          </cell>
          <cell r="AH202">
            <v>32352.74</v>
          </cell>
          <cell r="AI202">
            <v>2131.34</v>
          </cell>
          <cell r="AJ202">
            <v>904.42</v>
          </cell>
          <cell r="AK202">
            <v>180.88</v>
          </cell>
          <cell r="AL202">
            <v>0</v>
          </cell>
          <cell r="AM202">
            <v>36179.46</v>
          </cell>
        </row>
        <row r="203">
          <cell r="A203" t="str">
            <v>Total Depto</v>
          </cell>
          <cell r="C203" t="str">
            <v xml:space="preserve">  -----------------------</v>
          </cell>
          <cell r="D203" t="str">
            <v xml:space="preserve">  -----------------------</v>
          </cell>
          <cell r="E203" t="str">
            <v xml:space="preserve">  -----------------------</v>
          </cell>
          <cell r="F203" t="str">
            <v xml:space="preserve">  -----------------------</v>
          </cell>
          <cell r="G203" t="str">
            <v xml:space="preserve">  -----------------------</v>
          </cell>
          <cell r="H203" t="str">
            <v xml:space="preserve">  -----------------------</v>
          </cell>
          <cell r="I203" t="str">
            <v xml:space="preserve">  -----------------------</v>
          </cell>
          <cell r="J203" t="str">
            <v xml:space="preserve">  -----------------------</v>
          </cell>
          <cell r="K203" t="str">
            <v xml:space="preserve">  -----------------------</v>
          </cell>
          <cell r="L203" t="str">
            <v xml:space="preserve">  -----------------------</v>
          </cell>
          <cell r="M203" t="str">
            <v xml:space="preserve">  -----------------------</v>
          </cell>
          <cell r="N203" t="str">
            <v xml:space="preserve">  -----------------------</v>
          </cell>
          <cell r="O203" t="str">
            <v xml:space="preserve">  -----------------------</v>
          </cell>
          <cell r="P203" t="str">
            <v xml:space="preserve">  -----------------------</v>
          </cell>
          <cell r="Q203" t="str">
            <v xml:space="preserve">  -----------------------</v>
          </cell>
          <cell r="R203" t="str">
            <v xml:space="preserve">  -----------------------</v>
          </cell>
          <cell r="S203" t="str">
            <v xml:space="preserve">  -----------------------</v>
          </cell>
          <cell r="T203" t="str">
            <v xml:space="preserve">  -----------------------</v>
          </cell>
          <cell r="U203" t="str">
            <v xml:space="preserve">  -----------------------</v>
          </cell>
          <cell r="V203" t="str">
            <v xml:space="preserve">  -----------------------</v>
          </cell>
          <cell r="W203" t="str">
            <v xml:space="preserve">  -----------------------</v>
          </cell>
          <cell r="X203" t="str">
            <v xml:space="preserve">  -----------------------</v>
          </cell>
          <cell r="Y203" t="str">
            <v xml:space="preserve">  -----------------------</v>
          </cell>
          <cell r="Z203" t="str">
            <v xml:space="preserve">  -----------------------</v>
          </cell>
          <cell r="AA203" t="str">
            <v xml:space="preserve">  -----------------------</v>
          </cell>
          <cell r="AB203" t="str">
            <v xml:space="preserve">  -----------------------</v>
          </cell>
          <cell r="AC203" t="str">
            <v xml:space="preserve">  -----------------------</v>
          </cell>
          <cell r="AD203" t="str">
            <v xml:space="preserve">  -----------------------</v>
          </cell>
          <cell r="AE203" t="str">
            <v xml:space="preserve">  -----------------------</v>
          </cell>
          <cell r="AF203" t="str">
            <v xml:space="preserve">  -----------------------</v>
          </cell>
          <cell r="AG203" t="str">
            <v xml:space="preserve">  -----------------------</v>
          </cell>
          <cell r="AH203" t="str">
            <v xml:space="preserve">  -----------------------</v>
          </cell>
          <cell r="AI203" t="str">
            <v xml:space="preserve">  -----------------------</v>
          </cell>
          <cell r="AJ203" t="str">
            <v xml:space="preserve">  -----------------------</v>
          </cell>
          <cell r="AK203" t="str">
            <v xml:space="preserve">  -----------------------</v>
          </cell>
          <cell r="AL203" t="str">
            <v xml:space="preserve">  -----------------------</v>
          </cell>
          <cell r="AM203" t="str">
            <v xml:space="preserve">  -----------------------</v>
          </cell>
        </row>
        <row r="204">
          <cell r="C204">
            <v>6240</v>
          </cell>
          <cell r="D204">
            <v>0</v>
          </cell>
          <cell r="E204">
            <v>1000</v>
          </cell>
          <cell r="F204">
            <v>5176</v>
          </cell>
          <cell r="G204">
            <v>0</v>
          </cell>
          <cell r="H204">
            <v>11416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951.38</v>
          </cell>
          <cell r="O204">
            <v>951.38</v>
          </cell>
          <cell r="P204">
            <v>464.62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1416</v>
          </cell>
          <cell r="AB204">
            <v>10000</v>
          </cell>
          <cell r="AC204">
            <v>316.54000000000002</v>
          </cell>
          <cell r="AD204">
            <v>767.12</v>
          </cell>
          <cell r="AE204">
            <v>1047.68</v>
          </cell>
          <cell r="AF204">
            <v>361.76</v>
          </cell>
          <cell r="AG204">
            <v>248.32</v>
          </cell>
          <cell r="AH204">
            <v>32352.74</v>
          </cell>
          <cell r="AI204">
            <v>2131.34</v>
          </cell>
          <cell r="AJ204">
            <v>904.42</v>
          </cell>
          <cell r="AK204">
            <v>180.88</v>
          </cell>
          <cell r="AL204">
            <v>0</v>
          </cell>
          <cell r="AM204">
            <v>36179.46</v>
          </cell>
        </row>
        <row r="206">
          <cell r="A206"/>
          <cell r="C206" t="str">
            <v xml:space="preserve">  =============</v>
          </cell>
          <cell r="D206" t="str">
            <v xml:space="preserve">  =============</v>
          </cell>
          <cell r="E206" t="str">
            <v xml:space="preserve">  =============</v>
          </cell>
          <cell r="F206" t="str">
            <v xml:space="preserve">  =============</v>
          </cell>
          <cell r="G206" t="str">
            <v xml:space="preserve">  =============</v>
          </cell>
          <cell r="H206" t="str">
            <v xml:space="preserve">  =============</v>
          </cell>
          <cell r="I206" t="str">
            <v xml:space="preserve">  =============</v>
          </cell>
          <cell r="J206" t="str">
            <v xml:space="preserve">  =============</v>
          </cell>
          <cell r="K206" t="str">
            <v xml:space="preserve">  =============</v>
          </cell>
          <cell r="L206" t="str">
            <v xml:space="preserve">  =============</v>
          </cell>
          <cell r="M206" t="str">
            <v xml:space="preserve">  =============</v>
          </cell>
          <cell r="N206" t="str">
            <v xml:space="preserve">  =============</v>
          </cell>
          <cell r="O206" t="str">
            <v xml:space="preserve">  =============</v>
          </cell>
          <cell r="P206" t="str">
            <v xml:space="preserve">  =============</v>
          </cell>
          <cell r="Q206" t="str">
            <v xml:space="preserve">  =============</v>
          </cell>
          <cell r="R206" t="str">
            <v xml:space="preserve">  =============</v>
          </cell>
          <cell r="S206" t="str">
            <v xml:space="preserve">  =============</v>
          </cell>
          <cell r="T206" t="str">
            <v xml:space="preserve">  =============</v>
          </cell>
          <cell r="U206" t="str">
            <v xml:space="preserve">  =============</v>
          </cell>
          <cell r="V206" t="str">
            <v xml:space="preserve">  =============</v>
          </cell>
          <cell r="W206" t="str">
            <v xml:space="preserve">  =============</v>
          </cell>
          <cell r="X206" t="str">
            <v xml:space="preserve">  =============</v>
          </cell>
          <cell r="Y206" t="str">
            <v xml:space="preserve">  =============</v>
          </cell>
          <cell r="Z206" t="str">
            <v xml:space="preserve">  =============</v>
          </cell>
          <cell r="AA206" t="str">
            <v xml:space="preserve">  =============</v>
          </cell>
          <cell r="AB206" t="str">
            <v xml:space="preserve">  =============</v>
          </cell>
          <cell r="AC206" t="str">
            <v xml:space="preserve">  =============</v>
          </cell>
          <cell r="AD206" t="str">
            <v xml:space="preserve">  =============</v>
          </cell>
          <cell r="AE206" t="str">
            <v xml:space="preserve">  =============</v>
          </cell>
          <cell r="AF206" t="str">
            <v xml:space="preserve">  =============</v>
          </cell>
          <cell r="AG206" t="str">
            <v xml:space="preserve">  =============</v>
          </cell>
          <cell r="AH206" t="str">
            <v xml:space="preserve">  =============</v>
          </cell>
          <cell r="AI206" t="str">
            <v xml:space="preserve">  =============</v>
          </cell>
          <cell r="AJ206" t="str">
            <v xml:space="preserve">  =============</v>
          </cell>
          <cell r="AK206" t="str">
            <v xml:space="preserve">  =============</v>
          </cell>
          <cell r="AL206" t="str">
            <v xml:space="preserve">  =============</v>
          </cell>
          <cell r="AM206" t="str">
            <v xml:space="preserve">  =============</v>
          </cell>
        </row>
        <row r="207">
          <cell r="A207" t="str">
            <v>Total Gral.</v>
          </cell>
          <cell r="B207" t="str">
            <v xml:space="preserve"> </v>
          </cell>
          <cell r="C207">
            <v>779075.04</v>
          </cell>
          <cell r="D207">
            <v>2627.78</v>
          </cell>
          <cell r="E207">
            <v>82000</v>
          </cell>
          <cell r="F207">
            <v>299626.32</v>
          </cell>
          <cell r="G207">
            <v>0</v>
          </cell>
          <cell r="H207">
            <v>1081329.1399999999</v>
          </cell>
          <cell r="I207">
            <v>135</v>
          </cell>
          <cell r="J207">
            <v>5739.09</v>
          </cell>
          <cell r="K207">
            <v>46695.43</v>
          </cell>
          <cell r="L207">
            <v>-3002.4</v>
          </cell>
          <cell r="M207">
            <v>0</v>
          </cell>
          <cell r="N207">
            <v>116547.51</v>
          </cell>
          <cell r="O207">
            <v>112854.45</v>
          </cell>
          <cell r="P207">
            <v>26883.56</v>
          </cell>
          <cell r="Q207">
            <v>27710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569.89</v>
          </cell>
          <cell r="Z207">
            <v>0</v>
          </cell>
          <cell r="AA207">
            <v>220587.42</v>
          </cell>
          <cell r="AB207">
            <v>860741.72</v>
          </cell>
          <cell r="AC207">
            <v>20929.21</v>
          </cell>
          <cell r="AD207">
            <v>49277.91</v>
          </cell>
          <cell r="AE207">
            <v>77320</v>
          </cell>
          <cell r="AF207">
            <v>23198.53</v>
          </cell>
          <cell r="AG207">
            <v>23266.59</v>
          </cell>
          <cell r="AH207">
            <v>2074650.59</v>
          </cell>
          <cell r="AI207">
            <v>147527.12</v>
          </cell>
          <cell r="AJ207">
            <v>57996.26</v>
          </cell>
          <cell r="AK207">
            <v>11599.33</v>
          </cell>
          <cell r="AL207">
            <v>0</v>
          </cell>
          <cell r="AM207">
            <v>2338238.42</v>
          </cell>
        </row>
        <row r="209">
          <cell r="C209" t="str">
            <v xml:space="preserve"> </v>
          </cell>
          <cell r="D209" t="str">
            <v xml:space="preserve"> </v>
          </cell>
          <cell r="E209" t="str">
            <v xml:space="preserve"> </v>
          </cell>
          <cell r="F209" t="str">
            <v xml:space="preserve"> </v>
          </cell>
          <cell r="G209" t="str">
            <v xml:space="preserve"> </v>
          </cell>
          <cell r="H209" t="str">
            <v xml:space="preserve"> </v>
          </cell>
          <cell r="I209" t="str">
            <v xml:space="preserve"> </v>
          </cell>
          <cell r="J209" t="str">
            <v xml:space="preserve"> </v>
          </cell>
          <cell r="K209" t="str">
            <v xml:space="preserve"> </v>
          </cell>
          <cell r="L209" t="str">
            <v xml:space="preserve"> </v>
          </cell>
          <cell r="M209" t="str">
            <v xml:space="preserve"> </v>
          </cell>
          <cell r="N209" t="str">
            <v xml:space="preserve"> </v>
          </cell>
          <cell r="O209" t="str">
            <v xml:space="preserve"> </v>
          </cell>
          <cell r="P209" t="str">
            <v xml:space="preserve"> </v>
          </cell>
          <cell r="Q209" t="str">
            <v xml:space="preserve"> </v>
          </cell>
          <cell r="R209" t="str">
            <v xml:space="preserve"> </v>
          </cell>
          <cell r="S209" t="str">
            <v xml:space="preserve"> </v>
          </cell>
          <cell r="T209" t="str">
            <v xml:space="preserve"> </v>
          </cell>
          <cell r="U209" t="str">
            <v xml:space="preserve"> </v>
          </cell>
          <cell r="V209" t="str">
            <v xml:space="preserve"> </v>
          </cell>
          <cell r="W209" t="str">
            <v xml:space="preserve"> </v>
          </cell>
          <cell r="X209" t="str">
            <v xml:space="preserve"> </v>
          </cell>
          <cell r="Y209" t="str">
            <v xml:space="preserve"> </v>
          </cell>
          <cell r="Z209" t="str">
            <v xml:space="preserve"> </v>
          </cell>
          <cell r="AA209" t="str">
            <v xml:space="preserve"> </v>
          </cell>
          <cell r="AB209" t="str">
            <v xml:space="preserve"> </v>
          </cell>
          <cell r="AC209" t="str">
            <v xml:space="preserve"> </v>
          </cell>
          <cell r="AD209" t="str">
            <v xml:space="preserve"> </v>
          </cell>
          <cell r="AE209" t="str">
            <v xml:space="preserve"> </v>
          </cell>
          <cell r="AF209" t="str">
            <v xml:space="preserve"> </v>
          </cell>
          <cell r="AG209" t="str">
            <v xml:space="preserve"> </v>
          </cell>
          <cell r="AH209" t="str">
            <v xml:space="preserve"> </v>
          </cell>
          <cell r="AI209" t="str">
            <v xml:space="preserve"> </v>
          </cell>
          <cell r="AJ209" t="str">
            <v xml:space="preserve"> </v>
          </cell>
          <cell r="AK209" t="str">
            <v xml:space="preserve"> </v>
          </cell>
          <cell r="AL209" t="str">
            <v xml:space="preserve"> </v>
          </cell>
        </row>
        <row r="210">
          <cell r="A210" t="str">
            <v xml:space="preserve"> </v>
          </cell>
          <cell r="B210" t="str">
            <v xml:space="preserve"> </v>
          </cell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8"/>
  <sheetViews>
    <sheetView showGridLines="0" tabSelected="1" zoomScale="96" zoomScaleNormal="96" workbookViewId="0">
      <pane ySplit="6" topLeftCell="A123" activePane="bottomLeft" state="frozen"/>
      <selection pane="bottomLeft" activeCell="A149" sqref="A149"/>
    </sheetView>
  </sheetViews>
  <sheetFormatPr baseColWidth="10" defaultRowHeight="14.25" x14ac:dyDescent="0.25"/>
  <cols>
    <col min="1" max="1" width="14.7109375" style="19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0" customWidth="1"/>
    <col min="6" max="6" width="13.85546875" style="20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2" customWidth="1"/>
    <col min="13" max="13" width="16.7109375" style="22" customWidth="1"/>
    <col min="14" max="14" width="16.5703125" style="22" customWidth="1"/>
    <col min="15" max="16384" width="11.42578125" style="1"/>
  </cols>
  <sheetData>
    <row r="1" spans="1:14" ht="30" x14ac:dyDescent="0.25">
      <c r="A1" s="29" t="s">
        <v>122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" x14ac:dyDescent="0.25">
      <c r="A3" s="31" t="s">
        <v>228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7"/>
      <c r="L5" s="28" t="s">
        <v>6</v>
      </c>
      <c r="M5" s="28" t="s">
        <v>7</v>
      </c>
      <c r="N5" s="28" t="s">
        <v>8</v>
      </c>
    </row>
    <row r="6" spans="1:14" s="5" customFormat="1" ht="47.25" customHeight="1" x14ac:dyDescent="0.25">
      <c r="A6" s="32"/>
      <c r="B6" s="33"/>
      <c r="C6" s="33"/>
      <c r="D6" s="33"/>
      <c r="E6" s="3" t="s">
        <v>9</v>
      </c>
      <c r="F6" s="3" t="s">
        <v>141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178</v>
      </c>
      <c r="L6" s="28"/>
      <c r="M6" s="28"/>
      <c r="N6" s="28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VLOOKUP($A8,[1]Hoja1!$A$9:$AM$276,3,0)</f>
        <v>11767.5</v>
      </c>
      <c r="G8" s="15">
        <v>0</v>
      </c>
      <c r="H8" s="15">
        <v>0</v>
      </c>
      <c r="I8" s="15">
        <f>VLOOKUP($A8,[1]Hoja1!$A$9:$AM$276,4,0)</f>
        <v>0</v>
      </c>
      <c r="J8" s="15">
        <f>VLOOKUP($A8,[1]Hoja1!$A$9:$AM$276,6,0)</f>
        <v>3232.5</v>
      </c>
      <c r="K8" s="15">
        <f>VLOOKUP($A8,[1]Hoja1!$A$9:$AM$276,5,0)</f>
        <v>1000</v>
      </c>
      <c r="L8" s="16">
        <f>SUM(F8:J8)</f>
        <v>15000</v>
      </c>
      <c r="M8" s="15">
        <f>VLOOKUP($A8,[1]Hoja1!$A$9:$AM$276,27,0)</f>
        <v>5410.77</v>
      </c>
      <c r="N8" s="16">
        <f>+L8-M8</f>
        <v>9589.23</v>
      </c>
    </row>
    <row r="9" spans="1:14" s="11" customFormat="1" ht="10.5" customHeight="1" x14ac:dyDescent="0.25">
      <c r="A9" s="12" t="s">
        <v>19</v>
      </c>
      <c r="B9" s="13" t="s">
        <v>20</v>
      </c>
      <c r="C9" s="14" t="s">
        <v>17</v>
      </c>
      <c r="D9" s="14" t="s">
        <v>18</v>
      </c>
      <c r="E9" s="15">
        <f t="shared" ref="E9:E19" si="0">+F9/30</f>
        <v>580.98</v>
      </c>
      <c r="F9" s="15">
        <f>VLOOKUP($A9,[1]Hoja1!$A$9:$AM$276,3,0)</f>
        <v>17429.400000000001</v>
      </c>
      <c r="G9" s="15">
        <v>0</v>
      </c>
      <c r="H9" s="15">
        <v>0</v>
      </c>
      <c r="I9" s="15">
        <f>VLOOKUP($A9,[1]Hoja1!$A$9:$AM$276,4,0)</f>
        <v>0</v>
      </c>
      <c r="J9" s="15">
        <f>VLOOKUP($A9,[1]Hoja1!$A$9:$AM$276,6,0)</f>
        <v>0</v>
      </c>
      <c r="K9" s="15">
        <f>VLOOKUP($A9,[1]Hoja1!$A$9:$AM$276,5,0)</f>
        <v>1000</v>
      </c>
      <c r="L9" s="16">
        <f t="shared" ref="L9:L22" si="1">SUM(F9:J9)</f>
        <v>17429.400000000001</v>
      </c>
      <c r="M9" s="15">
        <f>VLOOKUP($A9,[1]Hoja1!$A$9:$AM$276,27,0)</f>
        <v>2630.98</v>
      </c>
      <c r="N9" s="16">
        <f t="shared" ref="N9:N22" si="2">+L9-M9</f>
        <v>14798.420000000002</v>
      </c>
    </row>
    <row r="10" spans="1:14" s="11" customFormat="1" ht="10.5" customHeight="1" x14ac:dyDescent="0.25">
      <c r="A10" s="12" t="s">
        <v>21</v>
      </c>
      <c r="B10" s="13" t="s">
        <v>22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VLOOKUP($A10,[1]Hoja1!$A$9:$AM$276,3,0)</f>
        <v>11767.5</v>
      </c>
      <c r="G10" s="15">
        <v>0</v>
      </c>
      <c r="H10" s="15">
        <v>0</v>
      </c>
      <c r="I10" s="15">
        <f>VLOOKUP($A10,[1]Hoja1!$A$9:$AM$276,4,0)</f>
        <v>0</v>
      </c>
      <c r="J10" s="15">
        <f>VLOOKUP($A10,[1]Hoja1!$A$9:$AM$276,6,0)</f>
        <v>3232.5</v>
      </c>
      <c r="K10" s="15">
        <f>VLOOKUP($A10,[1]Hoja1!$A$9:$AM$276,5,0)</f>
        <v>1000</v>
      </c>
      <c r="L10" s="16">
        <f t="shared" si="1"/>
        <v>15000</v>
      </c>
      <c r="M10" s="15">
        <f>VLOOKUP($A10,[1]Hoja1!$A$9:$AM$276,27,0)</f>
        <v>1997.62</v>
      </c>
      <c r="N10" s="16">
        <f t="shared" si="2"/>
        <v>13002.380000000001</v>
      </c>
    </row>
    <row r="11" spans="1:14" s="11" customFormat="1" ht="10.5" customHeight="1" x14ac:dyDescent="0.25">
      <c r="A11" s="12" t="s">
        <v>51</v>
      </c>
      <c r="B11" s="13" t="s">
        <v>52</v>
      </c>
      <c r="C11" s="14" t="s">
        <v>44</v>
      </c>
      <c r="D11" s="14" t="s">
        <v>18</v>
      </c>
      <c r="E11" s="15">
        <f t="shared" si="0"/>
        <v>285</v>
      </c>
      <c r="F11" s="15">
        <f>VLOOKUP($A11,[1]Hoja1!$A$9:$AM$276,3,0)</f>
        <v>8550</v>
      </c>
      <c r="G11" s="15">
        <v>0</v>
      </c>
      <c r="H11" s="15">
        <v>0</v>
      </c>
      <c r="I11" s="15">
        <f>VLOOKUP($A11,[1]Hoja1!$A$9:$AM$276,4,0)</f>
        <v>0</v>
      </c>
      <c r="J11" s="15">
        <f>VLOOKUP($A11,[1]Hoja1!$A$9:$AM$276,6,0)</f>
        <v>3450</v>
      </c>
      <c r="K11" s="15">
        <f>VLOOKUP($A11,[1]Hoja1!$A$9:$AM$276,5,0)</f>
        <v>1000</v>
      </c>
      <c r="L11" s="16">
        <f t="shared" si="1"/>
        <v>12000</v>
      </c>
      <c r="M11" s="15">
        <f>VLOOKUP($A11,[1]Hoja1!$A$9:$AM$276,27,0)</f>
        <v>4521.3900000000003</v>
      </c>
      <c r="N11" s="16">
        <f t="shared" si="2"/>
        <v>7478.61</v>
      </c>
    </row>
    <row r="12" spans="1:14" s="11" customFormat="1" ht="10.5" customHeight="1" x14ac:dyDescent="0.25">
      <c r="A12" s="12" t="s">
        <v>63</v>
      </c>
      <c r="B12" s="13" t="s">
        <v>123</v>
      </c>
      <c r="C12" s="14" t="s">
        <v>114</v>
      </c>
      <c r="D12" s="14" t="s">
        <v>142</v>
      </c>
      <c r="E12" s="15">
        <f t="shared" si="0"/>
        <v>207.44</v>
      </c>
      <c r="F12" s="15">
        <f>VLOOKUP($A12,[1]Hoja1!$A$9:$AM$276,3,0)</f>
        <v>6223.2</v>
      </c>
      <c r="G12" s="15">
        <v>0</v>
      </c>
      <c r="H12" s="15">
        <v>0</v>
      </c>
      <c r="I12" s="15">
        <f>VLOOKUP($A12,[1]Hoja1!$A$9:$AM$276,4,0)</f>
        <v>0</v>
      </c>
      <c r="J12" s="15">
        <f>VLOOKUP($A12,[1]Hoja1!$A$9:$AM$276,6,0)</f>
        <v>4481.8999999999996</v>
      </c>
      <c r="K12" s="15">
        <f>VLOOKUP($A12,[1]Hoja1!$A$9:$AM$276,5,0)</f>
        <v>1000</v>
      </c>
      <c r="L12" s="16">
        <f t="shared" si="1"/>
        <v>10705.099999999999</v>
      </c>
      <c r="M12" s="15">
        <f>VLOOKUP($A12,[1]Hoja1!$A$9:$AM$276,27,0)</f>
        <v>4284.83</v>
      </c>
      <c r="N12" s="16">
        <f t="shared" si="2"/>
        <v>6420.2699999999986</v>
      </c>
    </row>
    <row r="13" spans="1:14" s="11" customFormat="1" ht="10.5" customHeight="1" x14ac:dyDescent="0.25">
      <c r="A13" s="12" t="s">
        <v>206</v>
      </c>
      <c r="B13" s="13" t="s">
        <v>207</v>
      </c>
      <c r="C13" s="14"/>
      <c r="D13" s="14" t="s">
        <v>142</v>
      </c>
      <c r="E13" s="15">
        <v>352.5</v>
      </c>
      <c r="F13" s="15">
        <f>VLOOKUP($A13,[1]Hoja1!$A$9:$AM$276,3,0)</f>
        <v>10575</v>
      </c>
      <c r="G13" s="15">
        <v>0</v>
      </c>
      <c r="H13" s="15">
        <v>0</v>
      </c>
      <c r="I13" s="15">
        <f>VLOOKUP($A13,[1]Hoja1!$A$9:$AM$276,4,0)</f>
        <v>0</v>
      </c>
      <c r="J13" s="15">
        <f>VLOOKUP($A13,[1]Hoja1!$A$9:$AM$276,6,0)</f>
        <v>7116.9</v>
      </c>
      <c r="K13" s="15">
        <f>VLOOKUP($A13,[1]Hoja1!$A$9:$AM$276,5,0)</f>
        <v>1000</v>
      </c>
      <c r="L13" s="16">
        <f t="shared" si="1"/>
        <v>17691.900000000001</v>
      </c>
      <c r="M13" s="15">
        <f>VLOOKUP($A13,[1]Hoja1!$A$9:$AM$276,27,0)</f>
        <v>2632.38</v>
      </c>
      <c r="N13" s="16">
        <f t="shared" si="2"/>
        <v>15059.52</v>
      </c>
    </row>
    <row r="14" spans="1:14" s="11" customFormat="1" ht="10.5" customHeight="1" x14ac:dyDescent="0.25">
      <c r="A14" s="12" t="s">
        <v>169</v>
      </c>
      <c r="B14" s="13" t="s">
        <v>170</v>
      </c>
      <c r="C14" s="14" t="s">
        <v>171</v>
      </c>
      <c r="D14" s="14" t="s">
        <v>142</v>
      </c>
      <c r="E14" s="15">
        <f t="shared" si="0"/>
        <v>352.5</v>
      </c>
      <c r="F14" s="15">
        <f>VLOOKUP($A14,[1]Hoja1!$A$9:$AM$276,3,0)</f>
        <v>10575</v>
      </c>
      <c r="G14" s="15">
        <v>0</v>
      </c>
      <c r="H14" s="15">
        <v>0</v>
      </c>
      <c r="I14" s="15">
        <f>VLOOKUP($A14,[1]Hoja1!$A$9:$AM$276,4,0)</f>
        <v>0</v>
      </c>
      <c r="J14" s="15">
        <f>VLOOKUP($A14,[1]Hoja1!$A$9:$AM$276,6,0)</f>
        <v>7038</v>
      </c>
      <c r="K14" s="15">
        <f>VLOOKUP($A14,[1]Hoja1!$A$9:$AM$276,5,0)</f>
        <v>1000</v>
      </c>
      <c r="L14" s="16">
        <f t="shared" si="1"/>
        <v>17613</v>
      </c>
      <c r="M14" s="15">
        <f>VLOOKUP($A14,[1]Hoja1!$A$9:$AM$276,27,0)</f>
        <v>2613</v>
      </c>
      <c r="N14" s="16">
        <f t="shared" si="2"/>
        <v>15000</v>
      </c>
    </row>
    <row r="15" spans="1:14" s="11" customFormat="1" ht="10.5" customHeight="1" x14ac:dyDescent="0.25">
      <c r="A15" s="12" t="s">
        <v>165</v>
      </c>
      <c r="B15" s="13" t="s">
        <v>166</v>
      </c>
      <c r="C15" s="14" t="s">
        <v>114</v>
      </c>
      <c r="D15" s="14" t="s">
        <v>142</v>
      </c>
      <c r="E15" s="15">
        <f t="shared" si="0"/>
        <v>207.44</v>
      </c>
      <c r="F15" s="15">
        <f>VLOOKUP($A15,[1]Hoja1!$A$9:$AM$276,3,0)</f>
        <v>6223.2</v>
      </c>
      <c r="G15" s="15">
        <v>0</v>
      </c>
      <c r="H15" s="15">
        <v>0</v>
      </c>
      <c r="I15" s="15">
        <f>VLOOKUP($A15,[1]Hoja1!$A$9:$AM$276,4,0)</f>
        <v>0</v>
      </c>
      <c r="J15" s="15">
        <f>VLOOKUP($A15,[1]Hoja1!$A$9:$AM$276,6,0)</f>
        <v>2402.4</v>
      </c>
      <c r="K15" s="15">
        <f>VLOOKUP($A15,[1]Hoja1!$A$9:$AM$276,5,0)</f>
        <v>1000</v>
      </c>
      <c r="L15" s="16">
        <f t="shared" si="1"/>
        <v>8625.6</v>
      </c>
      <c r="M15" s="15">
        <f>VLOOKUP($A15,[1]Hoja1!$A$9:$AM$276,27,0)</f>
        <v>625.54</v>
      </c>
      <c r="N15" s="16">
        <f t="shared" si="2"/>
        <v>8000.06</v>
      </c>
    </row>
    <row r="16" spans="1:14" s="11" customFormat="1" ht="10.5" customHeight="1" x14ac:dyDescent="0.25">
      <c r="A16" s="12" t="s">
        <v>167</v>
      </c>
      <c r="B16" s="13" t="s">
        <v>168</v>
      </c>
      <c r="C16" s="14" t="s">
        <v>114</v>
      </c>
      <c r="D16" s="14" t="s">
        <v>142</v>
      </c>
      <c r="E16" s="15">
        <f t="shared" si="0"/>
        <v>352.5</v>
      </c>
      <c r="F16" s="15">
        <f>VLOOKUP($A16,[1]Hoja1!$A$9:$AM$276,3,0)</f>
        <v>10575</v>
      </c>
      <c r="G16" s="15">
        <v>0</v>
      </c>
      <c r="H16" s="15">
        <v>0</v>
      </c>
      <c r="I16" s="15">
        <f>VLOOKUP($A16,[1]Hoja1!$A$9:$AM$276,4,0)</f>
        <v>0</v>
      </c>
      <c r="J16" s="15">
        <f>VLOOKUP($A16,[1]Hoja1!$A$9:$AM$276,6,0)</f>
        <v>7038.18</v>
      </c>
      <c r="K16" s="15">
        <f>VLOOKUP($A16,[1]Hoja1!$A$9:$AM$276,5,0)</f>
        <v>1000</v>
      </c>
      <c r="L16" s="16">
        <f t="shared" si="1"/>
        <v>17613.18</v>
      </c>
      <c r="M16" s="15">
        <f>VLOOKUP($A16,[1]Hoja1!$A$9:$AM$276,27,0)</f>
        <v>2613.1799999999998</v>
      </c>
      <c r="N16" s="16">
        <f t="shared" si="2"/>
        <v>15000</v>
      </c>
    </row>
    <row r="17" spans="1:14" s="11" customFormat="1" ht="10.5" customHeight="1" x14ac:dyDescent="0.25">
      <c r="A17" s="12" t="s">
        <v>182</v>
      </c>
      <c r="B17" s="13" t="s">
        <v>183</v>
      </c>
      <c r="C17" s="14" t="s">
        <v>114</v>
      </c>
      <c r="D17" s="14" t="s">
        <v>142</v>
      </c>
      <c r="E17" s="15">
        <f t="shared" si="0"/>
        <v>352.5</v>
      </c>
      <c r="F17" s="15">
        <f>VLOOKUP($A17,[1]Hoja1!$A$9:$AM$276,3,0)</f>
        <v>10575</v>
      </c>
      <c r="G17" s="15">
        <v>0</v>
      </c>
      <c r="H17" s="15">
        <v>0</v>
      </c>
      <c r="I17" s="15">
        <f>VLOOKUP($A17,[1]Hoja1!$A$9:$AM$276,4,0)</f>
        <v>0</v>
      </c>
      <c r="J17" s="15">
        <f>VLOOKUP($A17,[1]Hoja1!$A$9:$AM$276,6,0)</f>
        <v>7034.12</v>
      </c>
      <c r="K17" s="15">
        <f>VLOOKUP($A17,[1]Hoja1!$A$9:$AM$276,5,0)</f>
        <v>1000</v>
      </c>
      <c r="L17" s="16">
        <f t="shared" si="1"/>
        <v>17609.12</v>
      </c>
      <c r="M17" s="15">
        <f>VLOOKUP($A17,[1]Hoja1!$A$9:$AM$276,27,0)</f>
        <v>2609.12</v>
      </c>
      <c r="N17" s="16">
        <f t="shared" si="2"/>
        <v>15000</v>
      </c>
    </row>
    <row r="18" spans="1:14" s="11" customFormat="1" ht="10.5" customHeight="1" x14ac:dyDescent="0.25">
      <c r="A18" s="12" t="s">
        <v>184</v>
      </c>
      <c r="B18" s="13" t="s">
        <v>185</v>
      </c>
      <c r="C18" s="14" t="s">
        <v>114</v>
      </c>
      <c r="D18" s="14" t="s">
        <v>142</v>
      </c>
      <c r="E18" s="15">
        <v>208</v>
      </c>
      <c r="F18" s="15">
        <f>VLOOKUP($A18,[1]Hoja1!$A$9:$AM$276,3,0)</f>
        <v>6240</v>
      </c>
      <c r="G18" s="15">
        <v>0</v>
      </c>
      <c r="H18" s="15">
        <v>0</v>
      </c>
      <c r="I18" s="15">
        <f>VLOOKUP($A18,[1]Hoja1!$A$9:$AM$276,4,0)</f>
        <v>0</v>
      </c>
      <c r="J18" s="15">
        <f>VLOOKUP($A18,[1]Hoja1!$A$9:$AM$276,6,0)</f>
        <v>3777.1</v>
      </c>
      <c r="K18" s="15">
        <f>VLOOKUP($A18,[1]Hoja1!$A$9:$AM$276,5,0)</f>
        <v>1000</v>
      </c>
      <c r="L18" s="16">
        <f t="shared" si="1"/>
        <v>10017.1</v>
      </c>
      <c r="M18" s="15">
        <f>VLOOKUP($A18,[1]Hoja1!$A$9:$AM$276,27,0)</f>
        <v>1017.1</v>
      </c>
      <c r="N18" s="16">
        <f t="shared" si="2"/>
        <v>9000</v>
      </c>
    </row>
    <row r="19" spans="1:14" s="11" customFormat="1" ht="10.5" customHeight="1" x14ac:dyDescent="0.25">
      <c r="A19" s="12" t="s">
        <v>186</v>
      </c>
      <c r="B19" s="13" t="s">
        <v>187</v>
      </c>
      <c r="C19" s="14" t="s">
        <v>114</v>
      </c>
      <c r="D19" s="14" t="s">
        <v>142</v>
      </c>
      <c r="E19" s="15">
        <f t="shared" si="0"/>
        <v>352.5</v>
      </c>
      <c r="F19" s="15">
        <f>VLOOKUP($A19,[1]Hoja1!$A$9:$AM$276,3,0)</f>
        <v>10575</v>
      </c>
      <c r="G19" s="15">
        <v>0</v>
      </c>
      <c r="H19" s="15">
        <v>0</v>
      </c>
      <c r="I19" s="15">
        <f>VLOOKUP($A19,[1]Hoja1!$A$9:$AM$276,4,0)</f>
        <v>0</v>
      </c>
      <c r="J19" s="15">
        <f>VLOOKUP($A19,[1]Hoja1!$A$9:$AM$276,6,0)</f>
        <v>7036.54</v>
      </c>
      <c r="K19" s="15">
        <f>VLOOKUP($A19,[1]Hoja1!$A$9:$AM$276,5,0)</f>
        <v>1000</v>
      </c>
      <c r="L19" s="16">
        <f t="shared" si="1"/>
        <v>17611.54</v>
      </c>
      <c r="M19" s="15">
        <f>VLOOKUP($A19,[1]Hoja1!$A$9:$AM$276,27,0)</f>
        <v>2611.54</v>
      </c>
      <c r="N19" s="16">
        <f t="shared" si="2"/>
        <v>15000</v>
      </c>
    </row>
    <row r="20" spans="1:14" s="11" customFormat="1" ht="10.5" customHeight="1" x14ac:dyDescent="0.25">
      <c r="A20" s="12" t="s">
        <v>188</v>
      </c>
      <c r="B20" s="13" t="s">
        <v>189</v>
      </c>
      <c r="C20" s="14" t="s">
        <v>114</v>
      </c>
      <c r="D20" s="14" t="s">
        <v>142</v>
      </c>
      <c r="E20" s="15">
        <v>208</v>
      </c>
      <c r="F20" s="15">
        <f>VLOOKUP($A20,[1]Hoja1!$A$9:$AM$276,3,0)</f>
        <v>6240</v>
      </c>
      <c r="G20" s="15">
        <v>0</v>
      </c>
      <c r="H20" s="15">
        <v>0</v>
      </c>
      <c r="I20" s="15">
        <f>VLOOKUP($A20,[1]Hoja1!$A$9:$AM$276,4,0)</f>
        <v>0</v>
      </c>
      <c r="J20" s="15">
        <f>VLOOKUP($A20,[1]Hoja1!$A$9:$AM$276,6,0)</f>
        <v>4978.8</v>
      </c>
      <c r="K20" s="15">
        <f>VLOOKUP($A20,[1]Hoja1!$A$9:$AM$276,5,0)</f>
        <v>1000</v>
      </c>
      <c r="L20" s="16">
        <f t="shared" si="1"/>
        <v>11218.8</v>
      </c>
      <c r="M20" s="15">
        <f>VLOOKUP($A20,[1]Hoja1!$A$9:$AM$276,27,0)</f>
        <v>1218.7</v>
      </c>
      <c r="N20" s="16">
        <f t="shared" si="2"/>
        <v>10000.099999999999</v>
      </c>
    </row>
    <row r="21" spans="1:14" s="11" customFormat="1" ht="10.5" customHeight="1" x14ac:dyDescent="0.25">
      <c r="A21" s="12" t="s">
        <v>213</v>
      </c>
      <c r="B21" s="13" t="s">
        <v>214</v>
      </c>
      <c r="C21" s="14" t="s">
        <v>114</v>
      </c>
      <c r="D21" s="14" t="s">
        <v>142</v>
      </c>
      <c r="E21" s="15">
        <v>352.5</v>
      </c>
      <c r="F21" s="15">
        <f>VLOOKUP($A21,[1]Hoja1!$A$9:$AM$276,3,0)</f>
        <v>10575</v>
      </c>
      <c r="G21" s="15">
        <v>0</v>
      </c>
      <c r="H21" s="15">
        <v>0</v>
      </c>
      <c r="I21" s="15">
        <f>VLOOKUP($A21,[1]Hoja1!$A$9:$AM$276,4,0)</f>
        <v>0</v>
      </c>
      <c r="J21" s="15">
        <f>VLOOKUP($A21,[1]Hoja1!$A$9:$AM$276,6,0)</f>
        <v>6790.1</v>
      </c>
      <c r="K21" s="15">
        <f>VLOOKUP($A21,[1]Hoja1!$A$9:$AM$276,5,0)</f>
        <v>1000</v>
      </c>
      <c r="L21" s="16">
        <f t="shared" si="1"/>
        <v>17365.099999999999</v>
      </c>
      <c r="M21" s="15">
        <f>VLOOKUP($A21,[1]Hoja1!$A$9:$AM$276,27,0)</f>
        <v>2365.1</v>
      </c>
      <c r="N21" s="16">
        <f t="shared" ref="N21" si="3">+L21-M21</f>
        <v>14999.999999999998</v>
      </c>
    </row>
    <row r="22" spans="1:14" s="11" customFormat="1" ht="10.5" customHeight="1" x14ac:dyDescent="0.25">
      <c r="A22" s="12" t="s">
        <v>224</v>
      </c>
      <c r="B22" s="13" t="s">
        <v>225</v>
      </c>
      <c r="C22" s="14" t="s">
        <v>114</v>
      </c>
      <c r="D22" s="14" t="s">
        <v>142</v>
      </c>
      <c r="E22" s="15">
        <v>320</v>
      </c>
      <c r="F22" s="15">
        <f>VLOOKUP($A22,[1]Hoja1!$A$9:$AM$276,3,0)</f>
        <v>9600</v>
      </c>
      <c r="G22" s="15">
        <v>0</v>
      </c>
      <c r="H22" s="15">
        <v>0</v>
      </c>
      <c r="I22" s="15">
        <f>VLOOKUP($A22,[1]Hoja1!$A$9:$AM$276,4,0)</f>
        <v>0</v>
      </c>
      <c r="J22" s="15">
        <f>VLOOKUP($A22,[1]Hoja1!$A$9:$AM$276,6,0)</f>
        <v>6685.4</v>
      </c>
      <c r="K22" s="15">
        <f>VLOOKUP($A22,[1]Hoja1!$A$9:$AM$276,5,0)</f>
        <v>1000</v>
      </c>
      <c r="L22" s="16">
        <f t="shared" si="1"/>
        <v>16285.4</v>
      </c>
      <c r="M22" s="15">
        <f>VLOOKUP($A22,[1]Hoja1!$A$9:$AM$276,27,0)</f>
        <v>2285.38</v>
      </c>
      <c r="N22" s="16">
        <f t="shared" si="2"/>
        <v>14000.02</v>
      </c>
    </row>
    <row r="23" spans="1:14" s="11" customFormat="1" ht="10.5" customHeight="1" x14ac:dyDescent="0.25">
      <c r="A23" s="12" t="s">
        <v>229</v>
      </c>
      <c r="B23" s="13" t="s">
        <v>230</v>
      </c>
      <c r="C23" s="14" t="s">
        <v>114</v>
      </c>
      <c r="D23" s="14" t="s">
        <v>142</v>
      </c>
      <c r="E23" s="15">
        <v>320</v>
      </c>
      <c r="F23" s="15">
        <f>VLOOKUP($A23,[1]Hoja1!$A$9:$AM$276,3,0)</f>
        <v>7040</v>
      </c>
      <c r="G23" s="15">
        <v>0</v>
      </c>
      <c r="H23" s="15">
        <v>0</v>
      </c>
      <c r="I23" s="15">
        <f>VLOOKUP($A23,[1]Hoja1!$A$9:$AM$276,4,0)</f>
        <v>0</v>
      </c>
      <c r="J23" s="15">
        <f>VLOOKUP($A23,[1]Hoja1!$A$9:$AM$276,6,0)</f>
        <v>17957.8</v>
      </c>
      <c r="K23" s="15">
        <f>VLOOKUP($A23,[1]Hoja1!$A$9:$AM$276,5,0)</f>
        <v>1000</v>
      </c>
      <c r="L23" s="16">
        <f t="shared" ref="L23:L24" si="4">SUM(F23:J23)</f>
        <v>24997.8</v>
      </c>
      <c r="M23" s="15">
        <f>VLOOKUP($A23,[1]Hoja1!$A$9:$AM$276,27,0)</f>
        <v>10997.8</v>
      </c>
      <c r="N23" s="16">
        <f t="shared" ref="N23:N24" si="5">+L23-M23</f>
        <v>14000</v>
      </c>
    </row>
    <row r="24" spans="1:14" s="11" customFormat="1" ht="10.5" customHeight="1" x14ac:dyDescent="0.25">
      <c r="A24" s="12" t="s">
        <v>231</v>
      </c>
      <c r="B24" s="13" t="s">
        <v>232</v>
      </c>
      <c r="C24" s="14" t="s">
        <v>114</v>
      </c>
      <c r="D24" s="14" t="s">
        <v>142</v>
      </c>
      <c r="E24" s="15">
        <v>456</v>
      </c>
      <c r="F24" s="15">
        <f>VLOOKUP($A24,[1]Hoja1!$A$9:$AM$276,3,0)</f>
        <v>9120</v>
      </c>
      <c r="G24" s="15">
        <v>0</v>
      </c>
      <c r="H24" s="15">
        <v>0</v>
      </c>
      <c r="I24" s="15">
        <f>VLOOKUP($A24,[1]Hoja1!$A$9:$AM$276,4,0)</f>
        <v>0</v>
      </c>
      <c r="J24" s="15">
        <f>VLOOKUP($A24,[1]Hoja1!$A$9:$AM$276,6,0)</f>
        <v>25763.33</v>
      </c>
      <c r="K24" s="15">
        <f>VLOOKUP($A24,[1]Hoja1!$A$9:$AM$276,5,0)</f>
        <v>1000</v>
      </c>
      <c r="L24" s="16">
        <f t="shared" si="4"/>
        <v>34883.33</v>
      </c>
      <c r="M24" s="15">
        <f>VLOOKUP($A24,[1]Hoja1!$A$9:$AM$276,27,0)</f>
        <v>15883.33</v>
      </c>
      <c r="N24" s="16">
        <f t="shared" si="5"/>
        <v>19000</v>
      </c>
    </row>
    <row r="25" spans="1:14" s="11" customFormat="1" ht="10.5" customHeight="1" x14ac:dyDescent="0.25">
      <c r="A25" s="12"/>
      <c r="B25" s="13"/>
      <c r="C25" s="14"/>
      <c r="D25" s="14"/>
      <c r="E25" s="15"/>
      <c r="F25" s="15"/>
      <c r="G25" s="14"/>
      <c r="H25" s="14"/>
      <c r="I25" s="14"/>
      <c r="J25" s="14"/>
      <c r="K25" s="14"/>
      <c r="L25" s="16"/>
      <c r="M25" s="16"/>
      <c r="N25" s="16"/>
    </row>
    <row r="26" spans="1:14" s="11" customFormat="1" ht="10.5" customHeight="1" x14ac:dyDescent="0.25">
      <c r="A26" s="12"/>
      <c r="B26" s="13"/>
      <c r="C26" s="14"/>
      <c r="D26" s="14"/>
      <c r="E26" s="15"/>
      <c r="F26" s="15"/>
      <c r="G26" s="14"/>
      <c r="H26" s="14"/>
      <c r="I26" s="15">
        <v>0</v>
      </c>
      <c r="J26" s="14"/>
      <c r="K26" s="14"/>
      <c r="L26" s="16"/>
      <c r="M26" s="16"/>
      <c r="N26" s="16"/>
    </row>
    <row r="27" spans="1:14" s="11" customFormat="1" ht="17.25" customHeight="1" x14ac:dyDescent="0.25">
      <c r="A27" s="6" t="s">
        <v>23</v>
      </c>
      <c r="B27" s="7"/>
      <c r="C27" s="8"/>
      <c r="D27" s="8"/>
      <c r="E27" s="9"/>
      <c r="F27" s="9"/>
      <c r="G27" s="8"/>
      <c r="H27" s="8"/>
      <c r="I27" s="8"/>
      <c r="J27" s="8"/>
      <c r="K27" s="8"/>
      <c r="L27" s="10"/>
      <c r="M27" s="10"/>
      <c r="N27" s="10"/>
    </row>
    <row r="28" spans="1:14" s="11" customFormat="1" ht="10.5" customHeight="1" x14ac:dyDescent="0.25">
      <c r="A28" s="12" t="s">
        <v>113</v>
      </c>
      <c r="B28" s="13" t="s">
        <v>121</v>
      </c>
      <c r="C28" s="14" t="s">
        <v>17</v>
      </c>
      <c r="D28" s="14" t="s">
        <v>142</v>
      </c>
      <c r="E28" s="15">
        <f t="shared" ref="E28:E30" si="6">+F28/30</f>
        <v>207.44</v>
      </c>
      <c r="F28" s="15">
        <f>VLOOKUP($A28,[1]Hoja1!$A$9:$AM$276,3,0)</f>
        <v>6223.2</v>
      </c>
      <c r="G28" s="15">
        <v>0</v>
      </c>
      <c r="H28" s="15">
        <v>0</v>
      </c>
      <c r="I28" s="15">
        <f>VLOOKUP($A28,[1]Hoja1!$A$9:$AM$276,4,0)</f>
        <v>0</v>
      </c>
      <c r="J28" s="15">
        <f>VLOOKUP($A28,[1]Hoja1!$A$9:$AM$276,6,0)</f>
        <v>3719.66</v>
      </c>
      <c r="K28" s="15">
        <f>VLOOKUP($A28,[1]Hoja1!$A$9:$AM$276,5,0)</f>
        <v>1000</v>
      </c>
      <c r="L28" s="16">
        <f t="shared" ref="L28:L30" si="7">SUM(F28:J28)</f>
        <v>9942.86</v>
      </c>
      <c r="M28" s="15">
        <f>VLOOKUP($A28,[1]Hoja1!$A$9:$AM$276,27,0)</f>
        <v>1268.8599999999999</v>
      </c>
      <c r="N28" s="16">
        <f t="shared" ref="N28:N30" si="8">+L28-M28</f>
        <v>8674</v>
      </c>
    </row>
    <row r="29" spans="1:14" s="11" customFormat="1" ht="10.5" customHeight="1" x14ac:dyDescent="0.25">
      <c r="A29" s="12" t="s">
        <v>149</v>
      </c>
      <c r="B29" s="13" t="s">
        <v>150</v>
      </c>
      <c r="C29" s="14" t="s">
        <v>17</v>
      </c>
      <c r="D29" s="14" t="s">
        <v>142</v>
      </c>
      <c r="E29" s="15">
        <f t="shared" si="6"/>
        <v>333.33</v>
      </c>
      <c r="F29" s="15">
        <f>VLOOKUP($A29,[1]Hoja1!$A$9:$AM$276,3,0)</f>
        <v>9999.9</v>
      </c>
      <c r="G29" s="15">
        <v>0</v>
      </c>
      <c r="H29" s="15">
        <v>0</v>
      </c>
      <c r="I29" s="15">
        <f>VLOOKUP($A29,[1]Hoja1!$A$9:$AM$276,4,0)</f>
        <v>0</v>
      </c>
      <c r="J29" s="15">
        <f>VLOOKUP($A29,[1]Hoja1!$A$9:$AM$276,6,0)</f>
        <v>9000.1</v>
      </c>
      <c r="K29" s="15">
        <f>VLOOKUP($A29,[1]Hoja1!$A$9:$AM$276,5,0)</f>
        <v>1000</v>
      </c>
      <c r="L29" s="16">
        <f t="shared" si="7"/>
        <v>19000</v>
      </c>
      <c r="M29" s="15">
        <f>VLOOKUP($A29,[1]Hoja1!$A$9:$AM$276,27,0)</f>
        <v>2796.18</v>
      </c>
      <c r="N29" s="16">
        <f t="shared" si="8"/>
        <v>16203.82</v>
      </c>
    </row>
    <row r="30" spans="1:14" s="11" customFormat="1" ht="10.5" customHeight="1" x14ac:dyDescent="0.25">
      <c r="A30" s="12" t="s">
        <v>160</v>
      </c>
      <c r="B30" s="13" t="s">
        <v>161</v>
      </c>
      <c r="C30" s="14" t="s">
        <v>162</v>
      </c>
      <c r="D30" s="14" t="s">
        <v>142</v>
      </c>
      <c r="E30" s="15">
        <f t="shared" si="6"/>
        <v>650</v>
      </c>
      <c r="F30" s="15">
        <f>VLOOKUP($A30,[1]Hoja1!$A$9:$AM$276,3,0)</f>
        <v>19500</v>
      </c>
      <c r="G30" s="15">
        <v>0</v>
      </c>
      <c r="H30" s="15">
        <v>0</v>
      </c>
      <c r="I30" s="15">
        <f>VLOOKUP($A30,[1]Hoja1!$A$9:$AM$276,4,0)</f>
        <v>0</v>
      </c>
      <c r="J30" s="15">
        <f>VLOOKUP($A30,[1]Hoja1!$A$9:$AM$276,6,0)</f>
        <v>10500</v>
      </c>
      <c r="K30" s="15">
        <f>VLOOKUP($A30,[1]Hoja1!$A$9:$AM$276,5,0)</f>
        <v>1000</v>
      </c>
      <c r="L30" s="16">
        <f t="shared" si="7"/>
        <v>30000</v>
      </c>
      <c r="M30" s="15">
        <f>VLOOKUP($A30,[1]Hoja1!$A$9:$AM$276,27,0)</f>
        <v>5641.64</v>
      </c>
      <c r="N30" s="16">
        <f t="shared" si="8"/>
        <v>24358.36</v>
      </c>
    </row>
    <row r="31" spans="1:14" s="11" customFormat="1" ht="10.5" customHeight="1" x14ac:dyDescent="0.25">
      <c r="A31" s="12"/>
      <c r="B31" s="13"/>
      <c r="C31" s="14"/>
      <c r="D31" s="14"/>
      <c r="E31" s="15"/>
      <c r="F31" s="15"/>
      <c r="G31" s="14"/>
      <c r="H31" s="14"/>
      <c r="I31" s="15">
        <v>0</v>
      </c>
      <c r="J31" s="14"/>
      <c r="K31" s="14"/>
      <c r="L31" s="16"/>
      <c r="M31" s="16"/>
      <c r="N31" s="16"/>
    </row>
    <row r="32" spans="1:14" s="11" customFormat="1" ht="17.25" customHeight="1" x14ac:dyDescent="0.25">
      <c r="A32" s="6" t="s">
        <v>24</v>
      </c>
      <c r="B32" s="7"/>
      <c r="C32" s="8"/>
      <c r="D32" s="8"/>
      <c r="E32" s="9"/>
      <c r="F32" s="9"/>
      <c r="G32" s="8"/>
      <c r="H32" s="8"/>
      <c r="I32" s="8"/>
      <c r="J32" s="8"/>
      <c r="K32" s="8"/>
      <c r="L32" s="10"/>
      <c r="M32" s="10"/>
      <c r="N32" s="10"/>
    </row>
    <row r="33" spans="1:14" s="11" customFormat="1" ht="10.5" customHeight="1" x14ac:dyDescent="0.25">
      <c r="A33" s="12" t="s">
        <v>25</v>
      </c>
      <c r="B33" s="13" t="s">
        <v>26</v>
      </c>
      <c r="C33" s="14" t="s">
        <v>17</v>
      </c>
      <c r="D33" s="14" t="s">
        <v>18</v>
      </c>
      <c r="E33" s="15">
        <f t="shared" ref="E33:E34" si="9">+F33/30</f>
        <v>305.60000000000002</v>
      </c>
      <c r="F33" s="15">
        <f>VLOOKUP($A33,[1]Hoja1!$A$9:$AM$276,3,0)</f>
        <v>9168</v>
      </c>
      <c r="G33" s="15">
        <v>0</v>
      </c>
      <c r="H33" s="15">
        <v>0</v>
      </c>
      <c r="I33" s="15">
        <f>VLOOKUP($A33,[1]Hoja1!$A$9:$AM$276,4,0)</f>
        <v>0</v>
      </c>
      <c r="J33" s="15">
        <f>VLOOKUP($A33,[1]Hoja1!$A$9:$AM$276,6,0)</f>
        <v>0</v>
      </c>
      <c r="K33" s="15">
        <f>VLOOKUP($A33,[1]Hoja1!$A$9:$AM$276,5,0)</f>
        <v>1000</v>
      </c>
      <c r="L33" s="16">
        <f t="shared" ref="L33:L34" si="10">SUM(F33:J33)</f>
        <v>9168</v>
      </c>
      <c r="M33" s="15">
        <f>VLOOKUP($A33,[1]Hoja1!$A$9:$AM$276,27,0)</f>
        <v>4422.6899999999996</v>
      </c>
      <c r="N33" s="16">
        <f t="shared" ref="N33:N34" si="11">+L33-M33</f>
        <v>4745.3100000000004</v>
      </c>
    </row>
    <row r="34" spans="1:14" s="11" customFormat="1" ht="10.5" customHeight="1" x14ac:dyDescent="0.25">
      <c r="A34" s="12" t="s">
        <v>27</v>
      </c>
      <c r="B34" s="13" t="s">
        <v>28</v>
      </c>
      <c r="C34" s="14" t="s">
        <v>17</v>
      </c>
      <c r="D34" s="14" t="s">
        <v>18</v>
      </c>
      <c r="E34" s="15">
        <f t="shared" si="9"/>
        <v>384.8</v>
      </c>
      <c r="F34" s="15">
        <f>VLOOKUP($A34,[1]Hoja1!$A$9:$AM$276,3,0)</f>
        <v>11544</v>
      </c>
      <c r="G34" s="15">
        <v>0</v>
      </c>
      <c r="H34" s="15">
        <v>0</v>
      </c>
      <c r="I34" s="15">
        <f>VLOOKUP($A34,[1]Hoja1!$A$9:$AM$276,4,0)</f>
        <v>0</v>
      </c>
      <c r="J34" s="15">
        <f>VLOOKUP($A34,[1]Hoja1!$A$9:$AM$276,6,0)</f>
        <v>0</v>
      </c>
      <c r="K34" s="15">
        <f>VLOOKUP($A34,[1]Hoja1!$A$9:$AM$276,5,0)</f>
        <v>1000</v>
      </c>
      <c r="L34" s="16">
        <f t="shared" si="10"/>
        <v>11544</v>
      </c>
      <c r="M34" s="15">
        <f>VLOOKUP($A34,[1]Hoja1!$A$9:$AM$276,27,0)</f>
        <v>1304.9000000000001</v>
      </c>
      <c r="N34" s="16">
        <f t="shared" si="11"/>
        <v>10239.1</v>
      </c>
    </row>
    <row r="35" spans="1:14" s="11" customFormat="1" ht="10.5" customHeight="1" x14ac:dyDescent="0.25">
      <c r="A35" s="12"/>
      <c r="B35" s="13"/>
      <c r="C35" s="14"/>
      <c r="D35" s="14"/>
      <c r="E35" s="15"/>
      <c r="F35" s="15"/>
      <c r="G35" s="14"/>
      <c r="H35" s="14"/>
      <c r="I35" s="15"/>
      <c r="J35" s="14"/>
      <c r="K35" s="14"/>
      <c r="L35" s="16"/>
      <c r="M35" s="16"/>
      <c r="N35" s="16"/>
    </row>
    <row r="36" spans="1:14" s="11" customFormat="1" ht="17.25" customHeight="1" x14ac:dyDescent="0.25">
      <c r="A36" s="6" t="s">
        <v>29</v>
      </c>
      <c r="B36" s="7"/>
      <c r="C36" s="8"/>
      <c r="D36" s="8"/>
      <c r="E36" s="9"/>
      <c r="F36" s="9"/>
      <c r="G36" s="8"/>
      <c r="H36" s="8"/>
      <c r="I36" s="8"/>
      <c r="J36" s="8"/>
      <c r="K36" s="8"/>
      <c r="L36" s="10"/>
      <c r="M36" s="10"/>
      <c r="N36" s="10"/>
    </row>
    <row r="37" spans="1:14" s="11" customFormat="1" ht="10.5" customHeight="1" x14ac:dyDescent="0.25">
      <c r="A37" s="17" t="s">
        <v>30</v>
      </c>
      <c r="B37" s="13" t="s">
        <v>31</v>
      </c>
      <c r="C37" s="14" t="s">
        <v>32</v>
      </c>
      <c r="D37" s="14" t="s">
        <v>18</v>
      </c>
      <c r="E37" s="15">
        <f>+F37/30</f>
        <v>342.5</v>
      </c>
      <c r="F37" s="15">
        <f>VLOOKUP($A37,[1]Hoja1!$A$9:$AM$276,3,0)</f>
        <v>10275</v>
      </c>
      <c r="G37" s="15">
        <v>0</v>
      </c>
      <c r="H37" s="15">
        <v>0</v>
      </c>
      <c r="I37" s="15">
        <f>VLOOKUP($A37,[1]Hoja1!$A$9:$AM$276,4,0)</f>
        <v>0</v>
      </c>
      <c r="J37" s="15">
        <f>VLOOKUP($A37,[1]Hoja1!$A$9:$AM$276,6,0)</f>
        <v>1925</v>
      </c>
      <c r="K37" s="15">
        <f>VLOOKUP($A37,[1]Hoja1!$A$9:$AM$276,5,0)</f>
        <v>1000</v>
      </c>
      <c r="L37" s="16">
        <f>SUM(F37:J37)</f>
        <v>12200</v>
      </c>
      <c r="M37" s="15">
        <f>VLOOKUP($A37,[1]Hoja1!$A$9:$AM$276,27,0)</f>
        <v>2895.86</v>
      </c>
      <c r="N37" s="16">
        <f>+L37-M37</f>
        <v>9304.14</v>
      </c>
    </row>
    <row r="38" spans="1:14" s="11" customFormat="1" ht="10.5" customHeight="1" x14ac:dyDescent="0.25">
      <c r="A38" s="17"/>
      <c r="B38" s="13"/>
      <c r="C38" s="14"/>
      <c r="D38" s="14"/>
      <c r="E38" s="15"/>
      <c r="F38" s="15"/>
      <c r="G38" s="14"/>
      <c r="H38" s="14"/>
      <c r="I38" s="14"/>
      <c r="J38" s="14"/>
      <c r="K38" s="14"/>
      <c r="L38" s="16"/>
      <c r="M38" s="16"/>
      <c r="N38" s="16"/>
    </row>
    <row r="39" spans="1:14" s="11" customFormat="1" ht="17.25" customHeight="1" x14ac:dyDescent="0.25">
      <c r="A39" s="6" t="s">
        <v>33</v>
      </c>
      <c r="B39" s="7"/>
      <c r="C39" s="8"/>
      <c r="D39" s="8"/>
      <c r="E39" s="9"/>
      <c r="F39" s="9"/>
      <c r="G39" s="8"/>
      <c r="H39" s="8"/>
      <c r="I39" s="8"/>
      <c r="J39" s="8"/>
      <c r="K39" s="8"/>
      <c r="L39" s="10"/>
      <c r="M39" s="10"/>
      <c r="N39" s="10"/>
    </row>
    <row r="40" spans="1:14" s="11" customFormat="1" ht="10.5" customHeight="1" x14ac:dyDescent="0.25">
      <c r="A40" s="12" t="s">
        <v>34</v>
      </c>
      <c r="B40" s="13" t="s">
        <v>35</v>
      </c>
      <c r="C40" s="14" t="s">
        <v>17</v>
      </c>
      <c r="D40" s="14" t="s">
        <v>18</v>
      </c>
      <c r="E40" s="15">
        <f t="shared" ref="E40:E43" si="12">+F40/30</f>
        <v>480.3</v>
      </c>
      <c r="F40" s="15">
        <f>VLOOKUP($A40,[1]Hoja1!$A$9:$AM$276,3,0)</f>
        <v>14409</v>
      </c>
      <c r="G40" s="15">
        <v>0</v>
      </c>
      <c r="H40" s="15">
        <v>0</v>
      </c>
      <c r="I40" s="15">
        <f>VLOOKUP($A40,[1]Hoja1!$A$9:$AM$276,4,0)</f>
        <v>0</v>
      </c>
      <c r="J40" s="15">
        <f>VLOOKUP($A40,[1]Hoja1!$A$9:$AM$276,6,0)</f>
        <v>0</v>
      </c>
      <c r="K40" s="15">
        <f>VLOOKUP($A40,[1]Hoja1!$A$9:$AM$276,5,0)</f>
        <v>1000</v>
      </c>
      <c r="L40" s="16">
        <f t="shared" ref="L40:L44" si="13">SUM(F40:J40)</f>
        <v>14409</v>
      </c>
      <c r="M40" s="15">
        <f>VLOOKUP($A40,[1]Hoja1!$A$9:$AM$276,27,0)</f>
        <v>7994.19</v>
      </c>
      <c r="N40" s="16">
        <f t="shared" ref="N40:N44" si="14">+L40-M40</f>
        <v>6414.81</v>
      </c>
    </row>
    <row r="41" spans="1:14" s="11" customFormat="1" ht="10.5" customHeight="1" x14ac:dyDescent="0.25">
      <c r="A41" s="12" t="s">
        <v>157</v>
      </c>
      <c r="B41" s="13" t="s">
        <v>158</v>
      </c>
      <c r="C41" s="14" t="s">
        <v>159</v>
      </c>
      <c r="D41" s="14" t="s">
        <v>142</v>
      </c>
      <c r="E41" s="15">
        <f t="shared" si="12"/>
        <v>207.44</v>
      </c>
      <c r="F41" s="15">
        <f>VLOOKUP($A41,[1]Hoja1!$A$9:$AM$276,3,0)</f>
        <v>6223.2</v>
      </c>
      <c r="G41" s="15">
        <v>0</v>
      </c>
      <c r="H41" s="15">
        <v>0</v>
      </c>
      <c r="I41" s="15">
        <f>VLOOKUP($A41,[1]Hoja1!$A$9:$AM$276,4,0)</f>
        <v>0</v>
      </c>
      <c r="J41" s="15">
        <f>VLOOKUP($A41,[1]Hoja1!$A$9:$AM$276,6,0)</f>
        <v>3776.8</v>
      </c>
      <c r="K41" s="15">
        <f>VLOOKUP($A41,[1]Hoja1!$A$9:$AM$276,5,0)</f>
        <v>1000</v>
      </c>
      <c r="L41" s="16">
        <f t="shared" si="13"/>
        <v>10000</v>
      </c>
      <c r="M41" s="15">
        <f>VLOOKUP($A41,[1]Hoja1!$A$9:$AM$276,27,0)</f>
        <v>775.08</v>
      </c>
      <c r="N41" s="16">
        <f t="shared" si="14"/>
        <v>9224.92</v>
      </c>
    </row>
    <row r="42" spans="1:14" s="11" customFormat="1" ht="10.5" customHeight="1" x14ac:dyDescent="0.25">
      <c r="A42" s="12" t="s">
        <v>153</v>
      </c>
      <c r="B42" s="13" t="s">
        <v>154</v>
      </c>
      <c r="C42" s="14" t="s">
        <v>32</v>
      </c>
      <c r="D42" s="14" t="s">
        <v>142</v>
      </c>
      <c r="E42" s="15">
        <f t="shared" si="12"/>
        <v>475</v>
      </c>
      <c r="F42" s="15">
        <f>VLOOKUP($A42,[1]Hoja1!$A$9:$AM$276,3,0)</f>
        <v>14250</v>
      </c>
      <c r="G42" s="15">
        <v>0</v>
      </c>
      <c r="H42" s="15">
        <v>0</v>
      </c>
      <c r="I42" s="15">
        <f>VLOOKUP($A42,[1]Hoja1!$A$9:$AM$276,4,0)</f>
        <v>0</v>
      </c>
      <c r="J42" s="15">
        <f>VLOOKUP($A42,[1]Hoja1!$A$9:$AM$276,6,0)</f>
        <v>9537.56</v>
      </c>
      <c r="K42" s="15">
        <f>VLOOKUP($A42,[1]Hoja1!$A$9:$AM$276,5,0)</f>
        <v>1000</v>
      </c>
      <c r="L42" s="16">
        <f t="shared" si="13"/>
        <v>23787.559999999998</v>
      </c>
      <c r="M42" s="15">
        <f>VLOOKUP($A42,[1]Hoja1!$A$9:$AM$276,27,0)</f>
        <v>4119.4799999999996</v>
      </c>
      <c r="N42" s="16">
        <f t="shared" si="14"/>
        <v>19668.079999999998</v>
      </c>
    </row>
    <row r="43" spans="1:14" s="11" customFormat="1" ht="10.5" customHeight="1" x14ac:dyDescent="0.25">
      <c r="A43" s="12" t="s">
        <v>172</v>
      </c>
      <c r="B43" s="13" t="s">
        <v>173</v>
      </c>
      <c r="C43" s="14" t="s">
        <v>174</v>
      </c>
      <c r="D43" s="14" t="s">
        <v>18</v>
      </c>
      <c r="E43" s="15">
        <f t="shared" si="12"/>
        <v>485</v>
      </c>
      <c r="F43" s="15">
        <f>VLOOKUP($A43,[1]Hoja1!$A$9:$AM$276,3,0)</f>
        <v>14550</v>
      </c>
      <c r="G43" s="15">
        <v>0</v>
      </c>
      <c r="H43" s="15">
        <v>0</v>
      </c>
      <c r="I43" s="15">
        <f>VLOOKUP($A43,[1]Hoja1!$A$9:$AM$276,4,0)</f>
        <v>0</v>
      </c>
      <c r="J43" s="15">
        <f>VLOOKUP($A43,[1]Hoja1!$A$9:$AM$276,6,0)</f>
        <v>9676.18</v>
      </c>
      <c r="K43" s="15">
        <f>VLOOKUP($A43,[1]Hoja1!$A$9:$AM$276,5,0)</f>
        <v>1000</v>
      </c>
      <c r="L43" s="16">
        <f t="shared" si="13"/>
        <v>24226.18</v>
      </c>
      <c r="M43" s="15">
        <f>VLOOKUP($A43,[1]Hoja1!$A$9:$AM$276,27,0)</f>
        <v>4226.18</v>
      </c>
      <c r="N43" s="16">
        <f t="shared" si="14"/>
        <v>20000</v>
      </c>
    </row>
    <row r="44" spans="1:14" s="11" customFormat="1" ht="10.5" customHeight="1" x14ac:dyDescent="0.25">
      <c r="A44" s="12" t="s">
        <v>190</v>
      </c>
      <c r="B44" s="13" t="s">
        <v>191</v>
      </c>
      <c r="C44" s="14" t="s">
        <v>192</v>
      </c>
      <c r="D44" s="14" t="s">
        <v>18</v>
      </c>
      <c r="E44" s="15">
        <v>280</v>
      </c>
      <c r="F44" s="15">
        <f>VLOOKUP($A44,[1]Hoja1!$A$9:$AM$276,3,0)</f>
        <v>8400</v>
      </c>
      <c r="G44" s="15">
        <v>0</v>
      </c>
      <c r="H44" s="15">
        <v>0</v>
      </c>
      <c r="I44" s="15">
        <f>VLOOKUP($A44,[1]Hoja1!$A$9:$AM$276,4,0)</f>
        <v>0</v>
      </c>
      <c r="J44" s="15">
        <f>VLOOKUP($A44,[1]Hoja1!$A$9:$AM$276,6,0)</f>
        <v>5600</v>
      </c>
      <c r="K44" s="15">
        <f>VLOOKUP($A44,[1]Hoja1!$A$9:$AM$276,5,0)</f>
        <v>1000</v>
      </c>
      <c r="L44" s="16">
        <f t="shared" si="13"/>
        <v>14000</v>
      </c>
      <c r="M44" s="15">
        <f>VLOOKUP($A44,[1]Hoja1!$A$9:$AM$276,27,0)</f>
        <v>1776.08</v>
      </c>
      <c r="N44" s="16">
        <f t="shared" si="14"/>
        <v>12223.92</v>
      </c>
    </row>
    <row r="45" spans="1:14" s="11" customFormat="1" ht="10.5" customHeight="1" x14ac:dyDescent="0.25">
      <c r="A45" s="26"/>
      <c r="B45" s="13"/>
      <c r="C45" s="14"/>
      <c r="D45" s="14"/>
      <c r="E45" s="15"/>
      <c r="F45" s="15"/>
      <c r="G45" s="14"/>
      <c r="H45" s="14"/>
      <c r="I45" s="14"/>
      <c r="J45" s="14"/>
      <c r="K45" s="14"/>
      <c r="L45" s="16"/>
      <c r="M45" s="16"/>
      <c r="N45" s="16"/>
    </row>
    <row r="46" spans="1:14" s="11" customFormat="1" ht="17.25" customHeight="1" x14ac:dyDescent="0.25">
      <c r="A46" s="6" t="s">
        <v>38</v>
      </c>
      <c r="B46" s="7"/>
      <c r="C46" s="8"/>
      <c r="D46" s="8"/>
      <c r="E46" s="9"/>
      <c r="F46" s="9"/>
      <c r="G46" s="8"/>
      <c r="H46" s="8"/>
      <c r="I46" s="8"/>
      <c r="J46" s="8"/>
      <c r="K46" s="8"/>
      <c r="L46" s="10"/>
      <c r="M46" s="10"/>
      <c r="N46" s="10"/>
    </row>
    <row r="47" spans="1:14" s="11" customFormat="1" ht="10.5" customHeight="1" x14ac:dyDescent="0.25">
      <c r="A47" s="26" t="s">
        <v>39</v>
      </c>
      <c r="B47" s="13" t="s">
        <v>40</v>
      </c>
      <c r="C47" s="14" t="s">
        <v>41</v>
      </c>
      <c r="D47" s="14" t="s">
        <v>18</v>
      </c>
      <c r="E47" s="15">
        <f t="shared" ref="E47:E63" si="15">+F47/30</f>
        <v>392.25</v>
      </c>
      <c r="F47" s="15">
        <f>VLOOKUP($A47,[1]Hoja1!$A$9:$AM$276,3,0)</f>
        <v>11767.5</v>
      </c>
      <c r="G47" s="15">
        <v>0</v>
      </c>
      <c r="H47" s="15">
        <v>0</v>
      </c>
      <c r="I47" s="15">
        <f>VLOOKUP($A47,[1]Hoja1!$A$9:$AM$276,4,0)</f>
        <v>0</v>
      </c>
      <c r="J47" s="15">
        <f>VLOOKUP($A47,[1]Hoja1!$A$9:$AM$276,6,0)</f>
        <v>0</v>
      </c>
      <c r="K47" s="15">
        <f>VLOOKUP($A47,[1]Hoja1!$A$9:$AM$276,5,0)</f>
        <v>1000</v>
      </c>
      <c r="L47" s="16">
        <f t="shared" ref="L47:L63" si="16">SUM(F47:J47)</f>
        <v>11767.5</v>
      </c>
      <c r="M47" s="15">
        <f>VLOOKUP($A47,[1]Hoja1!$A$9:$AM$276,27,0)</f>
        <v>3669.47</v>
      </c>
      <c r="N47" s="16">
        <f t="shared" ref="N47:N63" si="17">+L47-M47</f>
        <v>8098.0300000000007</v>
      </c>
    </row>
    <row r="48" spans="1:14" s="11" customFormat="1" ht="10.5" customHeight="1" x14ac:dyDescent="0.25">
      <c r="A48" s="26" t="s">
        <v>42</v>
      </c>
      <c r="B48" s="13" t="s">
        <v>43</v>
      </c>
      <c r="C48" s="14" t="s">
        <v>44</v>
      </c>
      <c r="D48" s="14" t="s">
        <v>18</v>
      </c>
      <c r="E48" s="15">
        <f t="shared" si="15"/>
        <v>222</v>
      </c>
      <c r="F48" s="15">
        <f>VLOOKUP($A48,[1]Hoja1!$A$9:$AM$276,3,0)</f>
        <v>6660</v>
      </c>
      <c r="G48" s="15">
        <v>0</v>
      </c>
      <c r="H48" s="15">
        <v>0</v>
      </c>
      <c r="I48" s="15">
        <f>VLOOKUP($A48,[1]Hoja1!$A$9:$AM$276,4,0)</f>
        <v>0</v>
      </c>
      <c r="J48" s="15">
        <f>VLOOKUP($A48,[1]Hoja1!$A$9:$AM$276,6,0)</f>
        <v>0</v>
      </c>
      <c r="K48" s="15">
        <f>VLOOKUP($A48,[1]Hoja1!$A$9:$AM$276,5,0)</f>
        <v>1000</v>
      </c>
      <c r="L48" s="16">
        <f t="shared" si="16"/>
        <v>6660</v>
      </c>
      <c r="M48" s="15">
        <f>VLOOKUP($A48,[1]Hoja1!$A$9:$AM$276,27,0)</f>
        <v>344.36</v>
      </c>
      <c r="N48" s="16">
        <f t="shared" si="17"/>
        <v>6315.64</v>
      </c>
    </row>
    <row r="49" spans="1:14" s="11" customFormat="1" ht="10.5" customHeight="1" x14ac:dyDescent="0.25">
      <c r="A49" s="26" t="s">
        <v>45</v>
      </c>
      <c r="B49" s="13" t="s">
        <v>46</v>
      </c>
      <c r="C49" s="14" t="s">
        <v>44</v>
      </c>
      <c r="D49" s="14" t="s">
        <v>18</v>
      </c>
      <c r="E49" s="15">
        <f t="shared" si="15"/>
        <v>222</v>
      </c>
      <c r="F49" s="15">
        <f>VLOOKUP($A49,[1]Hoja1!$A$9:$AM$276,3,0)</f>
        <v>6660</v>
      </c>
      <c r="G49" s="15">
        <v>0</v>
      </c>
      <c r="H49" s="15">
        <v>0</v>
      </c>
      <c r="I49" s="15">
        <f>VLOOKUP($A49,[1]Hoja1!$A$9:$AM$276,4,0)</f>
        <v>0</v>
      </c>
      <c r="J49" s="15">
        <f>VLOOKUP($A49,[1]Hoja1!$A$9:$AM$276,6,0)</f>
        <v>0</v>
      </c>
      <c r="K49" s="15">
        <f>VLOOKUP($A49,[1]Hoja1!$A$9:$AM$276,5,0)</f>
        <v>1000</v>
      </c>
      <c r="L49" s="16">
        <f t="shared" si="16"/>
        <v>6660</v>
      </c>
      <c r="M49" s="15">
        <f>VLOOKUP($A49,[1]Hoja1!$A$9:$AM$276,27,0)</f>
        <v>2824.59</v>
      </c>
      <c r="N49" s="16">
        <f t="shared" si="17"/>
        <v>3835.41</v>
      </c>
    </row>
    <row r="50" spans="1:14" s="11" customFormat="1" ht="10.5" customHeight="1" x14ac:dyDescent="0.25">
      <c r="A50" s="26" t="s">
        <v>47</v>
      </c>
      <c r="B50" s="13" t="s">
        <v>48</v>
      </c>
      <c r="C50" s="14" t="s">
        <v>44</v>
      </c>
      <c r="D50" s="14" t="s">
        <v>18</v>
      </c>
      <c r="E50" s="15">
        <f t="shared" si="15"/>
        <v>222</v>
      </c>
      <c r="F50" s="15">
        <f>VLOOKUP($A50,[1]Hoja1!$A$9:$AM$276,3,0)</f>
        <v>6660</v>
      </c>
      <c r="G50" s="15">
        <v>0</v>
      </c>
      <c r="H50" s="15">
        <v>0</v>
      </c>
      <c r="I50" s="15">
        <f>VLOOKUP($A50,[1]Hoja1!$A$9:$AM$276,4,0)</f>
        <v>0</v>
      </c>
      <c r="J50" s="15">
        <f>VLOOKUP($A50,[1]Hoja1!$A$9:$AM$276,6,0)</f>
        <v>0</v>
      </c>
      <c r="K50" s="15">
        <f>VLOOKUP($A50,[1]Hoja1!$A$9:$AM$276,5,0)</f>
        <v>1000</v>
      </c>
      <c r="L50" s="16">
        <f t="shared" si="16"/>
        <v>6660</v>
      </c>
      <c r="M50" s="15">
        <f>VLOOKUP($A50,[1]Hoja1!$A$9:$AM$276,27,0)</f>
        <v>3348.23</v>
      </c>
      <c r="N50" s="16">
        <f t="shared" si="17"/>
        <v>3311.77</v>
      </c>
    </row>
    <row r="51" spans="1:14" s="11" customFormat="1" ht="10.5" customHeight="1" x14ac:dyDescent="0.25">
      <c r="A51" s="26" t="s">
        <v>49</v>
      </c>
      <c r="B51" s="13" t="s">
        <v>50</v>
      </c>
      <c r="C51" s="14" t="s">
        <v>41</v>
      </c>
      <c r="D51" s="14" t="s">
        <v>18</v>
      </c>
      <c r="E51" s="15">
        <f t="shared" si="15"/>
        <v>305.60000000000002</v>
      </c>
      <c r="F51" s="15">
        <f>VLOOKUP($A51,[1]Hoja1!$A$9:$AM$276,3,0)</f>
        <v>9168</v>
      </c>
      <c r="G51" s="15">
        <v>0</v>
      </c>
      <c r="H51" s="15">
        <v>0</v>
      </c>
      <c r="I51" s="15">
        <f>VLOOKUP($A51,[1]Hoja1!$A$9:$AM$276,4,0)</f>
        <v>0</v>
      </c>
      <c r="J51" s="15">
        <f>VLOOKUP($A51,[1]Hoja1!$A$9:$AM$276,6,0)</f>
        <v>2000</v>
      </c>
      <c r="K51" s="15">
        <f>VLOOKUP($A51,[1]Hoja1!$A$9:$AM$276,5,0)</f>
        <v>1000</v>
      </c>
      <c r="L51" s="16">
        <f t="shared" si="16"/>
        <v>11168</v>
      </c>
      <c r="M51" s="15">
        <f>VLOOKUP($A51,[1]Hoja1!$A$9:$AM$276,27,0)</f>
        <v>6212.09</v>
      </c>
      <c r="N51" s="16">
        <f t="shared" si="17"/>
        <v>4955.91</v>
      </c>
    </row>
    <row r="52" spans="1:14" s="11" customFormat="1" ht="10.5" customHeight="1" x14ac:dyDescent="0.25">
      <c r="A52" s="26" t="s">
        <v>36</v>
      </c>
      <c r="B52" s="13" t="s">
        <v>37</v>
      </c>
      <c r="C52" s="14" t="s">
        <v>17</v>
      </c>
      <c r="D52" s="14" t="s">
        <v>18</v>
      </c>
      <c r="E52" s="15">
        <f t="shared" si="15"/>
        <v>246.34399999999999</v>
      </c>
      <c r="F52" s="15">
        <f>VLOOKUP($A52,[1]Hoja1!$A$9:$AM$276,3,0)</f>
        <v>7390.32</v>
      </c>
      <c r="G52" s="15">
        <v>0</v>
      </c>
      <c r="H52" s="15">
        <v>0</v>
      </c>
      <c r="I52" s="15">
        <f>VLOOKUP($A52,[1]Hoja1!$A$9:$AM$276,4,0)</f>
        <v>0</v>
      </c>
      <c r="J52" s="15">
        <f>VLOOKUP($A52,[1]Hoja1!$A$9:$AM$276,6,0)</f>
        <v>0</v>
      </c>
      <c r="K52" s="15">
        <f>VLOOKUP($A52,[1]Hoja1!$A$9:$AM$276,5,0)</f>
        <v>1000</v>
      </c>
      <c r="L52" s="16">
        <f t="shared" si="16"/>
        <v>7390.32</v>
      </c>
      <c r="M52" s="15">
        <f>VLOOKUP($A52,[1]Hoja1!$A$9:$AM$276,27,0)</f>
        <v>1715.84</v>
      </c>
      <c r="N52" s="16">
        <f t="shared" si="17"/>
        <v>5674.48</v>
      </c>
    </row>
    <row r="53" spans="1:14" s="11" customFormat="1" ht="10.5" customHeight="1" x14ac:dyDescent="0.25">
      <c r="A53" s="26" t="s">
        <v>53</v>
      </c>
      <c r="B53" s="13" t="s">
        <v>54</v>
      </c>
      <c r="C53" s="14" t="s">
        <v>17</v>
      </c>
      <c r="D53" s="14" t="s">
        <v>18</v>
      </c>
      <c r="E53" s="15">
        <f t="shared" si="15"/>
        <v>516.79999999999995</v>
      </c>
      <c r="F53" s="15">
        <f>VLOOKUP($A53,[1]Hoja1!$A$9:$AM$276,3,0)</f>
        <v>15504</v>
      </c>
      <c r="G53" s="15">
        <v>0</v>
      </c>
      <c r="H53" s="15">
        <v>0</v>
      </c>
      <c r="I53" s="15">
        <f>VLOOKUP($A53,[1]Hoja1!$A$9:$AM$276,4,0)</f>
        <v>0</v>
      </c>
      <c r="J53" s="15">
        <f>VLOOKUP($A53,[1]Hoja1!$A$9:$AM$276,6,0)</f>
        <v>0</v>
      </c>
      <c r="K53" s="15">
        <f>VLOOKUP($A53,[1]Hoja1!$A$9:$AM$276,5,0)</f>
        <v>1000</v>
      </c>
      <c r="L53" s="16">
        <f t="shared" si="16"/>
        <v>15504</v>
      </c>
      <c r="M53" s="15">
        <f>VLOOKUP($A53,[1]Hoja1!$A$9:$AM$276,27,0)</f>
        <v>6811.34</v>
      </c>
      <c r="N53" s="16">
        <f t="shared" si="17"/>
        <v>8692.66</v>
      </c>
    </row>
    <row r="54" spans="1:14" s="11" customFormat="1" ht="10.5" customHeight="1" x14ac:dyDescent="0.25">
      <c r="A54" s="26" t="s">
        <v>55</v>
      </c>
      <c r="B54" s="13" t="s">
        <v>56</v>
      </c>
      <c r="C54" s="14" t="s">
        <v>57</v>
      </c>
      <c r="D54" s="14" t="s">
        <v>18</v>
      </c>
      <c r="E54" s="15">
        <f t="shared" si="15"/>
        <v>525</v>
      </c>
      <c r="F54" s="15">
        <f>VLOOKUP($A54,[1]Hoja1!$A$9:$AM$276,3,0)</f>
        <v>15750</v>
      </c>
      <c r="G54" s="15">
        <v>0</v>
      </c>
      <c r="H54" s="15">
        <v>0</v>
      </c>
      <c r="I54" s="15">
        <f>VLOOKUP($A54,[1]Hoja1!$A$9:$AM$276,4,0)</f>
        <v>0</v>
      </c>
      <c r="J54" s="15">
        <f>VLOOKUP($A54,[1]Hoja1!$A$9:$AM$276,6,0)</f>
        <v>1850.8</v>
      </c>
      <c r="K54" s="15">
        <f>VLOOKUP($A54,[1]Hoja1!$A$9:$AM$276,5,0)</f>
        <v>1000</v>
      </c>
      <c r="L54" s="16">
        <f t="shared" si="16"/>
        <v>17600.8</v>
      </c>
      <c r="M54" s="15">
        <f>VLOOKUP($A54,[1]Hoja1!$A$9:$AM$276,27,0)</f>
        <v>4644.51</v>
      </c>
      <c r="N54" s="16">
        <f t="shared" si="17"/>
        <v>12956.289999999999</v>
      </c>
    </row>
    <row r="55" spans="1:14" s="11" customFormat="1" ht="10.5" customHeight="1" x14ac:dyDescent="0.25">
      <c r="A55" s="26" t="s">
        <v>58</v>
      </c>
      <c r="B55" s="13" t="s">
        <v>59</v>
      </c>
      <c r="C55" s="14" t="s">
        <v>60</v>
      </c>
      <c r="D55" s="14" t="s">
        <v>18</v>
      </c>
      <c r="E55" s="15">
        <f t="shared" si="15"/>
        <v>212.8</v>
      </c>
      <c r="F55" s="15">
        <f>VLOOKUP($A55,[1]Hoja1!$A$9:$AM$276,3,0)</f>
        <v>6384</v>
      </c>
      <c r="G55" s="15">
        <v>0</v>
      </c>
      <c r="H55" s="15">
        <v>0</v>
      </c>
      <c r="I55" s="15">
        <f>VLOOKUP($A55,[1]Hoja1!$A$9:$AM$276,4,0)</f>
        <v>0</v>
      </c>
      <c r="J55" s="15">
        <f>VLOOKUP($A55,[1]Hoja1!$A$9:$AM$276,6,0)</f>
        <v>0</v>
      </c>
      <c r="K55" s="15">
        <f>VLOOKUP($A55,[1]Hoja1!$A$9:$AM$276,5,0)</f>
        <v>1000</v>
      </c>
      <c r="L55" s="16">
        <f t="shared" si="16"/>
        <v>6384</v>
      </c>
      <c r="M55" s="15">
        <f>VLOOKUP($A55,[1]Hoja1!$A$9:$AM$276,27,0)</f>
        <v>306.76</v>
      </c>
      <c r="N55" s="16">
        <f t="shared" si="17"/>
        <v>6077.24</v>
      </c>
    </row>
    <row r="56" spans="1:14" s="11" customFormat="1" ht="10.5" customHeight="1" x14ac:dyDescent="0.25">
      <c r="A56" s="26" t="s">
        <v>134</v>
      </c>
      <c r="B56" s="13" t="s">
        <v>62</v>
      </c>
      <c r="C56" s="14" t="s">
        <v>61</v>
      </c>
      <c r="D56" s="14" t="s">
        <v>18</v>
      </c>
      <c r="E56" s="15">
        <f t="shared" si="15"/>
        <v>534.42999999999995</v>
      </c>
      <c r="F56" s="15">
        <f>VLOOKUP($A56,[1]Hoja1!$A$9:$AM$276,3,0)</f>
        <v>16032.9</v>
      </c>
      <c r="G56" s="15">
        <v>0</v>
      </c>
      <c r="H56" s="15">
        <v>0</v>
      </c>
      <c r="I56" s="15">
        <f>VLOOKUP($A56,[1]Hoja1!$A$9:$AM$276,4,0)</f>
        <v>0</v>
      </c>
      <c r="J56" s="15">
        <f>VLOOKUP($A56,[1]Hoja1!$A$9:$AM$276,6,0)</f>
        <v>4600</v>
      </c>
      <c r="K56" s="15">
        <f>VLOOKUP($A56,[1]Hoja1!$A$9:$AM$276,5,0)</f>
        <v>1000</v>
      </c>
      <c r="L56" s="16">
        <f t="shared" si="16"/>
        <v>20632.900000000001</v>
      </c>
      <c r="M56" s="15">
        <f>VLOOKUP($A56,[1]Hoja1!$A$9:$AM$276,27,0)</f>
        <v>6247.07</v>
      </c>
      <c r="N56" s="16">
        <f t="shared" si="17"/>
        <v>14385.830000000002</v>
      </c>
    </row>
    <row r="57" spans="1:14" s="11" customFormat="1" ht="10.5" customHeight="1" x14ac:dyDescent="0.25">
      <c r="A57" s="26" t="s">
        <v>135</v>
      </c>
      <c r="B57" s="13" t="s">
        <v>64</v>
      </c>
      <c r="C57" s="14" t="s">
        <v>61</v>
      </c>
      <c r="D57" s="14" t="s">
        <v>18</v>
      </c>
      <c r="E57" s="15">
        <f t="shared" si="15"/>
        <v>431.64566666666667</v>
      </c>
      <c r="F57" s="15">
        <f>VLOOKUP($A57,[1]Hoja1!$A$9:$AM$276,3,0)</f>
        <v>12949.37</v>
      </c>
      <c r="G57" s="15">
        <v>0</v>
      </c>
      <c r="H57" s="15">
        <v>0</v>
      </c>
      <c r="I57" s="15">
        <f>VLOOKUP($A57,[1]Hoja1!$A$9:$AM$276,4,0)</f>
        <v>446.53</v>
      </c>
      <c r="J57" s="15">
        <f>VLOOKUP($A57,[1]Hoja1!$A$9:$AM$276,6,0)</f>
        <v>4600</v>
      </c>
      <c r="K57" s="15">
        <f>VLOOKUP($A57,[1]Hoja1!$A$9:$AM$276,5,0)</f>
        <v>1000</v>
      </c>
      <c r="L57" s="16">
        <f t="shared" si="16"/>
        <v>17995.900000000001</v>
      </c>
      <c r="M57" s="15">
        <f>VLOOKUP($A57,[1]Hoja1!$A$9:$AM$276,27,0)</f>
        <v>3278</v>
      </c>
      <c r="N57" s="16">
        <f t="shared" si="17"/>
        <v>14717.900000000001</v>
      </c>
    </row>
    <row r="58" spans="1:14" s="11" customFormat="1" ht="10.5" customHeight="1" x14ac:dyDescent="0.25">
      <c r="A58" s="26" t="s">
        <v>126</v>
      </c>
      <c r="B58" s="13" t="s">
        <v>65</v>
      </c>
      <c r="C58" s="14" t="s">
        <v>66</v>
      </c>
      <c r="D58" s="14" t="s">
        <v>142</v>
      </c>
      <c r="E58" s="15">
        <f t="shared" si="15"/>
        <v>233.32999999999998</v>
      </c>
      <c r="F58" s="15">
        <f>VLOOKUP($A58,[1]Hoja1!$A$9:$AM$276,3,0)</f>
        <v>6999.9</v>
      </c>
      <c r="G58" s="15">
        <v>0</v>
      </c>
      <c r="H58" s="15">
        <v>0</v>
      </c>
      <c r="I58" s="15">
        <f>VLOOKUP($A58,[1]Hoja1!$A$9:$AM$276,4,0)</f>
        <v>0</v>
      </c>
      <c r="J58" s="15">
        <f>VLOOKUP($A58,[1]Hoja1!$A$9:$AM$276,6,0)</f>
        <v>1476.42</v>
      </c>
      <c r="K58" s="15">
        <f>VLOOKUP($A58,[1]Hoja1!$A$9:$AM$276,5,0)</f>
        <v>1000</v>
      </c>
      <c r="L58" s="16">
        <f t="shared" si="16"/>
        <v>8476.32</v>
      </c>
      <c r="M58" s="15">
        <f>VLOOKUP($A58,[1]Hoja1!$A$9:$AM$276,27,0)</f>
        <v>837.52</v>
      </c>
      <c r="N58" s="16">
        <f t="shared" si="17"/>
        <v>7638.7999999999993</v>
      </c>
    </row>
    <row r="59" spans="1:14" s="11" customFormat="1" ht="10.5" customHeight="1" x14ac:dyDescent="0.25">
      <c r="A59" s="26" t="s">
        <v>127</v>
      </c>
      <c r="B59" s="13" t="s">
        <v>67</v>
      </c>
      <c r="C59" s="14" t="s">
        <v>66</v>
      </c>
      <c r="D59" s="14" t="s">
        <v>142</v>
      </c>
      <c r="E59" s="15">
        <f t="shared" si="15"/>
        <v>430</v>
      </c>
      <c r="F59" s="15">
        <f>VLOOKUP($A59,[1]Hoja1!$A$9:$AM$276,3,0)</f>
        <v>12900</v>
      </c>
      <c r="G59" s="15">
        <v>0</v>
      </c>
      <c r="H59" s="15">
        <v>0</v>
      </c>
      <c r="I59" s="15">
        <f>VLOOKUP($A59,[1]Hoja1!$A$9:$AM$276,4,0)</f>
        <v>0</v>
      </c>
      <c r="J59" s="15">
        <f>VLOOKUP($A59,[1]Hoja1!$A$9:$AM$276,6,0)</f>
        <v>0</v>
      </c>
      <c r="K59" s="15">
        <f>VLOOKUP($A59,[1]Hoja1!$A$9:$AM$276,5,0)</f>
        <v>1000</v>
      </c>
      <c r="L59" s="16">
        <f t="shared" si="16"/>
        <v>12900</v>
      </c>
      <c r="M59" s="15">
        <f>VLOOKUP($A59,[1]Hoja1!$A$9:$AM$276,27,0)</f>
        <v>2567.96</v>
      </c>
      <c r="N59" s="16">
        <f t="shared" si="17"/>
        <v>10332.040000000001</v>
      </c>
    </row>
    <row r="60" spans="1:14" s="11" customFormat="1" ht="10.5" customHeight="1" x14ac:dyDescent="0.25">
      <c r="A60" s="26" t="s">
        <v>108</v>
      </c>
      <c r="B60" s="13" t="s">
        <v>111</v>
      </c>
      <c r="C60" s="14" t="s">
        <v>112</v>
      </c>
      <c r="D60" s="14" t="s">
        <v>142</v>
      </c>
      <c r="E60" s="15">
        <f t="shared" si="15"/>
        <v>580.98</v>
      </c>
      <c r="F60" s="15">
        <f>VLOOKUP($A60,[1]Hoja1!$A$9:$AM$276,3,0)</f>
        <v>17429.400000000001</v>
      </c>
      <c r="G60" s="15">
        <v>0</v>
      </c>
      <c r="H60" s="15">
        <v>0</v>
      </c>
      <c r="I60" s="15">
        <f>VLOOKUP($A60,[1]Hoja1!$A$9:$AM$276,4,0)</f>
        <v>0</v>
      </c>
      <c r="J60" s="15">
        <f>VLOOKUP($A60,[1]Hoja1!$A$9:$AM$276,6,0)</f>
        <v>2000</v>
      </c>
      <c r="K60" s="15">
        <f>VLOOKUP($A60,[1]Hoja1!$A$9:$AM$276,5,0)</f>
        <v>1000</v>
      </c>
      <c r="L60" s="16">
        <f t="shared" si="16"/>
        <v>19429.400000000001</v>
      </c>
      <c r="M60" s="15">
        <f>VLOOKUP($A60,[1]Hoja1!$A$9:$AM$276,27,0)</f>
        <v>8081.46</v>
      </c>
      <c r="N60" s="16">
        <f t="shared" si="17"/>
        <v>11347.940000000002</v>
      </c>
    </row>
    <row r="61" spans="1:14" s="11" customFormat="1" ht="10.5" customHeight="1" x14ac:dyDescent="0.25">
      <c r="A61" s="26" t="s">
        <v>146</v>
      </c>
      <c r="B61" s="13" t="s">
        <v>147</v>
      </c>
      <c r="C61" s="14" t="s">
        <v>61</v>
      </c>
      <c r="D61" s="14" t="s">
        <v>142</v>
      </c>
      <c r="E61" s="15">
        <f t="shared" si="15"/>
        <v>300</v>
      </c>
      <c r="F61" s="15">
        <f>VLOOKUP($A61,[1]Hoja1!$A$9:$AM$276,3,0)</f>
        <v>9000</v>
      </c>
      <c r="G61" s="15">
        <v>0</v>
      </c>
      <c r="H61" s="15">
        <v>0</v>
      </c>
      <c r="I61" s="15">
        <f>VLOOKUP($A61,[1]Hoja1!$A$9:$AM$276,4,0)</f>
        <v>0</v>
      </c>
      <c r="J61" s="15">
        <f>VLOOKUP($A61,[1]Hoja1!$A$9:$AM$276,6,0)</f>
        <v>10000</v>
      </c>
      <c r="K61" s="15">
        <f>VLOOKUP($A61,[1]Hoja1!$A$9:$AM$276,5,0)</f>
        <v>1000</v>
      </c>
      <c r="L61" s="16">
        <f t="shared" si="16"/>
        <v>19000</v>
      </c>
      <c r="M61" s="15">
        <f>VLOOKUP($A61,[1]Hoja1!$A$9:$AM$276,27,0)</f>
        <v>2860.92</v>
      </c>
      <c r="N61" s="16">
        <f t="shared" si="17"/>
        <v>16139.08</v>
      </c>
    </row>
    <row r="62" spans="1:14" s="11" customFormat="1" ht="10.5" customHeight="1" x14ac:dyDescent="0.25">
      <c r="A62" s="26" t="s">
        <v>226</v>
      </c>
      <c r="B62" s="13" t="s">
        <v>227</v>
      </c>
      <c r="C62" s="14" t="s">
        <v>17</v>
      </c>
      <c r="D62" s="14" t="s">
        <v>142</v>
      </c>
      <c r="E62" s="15">
        <f t="shared" ref="E62" si="18">+F62/30</f>
        <v>250</v>
      </c>
      <c r="F62" s="15">
        <f>VLOOKUP($A62,[1]Hoja1!$A$9:$AM$276,3,0)</f>
        <v>7500</v>
      </c>
      <c r="G62" s="15">
        <v>0</v>
      </c>
      <c r="H62" s="15">
        <v>0</v>
      </c>
      <c r="I62" s="15">
        <f>VLOOKUP($A62,[1]Hoja1!$A$9:$AM$276,4,0)</f>
        <v>0</v>
      </c>
      <c r="J62" s="15">
        <f>VLOOKUP($A62,[1]Hoja1!$A$9:$AM$276,6,0)</f>
        <v>1439.4</v>
      </c>
      <c r="K62" s="15">
        <f>VLOOKUP($A62,[1]Hoja1!$A$9:$AM$276,5,0)</f>
        <v>2000</v>
      </c>
      <c r="L62" s="16">
        <f t="shared" si="16"/>
        <v>8939.4</v>
      </c>
      <c r="M62" s="15">
        <f>VLOOKUP($A62,[1]Hoja1!$A$9:$AM$276,27,0)</f>
        <v>939.38</v>
      </c>
      <c r="N62" s="16">
        <f t="shared" ref="N62" si="19">+L62-M62</f>
        <v>8000.0199999999995</v>
      </c>
    </row>
    <row r="63" spans="1:14" s="11" customFormat="1" ht="10.5" customHeight="1" x14ac:dyDescent="0.25">
      <c r="A63" s="26" t="s">
        <v>163</v>
      </c>
      <c r="B63" s="13" t="s">
        <v>164</v>
      </c>
      <c r="C63" s="14" t="s">
        <v>32</v>
      </c>
      <c r="D63" s="14" t="s">
        <v>142</v>
      </c>
      <c r="E63" s="15">
        <f t="shared" si="15"/>
        <v>475</v>
      </c>
      <c r="F63" s="15">
        <f>VLOOKUP($A63,[1]Hoja1!$A$9:$AM$276,3,0)</f>
        <v>14250</v>
      </c>
      <c r="G63" s="15">
        <v>0</v>
      </c>
      <c r="H63" s="15">
        <v>0</v>
      </c>
      <c r="I63" s="15">
        <f>VLOOKUP($A63,[1]Hoja1!$A$9:$AM$276,4,0)</f>
        <v>0</v>
      </c>
      <c r="J63" s="15">
        <f>VLOOKUP($A63,[1]Hoja1!$A$9:$AM$276,6,0)</f>
        <v>9537.56</v>
      </c>
      <c r="K63" s="15">
        <f>VLOOKUP($A63,[1]Hoja1!$A$9:$AM$276,5,0)</f>
        <v>1000</v>
      </c>
      <c r="L63" s="16">
        <f t="shared" si="16"/>
        <v>23787.559999999998</v>
      </c>
      <c r="M63" s="15">
        <f>VLOOKUP($A63,[1]Hoja1!$A$9:$AM$276,27,0)</f>
        <v>4119.4799999999996</v>
      </c>
      <c r="N63" s="16">
        <f t="shared" si="17"/>
        <v>19668.079999999998</v>
      </c>
    </row>
    <row r="64" spans="1:14" s="11" customFormat="1" ht="10.5" customHeight="1" x14ac:dyDescent="0.25">
      <c r="A64" s="26"/>
      <c r="B64" s="13"/>
      <c r="C64" s="14"/>
      <c r="D64" s="14"/>
      <c r="E64" s="15"/>
      <c r="F64" s="15"/>
      <c r="G64" s="14"/>
      <c r="H64" s="14"/>
      <c r="I64" s="14"/>
      <c r="J64" s="14"/>
      <c r="K64" s="14"/>
      <c r="L64" s="16"/>
      <c r="M64" s="16"/>
      <c r="N64" s="16"/>
    </row>
    <row r="65" spans="1:14" s="11" customFormat="1" ht="17.25" customHeight="1" x14ac:dyDescent="0.25">
      <c r="A65" s="6" t="s">
        <v>68</v>
      </c>
      <c r="B65" s="7"/>
      <c r="C65" s="8"/>
      <c r="D65" s="8"/>
      <c r="E65" s="9"/>
      <c r="F65" s="9"/>
      <c r="G65" s="8"/>
      <c r="H65" s="8"/>
      <c r="I65" s="8"/>
      <c r="J65" s="8"/>
      <c r="K65" s="8"/>
      <c r="L65" s="10"/>
      <c r="M65" s="10"/>
      <c r="N65" s="10"/>
    </row>
    <row r="66" spans="1:14" s="11" customFormat="1" ht="10.5" customHeight="1" x14ac:dyDescent="0.25">
      <c r="A66" s="26" t="s">
        <v>128</v>
      </c>
      <c r="B66" s="13" t="s">
        <v>69</v>
      </c>
      <c r="C66" s="14" t="s">
        <v>70</v>
      </c>
      <c r="D66" s="14" t="s">
        <v>142</v>
      </c>
      <c r="E66" s="15">
        <f t="shared" ref="E66:E70" si="20">+F66/30</f>
        <v>207.44</v>
      </c>
      <c r="F66" s="15">
        <f>VLOOKUP($A66,[1]Hoja1!$A$9:$AM$276,3,0)</f>
        <v>6223.2</v>
      </c>
      <c r="G66" s="15">
        <v>0</v>
      </c>
      <c r="H66" s="15">
        <v>0</v>
      </c>
      <c r="I66" s="15">
        <f>VLOOKUP($A66,[1]Hoja1!$A$9:$AM$276,4,0)</f>
        <v>0</v>
      </c>
      <c r="J66" s="15">
        <f>VLOOKUP($A66,[1]Hoja1!$A$9:$AM$276,6,0)</f>
        <v>0</v>
      </c>
      <c r="K66" s="15">
        <f>VLOOKUP($A66,[1]Hoja1!$A$9:$AM$276,5,0)</f>
        <v>1000</v>
      </c>
      <c r="L66" s="16">
        <f t="shared" ref="L66:L70" si="21">SUM(F66:J66)</f>
        <v>6223.2</v>
      </c>
      <c r="M66" s="15">
        <f>VLOOKUP($A66,[1]Hoja1!$A$9:$AM$276,27,0)</f>
        <v>0</v>
      </c>
      <c r="N66" s="16">
        <f t="shared" ref="N66:N69" si="22">+L66-M66</f>
        <v>6223.2</v>
      </c>
    </row>
    <row r="67" spans="1:14" s="11" customFormat="1" ht="10.5" customHeight="1" x14ac:dyDescent="0.25">
      <c r="A67" s="26" t="s">
        <v>125</v>
      </c>
      <c r="B67" s="13" t="s">
        <v>91</v>
      </c>
      <c r="C67" s="14" t="s">
        <v>70</v>
      </c>
      <c r="D67" s="14" t="s">
        <v>142</v>
      </c>
      <c r="E67" s="15">
        <f t="shared" si="20"/>
        <v>207.44</v>
      </c>
      <c r="F67" s="15">
        <f>VLOOKUP($A67,[1]Hoja1!$A$9:$AM$276,3,0)</f>
        <v>6223.2</v>
      </c>
      <c r="G67" s="15">
        <v>0</v>
      </c>
      <c r="H67" s="15">
        <v>0</v>
      </c>
      <c r="I67" s="15">
        <f>VLOOKUP($A67,[1]Hoja1!$A$9:$AM$276,4,0)</f>
        <v>0</v>
      </c>
      <c r="J67" s="15">
        <f>VLOOKUP($A67,[1]Hoja1!$A$9:$AM$276,6,0)</f>
        <v>0</v>
      </c>
      <c r="K67" s="15">
        <f>VLOOKUP($A67,[1]Hoja1!$A$9:$AM$276,5,0)</f>
        <v>1000</v>
      </c>
      <c r="L67" s="16">
        <f t="shared" si="21"/>
        <v>6223.2</v>
      </c>
      <c r="M67" s="15">
        <f>VLOOKUP($A67,[1]Hoja1!$A$9:$AM$276,27,0)</f>
        <v>0</v>
      </c>
      <c r="N67" s="16">
        <f t="shared" si="22"/>
        <v>6223.2</v>
      </c>
    </row>
    <row r="68" spans="1:14" s="11" customFormat="1" ht="10.5" customHeight="1" x14ac:dyDescent="0.25">
      <c r="A68" s="26" t="s">
        <v>233</v>
      </c>
      <c r="B68" s="13" t="s">
        <v>234</v>
      </c>
      <c r="C68" s="14" t="s">
        <v>70</v>
      </c>
      <c r="D68" s="14" t="s">
        <v>142</v>
      </c>
      <c r="E68" s="15">
        <v>208</v>
      </c>
      <c r="F68" s="15">
        <f>VLOOKUP($A68,[1]Hoja1!$A$9:$AM$276,3,0)</f>
        <v>5616</v>
      </c>
      <c r="G68" s="15">
        <v>0</v>
      </c>
      <c r="H68" s="15">
        <v>0</v>
      </c>
      <c r="I68" s="15">
        <f>VLOOKUP($A68,[1]Hoja1!$A$9:$AM$276,4,0)</f>
        <v>0</v>
      </c>
      <c r="J68" s="15">
        <f>VLOOKUP($A68,[1]Hoja1!$A$9:$AM$276,6,0)</f>
        <v>624</v>
      </c>
      <c r="K68" s="15">
        <f>VLOOKUP($A68,[1]Hoja1!$A$9:$AM$276,5,0)</f>
        <v>1000</v>
      </c>
      <c r="L68" s="16">
        <f t="shared" ref="L68" si="23">SUM(F68:J68)</f>
        <v>6240</v>
      </c>
      <c r="M68" s="15">
        <f>VLOOKUP($A68,[1]Hoja1!$A$9:$AM$276,27,0)</f>
        <v>287.52</v>
      </c>
      <c r="N68" s="16">
        <f t="shared" ref="N68" si="24">+L68-M68</f>
        <v>5952.48</v>
      </c>
    </row>
    <row r="69" spans="1:14" s="11" customFormat="1" ht="10.5" customHeight="1" x14ac:dyDescent="0.25">
      <c r="A69" s="26" t="s">
        <v>107</v>
      </c>
      <c r="B69" s="13" t="s">
        <v>71</v>
      </c>
      <c r="C69" s="14" t="s">
        <v>70</v>
      </c>
      <c r="D69" s="14" t="s">
        <v>142</v>
      </c>
      <c r="E69" s="15">
        <f t="shared" si="20"/>
        <v>207.44</v>
      </c>
      <c r="F69" s="15">
        <f>VLOOKUP($A69,[1]Hoja1!$A$9:$AM$276,3,0)</f>
        <v>6223.2</v>
      </c>
      <c r="G69" s="15">
        <v>0</v>
      </c>
      <c r="H69" s="15">
        <v>0</v>
      </c>
      <c r="I69" s="15">
        <f>VLOOKUP($A69,[1]Hoja1!$A$9:$AM$276,4,0)</f>
        <v>0</v>
      </c>
      <c r="J69" s="15">
        <f>VLOOKUP($A69,[1]Hoja1!$A$9:$AM$276,6,0)</f>
        <v>0</v>
      </c>
      <c r="K69" s="15">
        <f>VLOOKUP($A69,[1]Hoja1!$A$9:$AM$276,5,0)</f>
        <v>1000</v>
      </c>
      <c r="L69" s="16">
        <f t="shared" si="21"/>
        <v>6223.2</v>
      </c>
      <c r="M69" s="15">
        <f>VLOOKUP($A69,[1]Hoja1!$A$9:$AM$276,27,0)</f>
        <v>0</v>
      </c>
      <c r="N69" s="16">
        <f t="shared" si="22"/>
        <v>6223.2</v>
      </c>
    </row>
    <row r="70" spans="1:14" s="11" customFormat="1" ht="10.5" customHeight="1" x14ac:dyDescent="0.25">
      <c r="A70" s="26" t="s">
        <v>138</v>
      </c>
      <c r="B70" s="13" t="s">
        <v>152</v>
      </c>
      <c r="C70" s="14" t="s">
        <v>70</v>
      </c>
      <c r="D70" s="14" t="s">
        <v>142</v>
      </c>
      <c r="E70" s="15">
        <f t="shared" si="20"/>
        <v>300</v>
      </c>
      <c r="F70" s="15">
        <f>VLOOKUP($A70,[1]Hoja1!$A$9:$AM$276,3,0)</f>
        <v>9000</v>
      </c>
      <c r="G70" s="15">
        <v>0</v>
      </c>
      <c r="H70" s="15">
        <v>0</v>
      </c>
      <c r="I70" s="15">
        <f>VLOOKUP($A70,[1]Hoja1!$A$9:$AM$276,4,0)</f>
        <v>0</v>
      </c>
      <c r="J70" s="15">
        <f>VLOOKUP($A70,[1]Hoja1!$A$9:$AM$276,6,0)</f>
        <v>4200</v>
      </c>
      <c r="K70" s="15">
        <f>VLOOKUP($A70,[1]Hoja1!$A$9:$AM$276,5,0)</f>
        <v>1000</v>
      </c>
      <c r="L70" s="16">
        <f t="shared" si="21"/>
        <v>13200</v>
      </c>
      <c r="M70" s="15">
        <f>VLOOKUP($A70,[1]Hoja1!$A$9:$AM$276,27,0)</f>
        <v>1613.14</v>
      </c>
      <c r="N70" s="16">
        <f>+L70-M70</f>
        <v>11586.86</v>
      </c>
    </row>
    <row r="71" spans="1:14" s="11" customFormat="1" ht="10.5" customHeight="1" x14ac:dyDescent="0.25">
      <c r="A71" s="26"/>
      <c r="B71" s="13"/>
      <c r="C71" s="14"/>
      <c r="D71" s="14"/>
      <c r="E71" s="15"/>
      <c r="F71" s="15"/>
      <c r="G71" s="14"/>
      <c r="H71" s="14"/>
      <c r="I71" s="14"/>
      <c r="J71" s="14"/>
      <c r="K71" s="14"/>
      <c r="L71" s="16"/>
      <c r="M71" s="16"/>
      <c r="N71" s="16"/>
    </row>
    <row r="72" spans="1:14" s="11" customFormat="1" ht="17.25" customHeight="1" x14ac:dyDescent="0.25">
      <c r="A72" s="6" t="s">
        <v>72</v>
      </c>
      <c r="B72" s="7"/>
      <c r="C72" s="8"/>
      <c r="D72" s="8"/>
      <c r="E72" s="9"/>
      <c r="F72" s="9"/>
      <c r="G72" s="8"/>
      <c r="H72" s="8"/>
      <c r="I72" s="8"/>
      <c r="J72" s="8"/>
      <c r="K72" s="8"/>
      <c r="L72" s="10"/>
      <c r="M72" s="10"/>
      <c r="N72" s="10"/>
    </row>
    <row r="73" spans="1:14" s="11" customFormat="1" ht="10.5" customHeight="1" x14ac:dyDescent="0.25">
      <c r="A73" s="26" t="s">
        <v>129</v>
      </c>
      <c r="B73" s="13" t="s">
        <v>73</v>
      </c>
      <c r="C73" s="14" t="s">
        <v>17</v>
      </c>
      <c r="D73" s="14" t="s">
        <v>142</v>
      </c>
      <c r="E73" s="15">
        <f t="shared" ref="E73:E74" si="25">+F73/30</f>
        <v>399.99</v>
      </c>
      <c r="F73" s="15">
        <f>VLOOKUP($A73,[1]Hoja1!$A$9:$AM$276,3,0)</f>
        <v>11999.7</v>
      </c>
      <c r="G73" s="15">
        <v>0</v>
      </c>
      <c r="H73" s="15">
        <v>0</v>
      </c>
      <c r="I73" s="15">
        <f>VLOOKUP($A73,[1]Hoja1!$A$9:$AM$276,4,0)</f>
        <v>0</v>
      </c>
      <c r="J73" s="15">
        <f>VLOOKUP($A73,[1]Hoja1!$A$9:$AM$276,6,0)</f>
        <v>3614.72</v>
      </c>
      <c r="K73" s="15">
        <f>VLOOKUP($A73,[1]Hoja1!$A$9:$AM$276,5,0)</f>
        <v>1000</v>
      </c>
      <c r="L73" s="16">
        <f t="shared" ref="L73:L75" si="26">SUM(F73:J73)</f>
        <v>15614.42</v>
      </c>
      <c r="M73" s="15">
        <f>VLOOKUP($A73,[1]Hoja1!$A$9:$AM$276,27,0)</f>
        <v>2073.02</v>
      </c>
      <c r="N73" s="16">
        <f t="shared" ref="N73:N75" si="27">+L73-M73</f>
        <v>13541.4</v>
      </c>
    </row>
    <row r="74" spans="1:14" s="11" customFormat="1" ht="10.5" customHeight="1" x14ac:dyDescent="0.25">
      <c r="A74" s="26" t="s">
        <v>155</v>
      </c>
      <c r="B74" s="13" t="s">
        <v>156</v>
      </c>
      <c r="C74" s="14" t="s">
        <v>32</v>
      </c>
      <c r="D74" s="14" t="s">
        <v>142</v>
      </c>
      <c r="E74" s="15">
        <f t="shared" si="25"/>
        <v>475</v>
      </c>
      <c r="F74" s="15">
        <f>VLOOKUP($A74,[1]Hoja1!$A$9:$AM$276,3,0)</f>
        <v>14250</v>
      </c>
      <c r="G74" s="15">
        <v>0</v>
      </c>
      <c r="H74" s="15">
        <v>0</v>
      </c>
      <c r="I74" s="15">
        <f>VLOOKUP($A74,[1]Hoja1!$A$9:$AM$276,4,0)</f>
        <v>0</v>
      </c>
      <c r="J74" s="15">
        <f>VLOOKUP($A74,[1]Hoja1!$A$9:$AM$276,6,0)</f>
        <v>9537.56</v>
      </c>
      <c r="K74" s="15">
        <f>VLOOKUP($A74,[1]Hoja1!$A$9:$AM$276,5,0)</f>
        <v>1000</v>
      </c>
      <c r="L74" s="16">
        <f t="shared" si="26"/>
        <v>23787.559999999998</v>
      </c>
      <c r="M74" s="15">
        <f>VLOOKUP($A74,[1]Hoja1!$A$9:$AM$276,27,0)</f>
        <v>4119.4799999999996</v>
      </c>
      <c r="N74" s="16">
        <f t="shared" si="27"/>
        <v>19668.079999999998</v>
      </c>
    </row>
    <row r="75" spans="1:14" x14ac:dyDescent="0.25">
      <c r="A75" s="26" t="s">
        <v>215</v>
      </c>
      <c r="B75" s="13" t="s">
        <v>216</v>
      </c>
      <c r="C75" s="5" t="s">
        <v>17</v>
      </c>
      <c r="D75" s="14" t="s">
        <v>142</v>
      </c>
      <c r="E75" s="15">
        <v>208</v>
      </c>
      <c r="F75" s="15">
        <f>VLOOKUP($A75,[1]Hoja1!$A$9:$AM$276,3,0)</f>
        <v>8400</v>
      </c>
      <c r="G75" s="15">
        <v>0</v>
      </c>
      <c r="H75" s="15">
        <v>0</v>
      </c>
      <c r="I75" s="15">
        <f>VLOOKUP($A75,[1]Hoja1!$A$9:$AM$276,4,0)</f>
        <v>0</v>
      </c>
      <c r="J75" s="15">
        <f>VLOOKUP($A75,[1]Hoja1!$A$9:$AM$276,6,0)</f>
        <v>5600</v>
      </c>
      <c r="K75" s="15">
        <f>VLOOKUP($A75,[1]Hoja1!$A$9:$AM$276,5,0)</f>
        <v>1000</v>
      </c>
      <c r="L75" s="16">
        <f t="shared" si="26"/>
        <v>14000</v>
      </c>
      <c r="M75" s="15">
        <f>VLOOKUP($A75,[1]Hoja1!$A$9:$AM$276,27,0)</f>
        <v>1756.66</v>
      </c>
      <c r="N75" s="16">
        <f t="shared" si="27"/>
        <v>12243.34</v>
      </c>
    </row>
    <row r="76" spans="1:14" s="11" customFormat="1" ht="10.5" customHeight="1" x14ac:dyDescent="0.25">
      <c r="A76" s="26"/>
      <c r="B76" s="13"/>
      <c r="C76" s="14"/>
      <c r="D76" s="14"/>
      <c r="E76" s="15"/>
      <c r="F76" s="15"/>
      <c r="G76" s="14"/>
      <c r="H76" s="14"/>
      <c r="I76" s="14"/>
      <c r="J76" s="14"/>
      <c r="K76" s="14"/>
      <c r="L76" s="16"/>
      <c r="M76" s="16"/>
      <c r="N76" s="16"/>
    </row>
    <row r="77" spans="1:14" s="11" customFormat="1" ht="10.5" customHeight="1" x14ac:dyDescent="0.25">
      <c r="A77" s="26"/>
      <c r="B77" s="13"/>
      <c r="C77" s="14"/>
      <c r="D77" s="14"/>
      <c r="E77" s="15"/>
      <c r="F77" s="15"/>
      <c r="G77" s="14"/>
      <c r="H77" s="14"/>
      <c r="I77" s="14"/>
      <c r="J77" s="14"/>
      <c r="K77" s="14"/>
      <c r="L77" s="16"/>
      <c r="M77" s="16"/>
      <c r="N77" s="16"/>
    </row>
    <row r="78" spans="1:14" s="11" customFormat="1" ht="17.25" customHeight="1" x14ac:dyDescent="0.25">
      <c r="A78" s="6" t="s">
        <v>74</v>
      </c>
      <c r="B78" s="7"/>
      <c r="C78" s="8"/>
      <c r="D78" s="8"/>
      <c r="E78" s="9"/>
      <c r="F78" s="9"/>
      <c r="G78" s="8"/>
      <c r="H78" s="8"/>
      <c r="I78" s="8"/>
      <c r="J78" s="8"/>
      <c r="K78" s="8"/>
      <c r="L78" s="10"/>
      <c r="M78" s="10"/>
      <c r="N78" s="10"/>
    </row>
    <row r="79" spans="1:14" s="11" customFormat="1" ht="10.5" customHeight="1" x14ac:dyDescent="0.25">
      <c r="A79" s="26" t="s">
        <v>75</v>
      </c>
      <c r="B79" s="13" t="s">
        <v>76</v>
      </c>
      <c r="C79" s="14" t="s">
        <v>77</v>
      </c>
      <c r="D79" s="14" t="s">
        <v>18</v>
      </c>
      <c r="E79" s="15">
        <f>+F79/30</f>
        <v>330.60999999999996</v>
      </c>
      <c r="F79" s="15">
        <f>VLOOKUP($A79,[1]Hoja1!$A$9:$AM$276,3,0)</f>
        <v>9918.2999999999993</v>
      </c>
      <c r="G79" s="15">
        <v>0</v>
      </c>
      <c r="H79" s="15">
        <v>0</v>
      </c>
      <c r="I79" s="15">
        <f>VLOOKUP($A79,[1]Hoja1!$A$9:$AM$276,4,0)</f>
        <v>0</v>
      </c>
      <c r="J79" s="15">
        <f>VLOOKUP($A79,[1]Hoja1!$A$9:$AM$276,6,0)</f>
        <v>0</v>
      </c>
      <c r="K79" s="15">
        <f>VLOOKUP($A79,[1]Hoja1!$A$9:$AM$276,5,0)</f>
        <v>1000</v>
      </c>
      <c r="L79" s="16">
        <f>SUM(F79:J79)</f>
        <v>9918.2999999999993</v>
      </c>
      <c r="M79" s="15">
        <f>VLOOKUP($A79,[1]Hoja1!$A$9:$AM$276,27,0)</f>
        <v>1647.04</v>
      </c>
      <c r="N79" s="16">
        <f>+L79-M79</f>
        <v>8271.2599999999984</v>
      </c>
    </row>
    <row r="80" spans="1:14" s="11" customFormat="1" ht="10.5" customHeight="1" x14ac:dyDescent="0.25">
      <c r="A80" s="26"/>
      <c r="B80" s="13"/>
      <c r="C80" s="14"/>
      <c r="D80" s="14"/>
      <c r="E80" s="15"/>
      <c r="F80" s="15"/>
      <c r="G80" s="14"/>
      <c r="H80" s="14"/>
      <c r="I80" s="14"/>
      <c r="J80" s="14"/>
      <c r="K80" s="14"/>
      <c r="L80" s="16"/>
      <c r="M80" s="16"/>
      <c r="N80" s="16"/>
    </row>
    <row r="81" spans="1:14" s="11" customFormat="1" ht="17.25" customHeight="1" x14ac:dyDescent="0.25">
      <c r="A81" s="6" t="s">
        <v>115</v>
      </c>
      <c r="B81" s="7"/>
      <c r="C81" s="8"/>
      <c r="D81" s="8"/>
      <c r="E81" s="9"/>
      <c r="F81" s="9"/>
      <c r="G81" s="8"/>
      <c r="H81" s="8"/>
      <c r="I81" s="8"/>
      <c r="J81" s="8"/>
      <c r="K81" s="8"/>
      <c r="L81" s="10"/>
      <c r="M81" s="10"/>
      <c r="N81" s="10"/>
    </row>
    <row r="82" spans="1:14" s="11" customFormat="1" ht="10.5" customHeight="1" x14ac:dyDescent="0.25">
      <c r="A82" s="26" t="s">
        <v>130</v>
      </c>
      <c r="B82" s="13" t="s">
        <v>116</v>
      </c>
      <c r="C82" s="14" t="s">
        <v>17</v>
      </c>
      <c r="D82" s="14" t="s">
        <v>142</v>
      </c>
      <c r="E82" s="15">
        <f t="shared" ref="E82:E83" si="28">+F82/30</f>
        <v>207.44</v>
      </c>
      <c r="F82" s="15">
        <f>VLOOKUP($A82,[1]Hoja1!$A$9:$AM$276,3,0)</f>
        <v>6223.2</v>
      </c>
      <c r="G82" s="15">
        <v>0</v>
      </c>
      <c r="H82" s="15">
        <v>0</v>
      </c>
      <c r="I82" s="15">
        <f>VLOOKUP($A82,[1]Hoja1!$A$9:$AM$276,4,0)</f>
        <v>0</v>
      </c>
      <c r="J82" s="15">
        <f>VLOOKUP($A82,[1]Hoja1!$A$9:$AM$276,6,0)</f>
        <v>1916.5</v>
      </c>
      <c r="K82" s="15">
        <f>VLOOKUP($A82,[1]Hoja1!$A$9:$AM$276,5,0)</f>
        <v>1000</v>
      </c>
      <c r="L82" s="16">
        <f t="shared" ref="L82:L83" si="29">SUM(F82:J82)</f>
        <v>8139.7</v>
      </c>
      <c r="M82" s="15">
        <f>VLOOKUP($A82,[1]Hoja1!$A$9:$AM$276,27,0)</f>
        <v>572.67999999999995</v>
      </c>
      <c r="N82" s="16">
        <f t="shared" ref="N82:N83" si="30">+L82-M82</f>
        <v>7567.0199999999995</v>
      </c>
    </row>
    <row r="83" spans="1:14" s="11" customFormat="1" ht="10.5" customHeight="1" x14ac:dyDescent="0.25">
      <c r="A83" s="26" t="s">
        <v>131</v>
      </c>
      <c r="B83" s="13" t="s">
        <v>117</v>
      </c>
      <c r="C83" s="14" t="s">
        <v>17</v>
      </c>
      <c r="D83" s="14" t="s">
        <v>142</v>
      </c>
      <c r="E83" s="15">
        <f t="shared" si="28"/>
        <v>103.72</v>
      </c>
      <c r="F83" s="15">
        <f>VLOOKUP($A83,[1]Hoja1!$A$9:$AM$276,3,0)</f>
        <v>3111.6</v>
      </c>
      <c r="G83" s="15">
        <v>0</v>
      </c>
      <c r="H83" s="15">
        <v>0</v>
      </c>
      <c r="I83" s="15">
        <f>VLOOKUP($A83,[1]Hoja1!$A$9:$AM$276,4,0)</f>
        <v>0</v>
      </c>
      <c r="J83" s="15">
        <f>VLOOKUP($A83,[1]Hoja1!$A$9:$AM$276,6,0)</f>
        <v>958.25</v>
      </c>
      <c r="K83" s="15">
        <f>VLOOKUP($A83,[1]Hoja1!$A$9:$AM$276,5,0)</f>
        <v>1000</v>
      </c>
      <c r="L83" s="16">
        <f t="shared" si="29"/>
        <v>4069.85</v>
      </c>
      <c r="M83" s="15">
        <f>VLOOKUP($A83,[1]Hoja1!$A$9:$AM$276,27,0)</f>
        <v>286.33999999999997</v>
      </c>
      <c r="N83" s="16">
        <f t="shared" si="30"/>
        <v>3783.5099999999998</v>
      </c>
    </row>
    <row r="84" spans="1:14" s="11" customFormat="1" ht="10.5" customHeight="1" x14ac:dyDescent="0.25">
      <c r="A84" s="26"/>
      <c r="B84" s="13"/>
      <c r="C84" s="14"/>
      <c r="D84" s="14"/>
      <c r="E84" s="15"/>
      <c r="F84" s="15"/>
      <c r="G84" s="14"/>
      <c r="H84" s="14"/>
      <c r="I84" s="14"/>
      <c r="J84" s="14"/>
      <c r="K84" s="14"/>
      <c r="L84" s="16"/>
      <c r="M84" s="16"/>
      <c r="N84" s="16"/>
    </row>
    <row r="85" spans="1:14" s="11" customFormat="1" ht="17.25" customHeight="1" x14ac:dyDescent="0.25">
      <c r="A85" s="6" t="s">
        <v>201</v>
      </c>
      <c r="B85" s="7"/>
      <c r="C85" s="8"/>
      <c r="D85" s="8"/>
      <c r="E85" s="9"/>
      <c r="F85" s="9"/>
      <c r="G85" s="8"/>
      <c r="H85" s="8"/>
      <c r="I85" s="8"/>
      <c r="J85" s="8"/>
      <c r="K85" s="8"/>
      <c r="L85" s="10"/>
      <c r="M85" s="10"/>
      <c r="N85" s="10"/>
    </row>
    <row r="86" spans="1:14" s="11" customFormat="1" ht="10.5" customHeight="1" x14ac:dyDescent="0.25">
      <c r="A86" s="26" t="s">
        <v>202</v>
      </c>
      <c r="B86" s="13" t="s">
        <v>203</v>
      </c>
      <c r="C86" s="14" t="s">
        <v>32</v>
      </c>
      <c r="D86" s="14" t="s">
        <v>18</v>
      </c>
      <c r="E86" s="15">
        <v>352.5</v>
      </c>
      <c r="F86" s="15">
        <f>VLOOKUP($A86,[1]Hoja1!$A$9:$AM$276,3,0)</f>
        <v>10575</v>
      </c>
      <c r="G86" s="15">
        <v>0</v>
      </c>
      <c r="H86" s="15">
        <v>0</v>
      </c>
      <c r="I86" s="15">
        <f>VLOOKUP($A86,[1]Hoja1!$A$9:$AM$276,4,0)</f>
        <v>0</v>
      </c>
      <c r="J86" s="15">
        <f>VLOOKUP($A86,[1]Hoja1!$A$9:$AM$276,6,0)</f>
        <v>7037.8</v>
      </c>
      <c r="K86" s="15">
        <f>VLOOKUP($A86,[1]Hoja1!$A$9:$AM$276,5,0)</f>
        <v>1000</v>
      </c>
      <c r="L86" s="16">
        <f>SUM(F86:J86)</f>
        <v>17612.8</v>
      </c>
      <c r="M86" s="15">
        <f>VLOOKUP($A86,[1]Hoja1!$A$9:$AM$276,27,0)</f>
        <v>2612.8000000000002</v>
      </c>
      <c r="N86" s="16">
        <f>+L86-M86</f>
        <v>15000</v>
      </c>
    </row>
    <row r="87" spans="1:14" s="11" customFormat="1" ht="10.5" customHeight="1" x14ac:dyDescent="0.25">
      <c r="A87" s="26"/>
      <c r="B87" s="13"/>
      <c r="C87" s="14"/>
      <c r="D87" s="14"/>
      <c r="E87" s="15"/>
      <c r="F87" s="15"/>
      <c r="G87" s="14"/>
      <c r="H87" s="14"/>
      <c r="I87" s="14"/>
      <c r="J87" s="14"/>
      <c r="K87" s="14"/>
      <c r="L87" s="16"/>
      <c r="M87" s="16"/>
      <c r="N87" s="16"/>
    </row>
    <row r="88" spans="1:14" s="11" customFormat="1" ht="17.25" customHeight="1" x14ac:dyDescent="0.25">
      <c r="A88" s="6" t="s">
        <v>78</v>
      </c>
      <c r="B88" s="7"/>
      <c r="C88" s="8"/>
      <c r="D88" s="8"/>
      <c r="E88" s="9"/>
      <c r="F88" s="9"/>
      <c r="G88" s="8"/>
      <c r="H88" s="8"/>
      <c r="I88" s="8"/>
      <c r="J88" s="8"/>
      <c r="K88" s="8"/>
      <c r="L88" s="10"/>
      <c r="M88" s="10"/>
      <c r="N88" s="10"/>
    </row>
    <row r="89" spans="1:14" s="11" customFormat="1" ht="10.5" customHeight="1" x14ac:dyDescent="0.25">
      <c r="A89" s="26" t="s">
        <v>79</v>
      </c>
      <c r="B89" s="13" t="s">
        <v>80</v>
      </c>
      <c r="C89" s="14" t="s">
        <v>81</v>
      </c>
      <c r="D89" s="14" t="s">
        <v>18</v>
      </c>
      <c r="E89" s="15">
        <f>+F89/30</f>
        <v>363.54166666666669</v>
      </c>
      <c r="F89" s="15">
        <f>VLOOKUP($A89,[1]Hoja1!$A$9:$AM$276,3,0)</f>
        <v>10906.25</v>
      </c>
      <c r="G89" s="15">
        <v>0</v>
      </c>
      <c r="H89" s="15">
        <v>0</v>
      </c>
      <c r="I89" s="15">
        <f>VLOOKUP($A89,[1]Hoja1!$A$9:$AM$276,4,0)</f>
        <v>2181.25</v>
      </c>
      <c r="J89" s="15">
        <f>VLOOKUP($A89,[1]Hoja1!$A$9:$AM$276,6,0)</f>
        <v>0</v>
      </c>
      <c r="K89" s="15">
        <f>VLOOKUP($A89,[1]Hoja1!$A$9:$AM$276,5,0)</f>
        <v>1000</v>
      </c>
      <c r="L89" s="16">
        <f>SUM(F89:J89)</f>
        <v>13087.5</v>
      </c>
      <c r="M89" s="15">
        <f>VLOOKUP($A89,[1]Hoja1!$A$9:$AM$276,27,0)</f>
        <v>5367.51</v>
      </c>
      <c r="N89" s="16">
        <f>+L89-M89</f>
        <v>7719.99</v>
      </c>
    </row>
    <row r="90" spans="1:14" s="11" customFormat="1" ht="10.5" customHeight="1" x14ac:dyDescent="0.25">
      <c r="A90" s="26"/>
      <c r="B90" s="13"/>
      <c r="C90" s="14"/>
      <c r="D90" s="14"/>
      <c r="E90" s="15"/>
      <c r="F90" s="15"/>
      <c r="G90" s="14"/>
      <c r="H90" s="14"/>
      <c r="I90" s="14"/>
      <c r="J90" s="14"/>
      <c r="K90" s="14"/>
      <c r="L90" s="16"/>
      <c r="M90" s="16"/>
      <c r="N90" s="16"/>
    </row>
    <row r="91" spans="1:14" s="11" customFormat="1" ht="17.25" customHeight="1" x14ac:dyDescent="0.25">
      <c r="A91" s="6" t="s">
        <v>82</v>
      </c>
      <c r="B91" s="7"/>
      <c r="C91" s="8"/>
      <c r="D91" s="8"/>
      <c r="E91" s="9"/>
      <c r="F91" s="9"/>
      <c r="G91" s="8"/>
      <c r="H91" s="8"/>
      <c r="I91" s="8"/>
      <c r="J91" s="8"/>
      <c r="K91" s="8"/>
      <c r="L91" s="10"/>
      <c r="M91" s="10"/>
      <c r="N91" s="10"/>
    </row>
    <row r="92" spans="1:14" s="11" customFormat="1" ht="10.5" customHeight="1" x14ac:dyDescent="0.25">
      <c r="A92" s="26" t="s">
        <v>83</v>
      </c>
      <c r="B92" s="13" t="s">
        <v>84</v>
      </c>
      <c r="C92" s="14" t="s">
        <v>17</v>
      </c>
      <c r="D92" s="14" t="s">
        <v>18</v>
      </c>
      <c r="E92" s="15">
        <f t="shared" ref="E92:E93" si="31">+F92/30</f>
        <v>326.69</v>
      </c>
      <c r="F92" s="15">
        <f>VLOOKUP($A92,[1]Hoja1!$A$9:$AM$276,3,0)</f>
        <v>9800.7000000000007</v>
      </c>
      <c r="G92" s="15">
        <v>0</v>
      </c>
      <c r="H92" s="15">
        <v>0</v>
      </c>
      <c r="I92" s="15">
        <f>VLOOKUP($A92,[1]Hoja1!$A$9:$AM$276,4,0)</f>
        <v>0</v>
      </c>
      <c r="J92" s="15">
        <f>VLOOKUP($A92,[1]Hoja1!$A$9:$AM$276,6,0)</f>
        <v>0</v>
      </c>
      <c r="K92" s="15">
        <f>VLOOKUP($A92,[1]Hoja1!$A$9:$AM$276,5,0)</f>
        <v>1000</v>
      </c>
      <c r="L92" s="16">
        <f t="shared" ref="L92:L93" si="32">SUM(F92:J92)</f>
        <v>9800.7000000000007</v>
      </c>
      <c r="M92" s="15">
        <f>VLOOKUP($A92,[1]Hoja1!$A$9:$AM$276,27,0)</f>
        <v>1030.5</v>
      </c>
      <c r="N92" s="16">
        <f t="shared" ref="N92:N93" si="33">+L92-M92</f>
        <v>8770.2000000000007</v>
      </c>
    </row>
    <row r="93" spans="1:14" s="11" customFormat="1" ht="10.5" customHeight="1" x14ac:dyDescent="0.25">
      <c r="A93" s="26" t="s">
        <v>124</v>
      </c>
      <c r="B93" s="13" t="s">
        <v>118</v>
      </c>
      <c r="C93" s="14" t="s">
        <v>119</v>
      </c>
      <c r="D93" s="14" t="s">
        <v>18</v>
      </c>
      <c r="E93" s="15">
        <f t="shared" si="31"/>
        <v>333</v>
      </c>
      <c r="F93" s="15">
        <f>VLOOKUP($A93,[1]Hoja1!$A$9:$AM$276,3,0)</f>
        <v>9990</v>
      </c>
      <c r="G93" s="15">
        <v>0</v>
      </c>
      <c r="H93" s="15">
        <v>0</v>
      </c>
      <c r="I93" s="15">
        <f>VLOOKUP($A93,[1]Hoja1!$A$9:$AM$276,4,0)</f>
        <v>0</v>
      </c>
      <c r="J93" s="15">
        <f>VLOOKUP($A93,[1]Hoja1!$A$9:$AM$276,6,0)</f>
        <v>1120.74</v>
      </c>
      <c r="K93" s="15">
        <f>VLOOKUP($A93,[1]Hoja1!$A$9:$AM$276,5,0)</f>
        <v>1000</v>
      </c>
      <c r="L93" s="16">
        <f t="shared" si="32"/>
        <v>11110.74</v>
      </c>
      <c r="M93" s="15">
        <f>VLOOKUP($A93,[1]Hoja1!$A$9:$AM$276,27,0)</f>
        <v>1216.82</v>
      </c>
      <c r="N93" s="16">
        <f t="shared" si="33"/>
        <v>9893.92</v>
      </c>
    </row>
    <row r="94" spans="1:14" s="11" customFormat="1" ht="10.5" customHeight="1" x14ac:dyDescent="0.25">
      <c r="A94" s="26"/>
      <c r="B94" s="13"/>
      <c r="C94" s="14"/>
      <c r="D94" s="14"/>
      <c r="E94" s="15"/>
      <c r="F94" s="15"/>
      <c r="G94" s="14"/>
      <c r="H94" s="14"/>
      <c r="I94" s="14"/>
      <c r="J94" s="14"/>
      <c r="K94" s="14"/>
      <c r="L94" s="16"/>
      <c r="M94" s="16"/>
      <c r="N94" s="16"/>
    </row>
    <row r="95" spans="1:14" s="11" customFormat="1" ht="17.25" customHeight="1" x14ac:dyDescent="0.25">
      <c r="A95" s="6" t="s">
        <v>85</v>
      </c>
      <c r="B95" s="7"/>
      <c r="C95" s="8"/>
      <c r="D95" s="8"/>
      <c r="E95" s="9"/>
      <c r="F95" s="9"/>
      <c r="G95" s="8"/>
      <c r="H95" s="8"/>
      <c r="I95" s="8"/>
      <c r="J95" s="8"/>
      <c r="K95" s="8"/>
      <c r="L95" s="10"/>
      <c r="M95" s="10"/>
      <c r="N95" s="10"/>
    </row>
    <row r="96" spans="1:14" s="11" customFormat="1" ht="10.5" customHeight="1" x14ac:dyDescent="0.25">
      <c r="A96" s="26" t="s">
        <v>86</v>
      </c>
      <c r="B96" s="13" t="s">
        <v>87</v>
      </c>
      <c r="C96" s="14" t="s">
        <v>17</v>
      </c>
      <c r="D96" s="14" t="s">
        <v>18</v>
      </c>
      <c r="E96" s="15">
        <f>+F96/30</f>
        <v>305.60000000000002</v>
      </c>
      <c r="F96" s="15">
        <f>VLOOKUP($A96,[1]Hoja1!$A$9:$AM$276,3,0)</f>
        <v>9168</v>
      </c>
      <c r="G96" s="15">
        <v>0</v>
      </c>
      <c r="H96" s="15">
        <v>0</v>
      </c>
      <c r="I96" s="15">
        <f>VLOOKUP($A96,[1]Hoja1!$A$9:$AM$276,4,0)</f>
        <v>0</v>
      </c>
      <c r="J96" s="15">
        <f>VLOOKUP($A96,[1]Hoja1!$A$9:$AM$276,6,0)</f>
        <v>0</v>
      </c>
      <c r="K96" s="15">
        <f>VLOOKUP($A96,[1]Hoja1!$A$9:$AM$276,5,0)</f>
        <v>1000</v>
      </c>
      <c r="L96" s="16">
        <f>SUM(F96:J96)</f>
        <v>9168</v>
      </c>
      <c r="M96" s="15">
        <f>VLOOKUP($A96,[1]Hoja1!$A$9:$AM$276,27,0)</f>
        <v>941.34</v>
      </c>
      <c r="N96" s="16">
        <f>+L96-M96</f>
        <v>8226.66</v>
      </c>
    </row>
    <row r="97" spans="1:14" s="11" customFormat="1" ht="10.5" customHeight="1" x14ac:dyDescent="0.25">
      <c r="A97" s="26"/>
      <c r="B97" s="13"/>
      <c r="C97" s="14"/>
      <c r="D97" s="14"/>
      <c r="E97" s="15"/>
      <c r="F97" s="15"/>
      <c r="G97" s="14"/>
      <c r="H97" s="14"/>
      <c r="I97" s="14"/>
      <c r="J97" s="14"/>
      <c r="K97" s="14"/>
      <c r="L97" s="16"/>
      <c r="M97" s="16"/>
      <c r="N97" s="16"/>
    </row>
    <row r="98" spans="1:14" s="11" customFormat="1" ht="17.25" customHeight="1" x14ac:dyDescent="0.25">
      <c r="A98" s="6" t="s">
        <v>88</v>
      </c>
      <c r="B98" s="7"/>
      <c r="C98" s="8"/>
      <c r="D98" s="8"/>
      <c r="E98" s="9"/>
      <c r="F98" s="9"/>
      <c r="G98" s="8"/>
      <c r="H98" s="8"/>
      <c r="I98" s="8"/>
      <c r="J98" s="8"/>
      <c r="K98" s="8"/>
      <c r="L98" s="10"/>
      <c r="M98" s="10"/>
      <c r="N98" s="10"/>
    </row>
    <row r="99" spans="1:14" s="11" customFormat="1" ht="10.5" customHeight="1" x14ac:dyDescent="0.25">
      <c r="A99" s="26" t="s">
        <v>89</v>
      </c>
      <c r="B99" s="13" t="s">
        <v>90</v>
      </c>
      <c r="C99" s="14" t="s">
        <v>17</v>
      </c>
      <c r="D99" s="14" t="s">
        <v>18</v>
      </c>
      <c r="E99" s="15">
        <f>+F99/30</f>
        <v>480.3</v>
      </c>
      <c r="F99" s="15">
        <f>VLOOKUP($A99,[1]Hoja1!$A$9:$AM$276,3,0)</f>
        <v>14409</v>
      </c>
      <c r="G99" s="15">
        <v>0</v>
      </c>
      <c r="H99" s="15">
        <v>0</v>
      </c>
      <c r="I99" s="15">
        <f>VLOOKUP($A99,[1]Hoja1!$A$9:$AM$276,4,0)</f>
        <v>0</v>
      </c>
      <c r="J99" s="15">
        <f>VLOOKUP($A99,[1]Hoja1!$A$9:$AM$276,6,0)</f>
        <v>0</v>
      </c>
      <c r="K99" s="15">
        <f>VLOOKUP($A99,[1]Hoja1!$A$9:$AM$276,5,0)</f>
        <v>1000</v>
      </c>
      <c r="L99" s="16">
        <f>SUM(F99:J99)</f>
        <v>14409</v>
      </c>
      <c r="M99" s="15">
        <f>VLOOKUP($A99,[1]Hoja1!$A$9:$AM$276,27,0)</f>
        <v>7047.58</v>
      </c>
      <c r="N99" s="16">
        <f>+L99-M99</f>
        <v>7361.42</v>
      </c>
    </row>
    <row r="100" spans="1:14" s="11" customFormat="1" ht="10.5" customHeight="1" x14ac:dyDescent="0.25">
      <c r="A100" s="26"/>
      <c r="B100" s="13"/>
      <c r="C100" s="14"/>
      <c r="D100" s="14"/>
      <c r="E100" s="15"/>
      <c r="F100" s="15"/>
      <c r="G100" s="14"/>
      <c r="H100" s="14"/>
      <c r="I100" s="14"/>
      <c r="J100" s="14"/>
      <c r="K100" s="14"/>
      <c r="L100" s="16"/>
      <c r="M100" s="16"/>
      <c r="N100" s="16"/>
    </row>
    <row r="101" spans="1:14" s="11" customFormat="1" ht="17.25" customHeight="1" x14ac:dyDescent="0.25">
      <c r="A101" s="6" t="s">
        <v>151</v>
      </c>
      <c r="B101" s="7"/>
      <c r="C101" s="8"/>
      <c r="D101" s="8"/>
      <c r="E101" s="9"/>
      <c r="F101" s="9"/>
      <c r="G101" s="8"/>
      <c r="H101" s="8"/>
      <c r="I101" s="8"/>
      <c r="J101" s="8"/>
      <c r="K101" s="8"/>
      <c r="L101" s="10"/>
      <c r="M101" s="10"/>
      <c r="N101" s="10"/>
    </row>
    <row r="102" spans="1:14" s="11" customFormat="1" ht="10.5" customHeight="1" x14ac:dyDescent="0.25">
      <c r="A102" s="26" t="s">
        <v>93</v>
      </c>
      <c r="B102" s="13" t="s">
        <v>94</v>
      </c>
      <c r="C102" s="14" t="s">
        <v>17</v>
      </c>
      <c r="D102" s="14" t="s">
        <v>18</v>
      </c>
      <c r="E102" s="15">
        <f>+F102/30</f>
        <v>263.94</v>
      </c>
      <c r="F102" s="15">
        <f>VLOOKUP($A102,[1]Hoja1!$A$9:$AM$276,3,0)</f>
        <v>7918.2</v>
      </c>
      <c r="G102" s="15">
        <v>0</v>
      </c>
      <c r="H102" s="15">
        <v>0</v>
      </c>
      <c r="I102" s="15">
        <f>VLOOKUP($A102,[1]Hoja1!$A$9:$AM$276,4,0)</f>
        <v>0</v>
      </c>
      <c r="J102" s="15">
        <f>VLOOKUP($A102,[1]Hoja1!$A$9:$AM$276,6,0)</f>
        <v>0</v>
      </c>
      <c r="K102" s="15">
        <f>VLOOKUP($A102,[1]Hoja1!$A$9:$AM$276,5,0)</f>
        <v>1000</v>
      </c>
      <c r="L102" s="16">
        <f t="shared" ref="L102:L103" si="34">SUM(F102:J102)</f>
        <v>7918.2</v>
      </c>
      <c r="M102" s="15">
        <f>VLOOKUP($A102,[1]Hoja1!$A$9:$AM$276,27,0)</f>
        <v>766.02</v>
      </c>
      <c r="N102" s="16">
        <f t="shared" ref="N102:N103" si="35">+L102-M102</f>
        <v>7152.18</v>
      </c>
    </row>
    <row r="103" spans="1:14" s="11" customFormat="1" ht="10.5" customHeight="1" x14ac:dyDescent="0.25">
      <c r="A103" s="26" t="s">
        <v>204</v>
      </c>
      <c r="B103" s="13" t="s">
        <v>205</v>
      </c>
      <c r="C103" s="14" t="s">
        <v>81</v>
      </c>
      <c r="D103" s="14" t="s">
        <v>18</v>
      </c>
      <c r="E103" s="15">
        <v>352.5</v>
      </c>
      <c r="F103" s="15">
        <f>VLOOKUP($A103,[1]Hoja1!$A$9:$AM$276,3,0)</f>
        <v>10575</v>
      </c>
      <c r="G103" s="15">
        <v>0</v>
      </c>
      <c r="H103" s="15">
        <v>0</v>
      </c>
      <c r="I103" s="15">
        <f>VLOOKUP($A103,[1]Hoja1!$A$9:$AM$276,4,0)</f>
        <v>0</v>
      </c>
      <c r="J103" s="15">
        <f>VLOOKUP($A103,[1]Hoja1!$A$9:$AM$276,6,0)</f>
        <v>7035.2</v>
      </c>
      <c r="K103" s="15">
        <f>VLOOKUP($A103,[1]Hoja1!$A$9:$AM$276,5,0)</f>
        <v>1000</v>
      </c>
      <c r="L103" s="16">
        <f t="shared" si="34"/>
        <v>17610.2</v>
      </c>
      <c r="M103" s="15">
        <f>VLOOKUP($A103,[1]Hoja1!$A$9:$AM$276,27,0)</f>
        <v>2610.1999999999998</v>
      </c>
      <c r="N103" s="16">
        <f t="shared" si="35"/>
        <v>15000</v>
      </c>
    </row>
    <row r="104" spans="1:14" s="11" customFormat="1" ht="10.5" customHeight="1" x14ac:dyDescent="0.25">
      <c r="A104" s="26"/>
      <c r="B104" s="13"/>
      <c r="C104" s="14"/>
      <c r="D104" s="14"/>
      <c r="E104" s="15"/>
      <c r="F104" s="15"/>
      <c r="G104" s="14"/>
      <c r="H104" s="14"/>
      <c r="I104" s="14"/>
      <c r="J104" s="14"/>
      <c r="K104" s="14"/>
      <c r="L104" s="16"/>
      <c r="M104" s="16"/>
      <c r="N104" s="16"/>
    </row>
    <row r="105" spans="1:14" s="11" customFormat="1" ht="17.25" customHeight="1" x14ac:dyDescent="0.25">
      <c r="A105" s="6" t="s">
        <v>92</v>
      </c>
      <c r="B105" s="7"/>
      <c r="C105" s="8"/>
      <c r="D105" s="8"/>
      <c r="E105" s="9"/>
      <c r="F105" s="9"/>
      <c r="G105" s="8"/>
      <c r="H105" s="8"/>
      <c r="I105" s="8"/>
      <c r="J105" s="8"/>
      <c r="K105" s="8"/>
      <c r="L105" s="10"/>
      <c r="M105" s="10"/>
      <c r="N105" s="10"/>
    </row>
    <row r="106" spans="1:14" s="11" customFormat="1" ht="10.5" customHeight="1" x14ac:dyDescent="0.25">
      <c r="A106" s="26" t="s">
        <v>132</v>
      </c>
      <c r="B106" s="13" t="s">
        <v>95</v>
      </c>
      <c r="C106" s="14" t="s">
        <v>17</v>
      </c>
      <c r="D106" s="14" t="s">
        <v>18</v>
      </c>
      <c r="E106" s="15">
        <f t="shared" ref="E106" si="36">+F106/30</f>
        <v>333.33</v>
      </c>
      <c r="F106" s="15">
        <f>VLOOKUP($A106,[1]Hoja1!$A$9:$AM$276,3,0)</f>
        <v>9999.9</v>
      </c>
      <c r="G106" s="15">
        <v>0</v>
      </c>
      <c r="H106" s="15">
        <v>0</v>
      </c>
      <c r="I106" s="15">
        <f>VLOOKUP($A106,[1]Hoja1!$A$9:$AM$276,4,0)</f>
        <v>0</v>
      </c>
      <c r="J106" s="15">
        <f>VLOOKUP($A106,[1]Hoja1!$A$9:$AM$276,6,0)</f>
        <v>1110.8399999999999</v>
      </c>
      <c r="K106" s="15">
        <f>VLOOKUP($A106,[1]Hoja1!$A$9:$AM$276,5,0)</f>
        <v>1000</v>
      </c>
      <c r="L106" s="16">
        <f t="shared" ref="L106" si="37">SUM(F106:J106)</f>
        <v>11110.74</v>
      </c>
      <c r="M106" s="15">
        <f>VLOOKUP($A106,[1]Hoja1!$A$9:$AM$276,27,0)</f>
        <v>1216.8399999999999</v>
      </c>
      <c r="N106" s="16">
        <f>+L106-M106</f>
        <v>9893.9</v>
      </c>
    </row>
    <row r="107" spans="1:14" s="11" customFormat="1" ht="10.5" customHeight="1" x14ac:dyDescent="0.25">
      <c r="A107" s="26"/>
      <c r="B107" s="13"/>
      <c r="C107" s="14"/>
      <c r="D107" s="14"/>
      <c r="E107" s="15"/>
      <c r="F107" s="15"/>
      <c r="G107" s="14"/>
      <c r="H107" s="14"/>
      <c r="I107" s="14"/>
      <c r="J107" s="14"/>
      <c r="K107" s="14"/>
      <c r="L107" s="16"/>
      <c r="M107" s="16"/>
      <c r="N107" s="16"/>
    </row>
    <row r="108" spans="1:14" s="11" customFormat="1" ht="17.25" customHeight="1" x14ac:dyDescent="0.25">
      <c r="A108" s="6" t="s">
        <v>96</v>
      </c>
      <c r="B108" s="7"/>
      <c r="C108" s="8"/>
      <c r="D108" s="8"/>
      <c r="E108" s="9"/>
      <c r="F108" s="9"/>
      <c r="G108" s="8"/>
      <c r="H108" s="8"/>
      <c r="I108" s="8"/>
      <c r="J108" s="8"/>
      <c r="K108" s="8"/>
      <c r="L108" s="10"/>
      <c r="M108" s="10"/>
      <c r="N108" s="10"/>
    </row>
    <row r="109" spans="1:14" s="11" customFormat="1" ht="10.5" customHeight="1" x14ac:dyDescent="0.25">
      <c r="A109" s="26" t="s">
        <v>97</v>
      </c>
      <c r="B109" s="13" t="s">
        <v>98</v>
      </c>
      <c r="C109" s="14" t="s">
        <v>17</v>
      </c>
      <c r="D109" s="14" t="s">
        <v>18</v>
      </c>
      <c r="E109" s="15">
        <f>+F109/30</f>
        <v>212.8</v>
      </c>
      <c r="F109" s="15">
        <f>VLOOKUP($A109,[1]Hoja1!$A$9:$AM$276,3,0)</f>
        <v>6384</v>
      </c>
      <c r="G109" s="15">
        <v>0</v>
      </c>
      <c r="H109" s="15">
        <v>0</v>
      </c>
      <c r="I109" s="15">
        <f>VLOOKUP($A109,[1]Hoja1!$A$9:$AM$276,4,0)</f>
        <v>0</v>
      </c>
      <c r="J109" s="15">
        <f>VLOOKUP($A109,[1]Hoja1!$A$9:$AM$276,6,0)</f>
        <v>0</v>
      </c>
      <c r="K109" s="15">
        <f>VLOOKUP($A109,[1]Hoja1!$A$9:$AM$276,5,0)</f>
        <v>1000</v>
      </c>
      <c r="L109" s="16">
        <f>SUM(F109:J109)</f>
        <v>6384</v>
      </c>
      <c r="M109" s="15">
        <f>VLOOKUP($A109,[1]Hoja1!$A$9:$AM$276,27,0)</f>
        <v>3561.61</v>
      </c>
      <c r="N109" s="16">
        <f>+L109-M109</f>
        <v>2822.39</v>
      </c>
    </row>
    <row r="110" spans="1:14" s="11" customFormat="1" ht="10.5" customHeight="1" x14ac:dyDescent="0.25">
      <c r="A110" s="26"/>
      <c r="B110" s="13"/>
      <c r="C110" s="14"/>
      <c r="D110" s="14"/>
      <c r="E110" s="15"/>
      <c r="F110" s="15"/>
      <c r="G110" s="14"/>
      <c r="H110" s="14"/>
      <c r="I110" s="14"/>
      <c r="J110" s="14"/>
      <c r="K110" s="14"/>
      <c r="L110" s="16"/>
      <c r="M110" s="16"/>
      <c r="N110" s="16"/>
    </row>
    <row r="111" spans="1:14" s="11" customFormat="1" ht="17.25" customHeight="1" x14ac:dyDescent="0.25">
      <c r="A111" s="6" t="s">
        <v>99</v>
      </c>
      <c r="B111" s="7"/>
      <c r="C111" s="8"/>
      <c r="D111" s="8"/>
      <c r="E111" s="9"/>
      <c r="F111" s="9"/>
      <c r="G111" s="8"/>
      <c r="H111" s="8"/>
      <c r="I111" s="8"/>
      <c r="J111" s="8"/>
      <c r="K111" s="8"/>
      <c r="L111" s="10"/>
      <c r="M111" s="10"/>
      <c r="N111" s="10"/>
    </row>
    <row r="112" spans="1:14" s="11" customFormat="1" ht="13.5" customHeight="1" x14ac:dyDescent="0.25">
      <c r="A112" s="26" t="s">
        <v>139</v>
      </c>
      <c r="B112" s="13" t="s">
        <v>140</v>
      </c>
      <c r="C112" s="14" t="s">
        <v>17</v>
      </c>
      <c r="D112" s="14" t="s">
        <v>142</v>
      </c>
      <c r="E112" s="15">
        <f t="shared" ref="E112:E113" si="38">+F112/30</f>
        <v>207.44</v>
      </c>
      <c r="F112" s="15">
        <f>VLOOKUP($A112,[1]Hoja1!$A$9:$AM$276,3,0)</f>
        <v>6223.2</v>
      </c>
      <c r="G112" s="15">
        <v>0</v>
      </c>
      <c r="H112" s="15">
        <v>0</v>
      </c>
      <c r="I112" s="15">
        <f>VLOOKUP($A112,[1]Hoja1!$A$9:$AM$276,4,0)</f>
        <v>0</v>
      </c>
      <c r="J112" s="15">
        <f>VLOOKUP($A112,[1]Hoja1!$A$9:$AM$276,6,0)</f>
        <v>0</v>
      </c>
      <c r="K112" s="15">
        <f>VLOOKUP($A112,[1]Hoja1!$A$9:$AM$276,5,0)</f>
        <v>1000</v>
      </c>
      <c r="L112" s="16">
        <f t="shared" ref="L112:L115" si="39">SUM(F112:J112)</f>
        <v>6223.2</v>
      </c>
      <c r="M112" s="15">
        <f>VLOOKUP($A112,[1]Hoja1!$A$9:$AM$276,27,0)</f>
        <v>165.84</v>
      </c>
      <c r="N112" s="16">
        <f t="shared" ref="N112:N113" si="40">+L112-M112</f>
        <v>6057.36</v>
      </c>
    </row>
    <row r="113" spans="1:14" s="11" customFormat="1" ht="13.5" customHeight="1" x14ac:dyDescent="0.25">
      <c r="A113" s="26" t="s">
        <v>175</v>
      </c>
      <c r="B113" s="13" t="s">
        <v>176</v>
      </c>
      <c r="C113" s="14" t="s">
        <v>177</v>
      </c>
      <c r="D113" s="14" t="s">
        <v>142</v>
      </c>
      <c r="E113" s="15">
        <f t="shared" si="38"/>
        <v>300</v>
      </c>
      <c r="F113" s="15">
        <f>VLOOKUP($A113,[1]Hoja1!$A$9:$AM$276,3,0)</f>
        <v>9000</v>
      </c>
      <c r="G113" s="15">
        <v>0</v>
      </c>
      <c r="H113" s="15">
        <v>0</v>
      </c>
      <c r="I113" s="15">
        <f>VLOOKUP($A113,[1]Hoja1!$A$9:$AM$276,4,0)</f>
        <v>0</v>
      </c>
      <c r="J113" s="15">
        <f>VLOOKUP($A113,[1]Hoja1!$A$9:$AM$276,6,0)</f>
        <v>6000</v>
      </c>
      <c r="K113" s="15">
        <f>VLOOKUP($A113,[1]Hoja1!$A$9:$AM$276,5,0)</f>
        <v>1000</v>
      </c>
      <c r="L113" s="16">
        <f t="shared" si="39"/>
        <v>15000</v>
      </c>
      <c r="M113" s="15">
        <f>VLOOKUP($A113,[1]Hoja1!$A$9:$AM$276,27,0)</f>
        <v>1985.64</v>
      </c>
      <c r="N113" s="16">
        <f t="shared" si="40"/>
        <v>13014.36</v>
      </c>
    </row>
    <row r="114" spans="1:14" s="11" customFormat="1" ht="13.5" customHeight="1" x14ac:dyDescent="0.25">
      <c r="A114" s="26" t="s">
        <v>217</v>
      </c>
      <c r="B114" s="13" t="s">
        <v>218</v>
      </c>
      <c r="C114" s="14" t="s">
        <v>66</v>
      </c>
      <c r="D114" s="14" t="s">
        <v>142</v>
      </c>
      <c r="E114" s="15">
        <v>208</v>
      </c>
      <c r="F114" s="15">
        <f>VLOOKUP($A114,[1]Hoja1!$A$9:$AM$276,3,0)</f>
        <v>6240</v>
      </c>
      <c r="G114" s="15">
        <v>0</v>
      </c>
      <c r="H114" s="15">
        <v>0</v>
      </c>
      <c r="I114" s="15">
        <f>VLOOKUP($A114,[1]Hoja1!$A$9:$AM$276,4,0)</f>
        <v>0</v>
      </c>
      <c r="J114" s="15">
        <f>VLOOKUP($A114,[1]Hoja1!$A$9:$AM$276,6,0)</f>
        <v>1260</v>
      </c>
      <c r="K114" s="15">
        <f>VLOOKUP($A114,[1]Hoja1!$A$9:$AM$276,5,0)</f>
        <v>1000</v>
      </c>
      <c r="L114" s="16">
        <f t="shared" si="39"/>
        <v>7500</v>
      </c>
      <c r="M114" s="15">
        <f>VLOOKUP($A114,[1]Hoja1!$A$9:$AM$276,27,0)</f>
        <v>738.26</v>
      </c>
      <c r="N114" s="16">
        <f t="shared" ref="N114:N115" si="41">+L114-M114</f>
        <v>6761.74</v>
      </c>
    </row>
    <row r="115" spans="1:14" s="11" customFormat="1" ht="13.5" customHeight="1" x14ac:dyDescent="0.25">
      <c r="A115" s="26" t="s">
        <v>219</v>
      </c>
      <c r="B115" s="13" t="s">
        <v>220</v>
      </c>
      <c r="C115" s="14" t="s">
        <v>66</v>
      </c>
      <c r="D115" s="14" t="s">
        <v>142</v>
      </c>
      <c r="E115" s="15">
        <v>208</v>
      </c>
      <c r="F115" s="15">
        <f>VLOOKUP($A115,[1]Hoja1!$A$9:$AM$276,3,0)</f>
        <v>6240</v>
      </c>
      <c r="G115" s="15">
        <v>0</v>
      </c>
      <c r="H115" s="15">
        <v>0</v>
      </c>
      <c r="I115" s="15">
        <f>VLOOKUP($A115,[1]Hoja1!$A$9:$AM$276,4,0)</f>
        <v>0</v>
      </c>
      <c r="J115" s="15">
        <f>VLOOKUP($A115,[1]Hoja1!$A$9:$AM$276,6,0)</f>
        <v>1260</v>
      </c>
      <c r="K115" s="15">
        <f>VLOOKUP($A115,[1]Hoja1!$A$9:$AM$276,5,0)</f>
        <v>1000</v>
      </c>
      <c r="L115" s="16">
        <f t="shared" si="39"/>
        <v>7500</v>
      </c>
      <c r="M115" s="15">
        <f>VLOOKUP($A115,[1]Hoja1!$A$9:$AM$276,27,0)</f>
        <v>674.44</v>
      </c>
      <c r="N115" s="16">
        <f t="shared" si="41"/>
        <v>6825.5599999999995</v>
      </c>
    </row>
    <row r="116" spans="1:14" s="11" customFormat="1" ht="10.5" customHeight="1" x14ac:dyDescent="0.25">
      <c r="A116" s="26"/>
      <c r="B116" s="13"/>
      <c r="C116" s="14"/>
      <c r="D116" s="14"/>
      <c r="E116" s="15"/>
      <c r="F116" s="15"/>
      <c r="G116" s="14"/>
      <c r="H116" s="14"/>
      <c r="I116" s="14"/>
      <c r="J116" s="14"/>
      <c r="K116" s="14"/>
      <c r="L116" s="16"/>
      <c r="M116" s="16"/>
      <c r="N116" s="16"/>
    </row>
    <row r="117" spans="1:14" s="11" customFormat="1" ht="17.25" customHeight="1" x14ac:dyDescent="0.25">
      <c r="A117" s="6" t="s">
        <v>100</v>
      </c>
      <c r="B117" s="7"/>
      <c r="C117" s="8"/>
      <c r="D117" s="8"/>
      <c r="E117" s="9"/>
      <c r="F117" s="9"/>
      <c r="G117" s="8"/>
      <c r="H117" s="8"/>
      <c r="I117" s="8"/>
      <c r="J117" s="8"/>
      <c r="K117" s="8"/>
      <c r="L117" s="10"/>
      <c r="M117" s="10"/>
      <c r="N117" s="10"/>
    </row>
    <row r="118" spans="1:14" s="11" customFormat="1" ht="10.5" customHeight="1" x14ac:dyDescent="0.25">
      <c r="A118" s="26" t="s">
        <v>136</v>
      </c>
      <c r="B118" s="13" t="s">
        <v>137</v>
      </c>
      <c r="C118" s="14" t="s">
        <v>60</v>
      </c>
      <c r="D118" s="14" t="s">
        <v>142</v>
      </c>
      <c r="E118" s="15">
        <f>+F118/30</f>
        <v>207.44</v>
      </c>
      <c r="F118" s="15">
        <f>VLOOKUP($A118,[1]Hoja1!$A$9:$AM$276,3,0)</f>
        <v>6223.2</v>
      </c>
      <c r="G118" s="15">
        <v>0</v>
      </c>
      <c r="H118" s="15">
        <v>0</v>
      </c>
      <c r="I118" s="15">
        <f>VLOOKUP($A118,[1]Hoja1!$A$9:$AM$276,4,0)</f>
        <v>0</v>
      </c>
      <c r="J118" s="15">
        <f>VLOOKUP($A118,[1]Hoja1!$A$9:$AM$276,6,0)</f>
        <v>0</v>
      </c>
      <c r="K118" s="15">
        <f>VLOOKUP($A118,[1]Hoja1!$A$9:$AM$276,5,0)</f>
        <v>1000</v>
      </c>
      <c r="L118" s="16">
        <f t="shared" ref="L118:L120" si="42">SUM(F118:J118)</f>
        <v>6223.2</v>
      </c>
      <c r="M118" s="15">
        <f>VLOOKUP($A118,[1]Hoja1!$A$9:$AM$276,27,0)</f>
        <v>0</v>
      </c>
      <c r="N118" s="16">
        <f>+L118-M118</f>
        <v>6223.2</v>
      </c>
    </row>
    <row r="119" spans="1:14" s="11" customFormat="1" ht="10.5" customHeight="1" x14ac:dyDescent="0.25">
      <c r="A119" s="26" t="s">
        <v>208</v>
      </c>
      <c r="B119" s="13" t="s">
        <v>209</v>
      </c>
      <c r="C119" s="14" t="s">
        <v>212</v>
      </c>
      <c r="D119" s="14" t="s">
        <v>142</v>
      </c>
      <c r="E119" s="15">
        <f t="shared" ref="E119:E120" si="43">+F119/30</f>
        <v>208</v>
      </c>
      <c r="F119" s="15">
        <f>VLOOKUP($A119,[1]Hoja1!$A$9:$AM$276,3,0)</f>
        <v>6240</v>
      </c>
      <c r="G119" s="15">
        <v>0</v>
      </c>
      <c r="H119" s="15">
        <v>0</v>
      </c>
      <c r="I119" s="15">
        <f>VLOOKUP($A119,[1]Hoja1!$A$9:$AM$276,4,0)</f>
        <v>0</v>
      </c>
      <c r="J119" s="15">
        <f>VLOOKUP($A119,[1]Hoja1!$A$9:$AM$276,6,0)</f>
        <v>2778.8</v>
      </c>
      <c r="K119" s="15">
        <f>VLOOKUP($A119,[1]Hoja1!$A$9:$AM$276,5,0)</f>
        <v>1000</v>
      </c>
      <c r="L119" s="16">
        <f t="shared" si="42"/>
        <v>9018.7999999999993</v>
      </c>
      <c r="M119" s="15">
        <f>VLOOKUP($A119,[1]Hoja1!$A$9:$AM$276,27,0)</f>
        <v>1018.78</v>
      </c>
      <c r="N119" s="16">
        <f t="shared" ref="N119:N120" si="44">+L119-M119</f>
        <v>8000.0199999999995</v>
      </c>
    </row>
    <row r="120" spans="1:14" s="11" customFormat="1" ht="10.5" customHeight="1" x14ac:dyDescent="0.25">
      <c r="A120" s="26" t="s">
        <v>210</v>
      </c>
      <c r="B120" s="13" t="s">
        <v>211</v>
      </c>
      <c r="C120" s="14" t="s">
        <v>212</v>
      </c>
      <c r="D120" s="14" t="s">
        <v>142</v>
      </c>
      <c r="E120" s="15">
        <f t="shared" si="43"/>
        <v>208</v>
      </c>
      <c r="F120" s="15">
        <f>VLOOKUP($A120,[1]Hoja1!$A$9:$AM$276,3,0)</f>
        <v>6240</v>
      </c>
      <c r="G120" s="15">
        <v>0</v>
      </c>
      <c r="H120" s="15">
        <v>0</v>
      </c>
      <c r="I120" s="15">
        <f>VLOOKUP($A120,[1]Hoja1!$A$9:$AM$276,4,0)</f>
        <v>0</v>
      </c>
      <c r="J120" s="15">
        <f>VLOOKUP($A120,[1]Hoja1!$A$9:$AM$276,6,0)</f>
        <v>2778.8</v>
      </c>
      <c r="K120" s="15">
        <f>VLOOKUP($A120,[1]Hoja1!$A$9:$AM$276,5,0)</f>
        <v>1000</v>
      </c>
      <c r="L120" s="16">
        <f t="shared" si="42"/>
        <v>9018.7999999999993</v>
      </c>
      <c r="M120" s="15">
        <f>VLOOKUP($A120,[1]Hoja1!$A$9:$AM$276,27,0)</f>
        <v>1018.78</v>
      </c>
      <c r="N120" s="16">
        <f t="shared" si="44"/>
        <v>8000.0199999999995</v>
      </c>
    </row>
    <row r="121" spans="1:14" s="11" customFormat="1" ht="10.5" customHeight="1" x14ac:dyDescent="0.25">
      <c r="A121" s="26"/>
      <c r="B121" s="13"/>
      <c r="C121" s="14"/>
      <c r="D121" s="14"/>
      <c r="E121" s="15"/>
      <c r="F121" s="15"/>
      <c r="G121" s="14"/>
      <c r="H121" s="14"/>
      <c r="I121" s="14"/>
      <c r="J121" s="14"/>
      <c r="K121" s="14"/>
      <c r="L121" s="16"/>
      <c r="M121" s="16"/>
      <c r="N121" s="16"/>
    </row>
    <row r="122" spans="1:14" s="11" customFormat="1" ht="17.25" customHeight="1" x14ac:dyDescent="0.25">
      <c r="A122" s="6" t="s">
        <v>101</v>
      </c>
      <c r="B122" s="7"/>
      <c r="C122" s="8"/>
      <c r="D122" s="8"/>
      <c r="E122" s="9"/>
      <c r="F122" s="9"/>
      <c r="G122" s="8"/>
      <c r="H122" s="8"/>
      <c r="I122" s="8"/>
      <c r="J122" s="8"/>
      <c r="K122" s="8"/>
      <c r="L122" s="10"/>
      <c r="M122" s="10"/>
      <c r="N122" s="10"/>
    </row>
    <row r="123" spans="1:14" s="11" customFormat="1" ht="10.5" customHeight="1" x14ac:dyDescent="0.25">
      <c r="A123" s="26" t="s">
        <v>133</v>
      </c>
      <c r="B123" s="13" t="s">
        <v>109</v>
      </c>
      <c r="C123" s="14" t="s">
        <v>17</v>
      </c>
      <c r="D123" s="14" t="s">
        <v>142</v>
      </c>
      <c r="E123" s="15">
        <f>+F123/30</f>
        <v>333.33</v>
      </c>
      <c r="F123" s="15">
        <f>VLOOKUP($A123,[1]Hoja1!$A$9:$AM$276,3,0)</f>
        <v>9999.9</v>
      </c>
      <c r="G123" s="15">
        <v>0</v>
      </c>
      <c r="H123" s="15">
        <v>0</v>
      </c>
      <c r="I123" s="15">
        <f>VLOOKUP($A123,[1]Hoja1!$A$9:$AM$276,4,0)</f>
        <v>0</v>
      </c>
      <c r="J123" s="15">
        <f>VLOOKUP($A123,[1]Hoja1!$A$9:$AM$276,6,0)</f>
        <v>6603.04</v>
      </c>
      <c r="K123" s="15">
        <f>VLOOKUP($A123,[1]Hoja1!$A$9:$AM$276,5,0)</f>
        <v>1000</v>
      </c>
      <c r="L123" s="16">
        <f>SUM(F123:J123)</f>
        <v>16602.939999999999</v>
      </c>
      <c r="M123" s="15">
        <f>VLOOKUP($A123,[1]Hoja1!$A$9:$AM$276,27,0)</f>
        <v>2367.1</v>
      </c>
      <c r="N123" s="16">
        <f>+L123-M123</f>
        <v>14235.839999999998</v>
      </c>
    </row>
    <row r="124" spans="1:14" s="11" customFormat="1" ht="10.5" customHeight="1" x14ac:dyDescent="0.25">
      <c r="A124" s="26"/>
      <c r="B124" s="13"/>
      <c r="C124" s="14"/>
      <c r="D124" s="14"/>
      <c r="E124" s="15"/>
      <c r="F124" s="15"/>
      <c r="G124" s="14"/>
      <c r="H124" s="14"/>
      <c r="I124" s="14"/>
      <c r="J124" s="14"/>
      <c r="K124" s="14"/>
      <c r="L124" s="16"/>
      <c r="M124" s="16"/>
      <c r="N124" s="16"/>
    </row>
    <row r="125" spans="1:14" s="11" customFormat="1" ht="17.25" customHeight="1" x14ac:dyDescent="0.25">
      <c r="A125" s="6" t="s">
        <v>120</v>
      </c>
      <c r="B125" s="7"/>
      <c r="C125" s="8"/>
      <c r="D125" s="8"/>
      <c r="E125" s="9"/>
      <c r="F125" s="9"/>
      <c r="G125" s="8"/>
      <c r="H125" s="8"/>
      <c r="I125" s="8"/>
      <c r="J125" s="8"/>
      <c r="K125" s="8"/>
      <c r="L125" s="10"/>
      <c r="M125" s="10"/>
      <c r="N125" s="10"/>
    </row>
    <row r="126" spans="1:14" s="11" customFormat="1" ht="10.5" customHeight="1" x14ac:dyDescent="0.25">
      <c r="A126" s="26" t="s">
        <v>179</v>
      </c>
      <c r="B126" s="13" t="s">
        <v>180</v>
      </c>
      <c r="C126" s="14" t="s">
        <v>181</v>
      </c>
      <c r="D126" s="14" t="s">
        <v>18</v>
      </c>
      <c r="E126" s="15">
        <f>+F126/30</f>
        <v>400</v>
      </c>
      <c r="F126" s="15">
        <f>VLOOKUP($A126,[1]Hoja1!$A$9:$AM$276,3,0)</f>
        <v>12000</v>
      </c>
      <c r="G126" s="15">
        <v>0</v>
      </c>
      <c r="H126" s="15">
        <v>0</v>
      </c>
      <c r="I126" s="15">
        <f>VLOOKUP($A126,[1]Hoja1!$A$9:$AM$276,4,0)</f>
        <v>0</v>
      </c>
      <c r="J126" s="15">
        <f>VLOOKUP($A126,[1]Hoja1!$A$9:$AM$276,6,0)</f>
        <v>8000</v>
      </c>
      <c r="K126" s="15">
        <f>VLOOKUP($A126,[1]Hoja1!$A$9:$AM$276,5,0)</f>
        <v>1000</v>
      </c>
      <c r="L126" s="16">
        <f t="shared" ref="L126:L127" si="45">SUM(F126:J126)</f>
        <v>20000</v>
      </c>
      <c r="M126" s="15">
        <f>VLOOKUP($A126,[1]Hoja1!$A$9:$AM$276,27,0)</f>
        <v>3149.92</v>
      </c>
      <c r="N126" s="16">
        <f>+L126-M126</f>
        <v>16850.080000000002</v>
      </c>
    </row>
    <row r="127" spans="1:14" s="11" customFormat="1" ht="10.5" customHeight="1" x14ac:dyDescent="0.25">
      <c r="A127" s="26" t="s">
        <v>221</v>
      </c>
      <c r="B127" s="13" t="s">
        <v>222</v>
      </c>
      <c r="C127" s="14" t="s">
        <v>223</v>
      </c>
      <c r="D127" s="14" t="s">
        <v>18</v>
      </c>
      <c r="E127" s="15">
        <f>+F127/30</f>
        <v>320</v>
      </c>
      <c r="F127" s="15">
        <f>VLOOKUP($A127,[1]Hoja1!$A$9:$AM$276,3,0)</f>
        <v>9600</v>
      </c>
      <c r="G127" s="15">
        <v>0</v>
      </c>
      <c r="H127" s="15">
        <v>0</v>
      </c>
      <c r="I127" s="15">
        <f>VLOOKUP($A127,[1]Hoja1!$A$9:$AM$276,4,0)</f>
        <v>0</v>
      </c>
      <c r="J127" s="15">
        <f>VLOOKUP($A127,[1]Hoja1!$A$9:$AM$276,6,0)</f>
        <v>6691</v>
      </c>
      <c r="K127" s="15">
        <f>VLOOKUP($A127,[1]Hoja1!$A$9:$AM$276,5,0)</f>
        <v>1000</v>
      </c>
      <c r="L127" s="16">
        <f t="shared" si="45"/>
        <v>16291</v>
      </c>
      <c r="M127" s="15">
        <f>VLOOKUP($A127,[1]Hoja1!$A$9:$AM$276,27,0)</f>
        <v>2291</v>
      </c>
      <c r="N127" s="16">
        <f>+L127-M127</f>
        <v>14000</v>
      </c>
    </row>
    <row r="128" spans="1:14" s="11" customFormat="1" ht="10.5" customHeight="1" x14ac:dyDescent="0.25">
      <c r="A128" s="26"/>
      <c r="B128" s="13"/>
      <c r="C128" s="14"/>
      <c r="D128" s="14"/>
      <c r="E128" s="15"/>
      <c r="F128" s="15"/>
      <c r="G128" s="14"/>
      <c r="H128" s="14"/>
      <c r="I128" s="14"/>
      <c r="J128" s="14"/>
      <c r="K128" s="14"/>
      <c r="L128" s="16"/>
      <c r="M128" s="16"/>
      <c r="N128" s="16"/>
    </row>
    <row r="129" spans="1:14" s="11" customFormat="1" ht="17.25" customHeight="1" x14ac:dyDescent="0.25">
      <c r="A129" s="6" t="s">
        <v>148</v>
      </c>
      <c r="B129" s="7"/>
      <c r="C129" s="8"/>
      <c r="D129" s="8"/>
      <c r="E129" s="9"/>
      <c r="F129" s="9"/>
      <c r="G129" s="8"/>
      <c r="H129" s="8"/>
      <c r="I129" s="8"/>
      <c r="J129" s="8"/>
      <c r="K129" s="8"/>
      <c r="L129" s="10"/>
      <c r="M129" s="10"/>
      <c r="N129" s="10"/>
    </row>
    <row r="130" spans="1:14" s="11" customFormat="1" ht="10.5" customHeight="1" x14ac:dyDescent="0.25">
      <c r="A130" s="26" t="s">
        <v>143</v>
      </c>
      <c r="B130" s="13" t="s">
        <v>144</v>
      </c>
      <c r="C130" s="14" t="s">
        <v>145</v>
      </c>
      <c r="D130" s="14" t="s">
        <v>142</v>
      </c>
      <c r="E130" s="15">
        <f>+F130/30</f>
        <v>580.98</v>
      </c>
      <c r="F130" s="15">
        <f>VLOOKUP($A130,[1]Hoja1!$A$9:$AM$276,3,0)</f>
        <v>17429.400000000001</v>
      </c>
      <c r="G130" s="15">
        <v>0</v>
      </c>
      <c r="H130" s="15">
        <v>0</v>
      </c>
      <c r="I130" s="15">
        <f>VLOOKUP($A130,[1]Hoja1!$A$9:$AM$276,4,0)</f>
        <v>0</v>
      </c>
      <c r="J130" s="15">
        <f>VLOOKUP($A130,[1]Hoja1!$A$9:$AM$276,6,0)</f>
        <v>1570.6</v>
      </c>
      <c r="K130" s="15">
        <f>VLOOKUP($A130,[1]Hoja1!$A$9:$AM$276,5,0)</f>
        <v>1000</v>
      </c>
      <c r="L130" s="16">
        <f>SUM(F130:J130)</f>
        <v>19000</v>
      </c>
      <c r="M130" s="15">
        <f>VLOOKUP($A130,[1]Hoja1!$A$9:$AM$276,27,0)</f>
        <v>2977.8</v>
      </c>
      <c r="N130" s="16">
        <f>+L130-M130</f>
        <v>16022.2</v>
      </c>
    </row>
    <row r="131" spans="1:14" s="11" customFormat="1" ht="10.5" customHeight="1" x14ac:dyDescent="0.25">
      <c r="A131" s="26"/>
      <c r="B131" s="13"/>
      <c r="C131" s="14"/>
      <c r="D131" s="14"/>
      <c r="E131" s="15"/>
      <c r="F131" s="15"/>
      <c r="G131" s="14"/>
      <c r="H131" s="14"/>
      <c r="I131" s="14"/>
      <c r="J131" s="14"/>
      <c r="K131" s="14"/>
      <c r="L131" s="16"/>
      <c r="M131" s="16"/>
      <c r="N131" s="16"/>
    </row>
    <row r="132" spans="1:14" s="11" customFormat="1" ht="17.25" customHeight="1" x14ac:dyDescent="0.25">
      <c r="A132" s="6" t="s">
        <v>102</v>
      </c>
      <c r="B132" s="7"/>
      <c r="C132" s="8"/>
      <c r="D132" s="8"/>
      <c r="E132" s="9"/>
      <c r="F132" s="9"/>
      <c r="G132" s="8"/>
      <c r="H132" s="8"/>
      <c r="I132" s="8"/>
      <c r="J132" s="8"/>
      <c r="K132" s="8"/>
      <c r="L132" s="10"/>
      <c r="M132" s="10"/>
      <c r="N132" s="10"/>
    </row>
    <row r="133" spans="1:14" s="11" customFormat="1" ht="10.5" customHeight="1" x14ac:dyDescent="0.25">
      <c r="A133" s="26" t="s">
        <v>103</v>
      </c>
      <c r="B133" s="13" t="s">
        <v>104</v>
      </c>
      <c r="C133" s="14" t="s">
        <v>17</v>
      </c>
      <c r="D133" s="14" t="s">
        <v>18</v>
      </c>
      <c r="E133" s="15">
        <f>+F133/30</f>
        <v>207.44</v>
      </c>
      <c r="F133" s="15">
        <f>VLOOKUP($A133,[1]Hoja1!$A$9:$AM$276,3,0)</f>
        <v>6223.2</v>
      </c>
      <c r="G133" s="15">
        <v>0</v>
      </c>
      <c r="H133" s="15">
        <v>0</v>
      </c>
      <c r="I133" s="15">
        <f>VLOOKUP($A133,[1]Hoja1!$A$9:$AM$276,4,0)</f>
        <v>0</v>
      </c>
      <c r="J133" s="15">
        <f>VLOOKUP($A133,[1]Hoja1!$A$9:$AM$276,6,0)</f>
        <v>1113.9000000000001</v>
      </c>
      <c r="K133" s="15">
        <f>VLOOKUP($A133,[1]Hoja1!$A$9:$AM$276,5,0)</f>
        <v>1000</v>
      </c>
      <c r="L133" s="16">
        <f>SUM(F133:J133)</f>
        <v>7337.1</v>
      </c>
      <c r="M133" s="15">
        <f>VLOOKUP($A133,[1]Hoja1!$A$9:$AM$276,27,0)</f>
        <v>485.36</v>
      </c>
      <c r="N133" s="16">
        <f>+L133-M133</f>
        <v>6851.7400000000007</v>
      </c>
    </row>
    <row r="134" spans="1:14" s="11" customFormat="1" ht="10.5" customHeight="1" x14ac:dyDescent="0.25">
      <c r="A134" s="26"/>
      <c r="B134" s="13"/>
      <c r="C134" s="14"/>
      <c r="D134" s="14"/>
      <c r="E134" s="15"/>
      <c r="F134" s="15"/>
      <c r="G134" s="14"/>
      <c r="H134" s="14"/>
      <c r="I134" s="14"/>
      <c r="J134" s="14"/>
      <c r="K134" s="14"/>
      <c r="L134" s="16"/>
      <c r="M134" s="16"/>
      <c r="N134" s="16"/>
    </row>
    <row r="135" spans="1:14" s="11" customFormat="1" ht="17.25" customHeight="1" x14ac:dyDescent="0.25">
      <c r="A135" s="6" t="s">
        <v>105</v>
      </c>
      <c r="B135" s="7"/>
      <c r="C135" s="8"/>
      <c r="D135" s="8"/>
      <c r="E135" s="9"/>
      <c r="F135" s="9"/>
      <c r="G135" s="8"/>
      <c r="H135" s="8"/>
      <c r="I135" s="8"/>
      <c r="J135" s="8"/>
      <c r="K135" s="8"/>
      <c r="L135" s="10"/>
      <c r="M135" s="10"/>
      <c r="N135" s="10"/>
    </row>
    <row r="136" spans="1:14" s="11" customFormat="1" ht="10.5" customHeight="1" x14ac:dyDescent="0.25">
      <c r="A136" s="26" t="s">
        <v>110</v>
      </c>
      <c r="B136" s="18" t="s">
        <v>106</v>
      </c>
      <c r="C136" s="14" t="s">
        <v>17</v>
      </c>
      <c r="D136" s="14" t="s">
        <v>142</v>
      </c>
      <c r="E136" s="15">
        <f>+F136/30</f>
        <v>207.44</v>
      </c>
      <c r="F136" s="15">
        <f>VLOOKUP($A136,[1]Hoja1!$A$9:$AM$276,3,0)</f>
        <v>6223.2</v>
      </c>
      <c r="G136" s="15">
        <v>0</v>
      </c>
      <c r="H136" s="15">
        <v>0</v>
      </c>
      <c r="I136" s="15">
        <f>VLOOKUP($A136,[1]Hoja1!$A$9:$AM$276,4,0)</f>
        <v>0</v>
      </c>
      <c r="J136" s="15">
        <f>VLOOKUP($A136,[1]Hoja1!$A$9:$AM$276,6,0)</f>
        <v>0</v>
      </c>
      <c r="K136" s="15">
        <f>VLOOKUP($A136,[1]Hoja1!$A$9:$AM$276,5,0)</f>
        <v>1000</v>
      </c>
      <c r="L136" s="16">
        <f>SUM(F136:J136)</f>
        <v>6223.2</v>
      </c>
      <c r="M136" s="15">
        <f>VLOOKUP($A136,[1]Hoja1!$A$9:$AM$276,27,0)</f>
        <v>0</v>
      </c>
      <c r="N136" s="16">
        <f>+L136-M136</f>
        <v>6223.2</v>
      </c>
    </row>
    <row r="137" spans="1:14" ht="15" customHeight="1" x14ac:dyDescent="0.25">
      <c r="L137" s="21"/>
      <c r="M137" s="21"/>
      <c r="N137" s="21"/>
    </row>
    <row r="138" spans="1:14" s="11" customFormat="1" ht="17.25" customHeight="1" x14ac:dyDescent="0.25">
      <c r="A138" s="6" t="s">
        <v>197</v>
      </c>
      <c r="B138" s="7"/>
      <c r="C138" s="8"/>
      <c r="D138" s="8"/>
      <c r="E138" s="9"/>
      <c r="F138" s="9"/>
      <c r="G138" s="8"/>
      <c r="H138" s="8"/>
      <c r="I138" s="8"/>
      <c r="J138" s="8"/>
      <c r="K138" s="8"/>
      <c r="L138" s="10"/>
      <c r="M138" s="10"/>
      <c r="N138" s="10"/>
    </row>
    <row r="139" spans="1:14" s="11" customFormat="1" ht="10.5" customHeight="1" x14ac:dyDescent="0.25">
      <c r="A139" s="26" t="s">
        <v>198</v>
      </c>
      <c r="B139" s="18" t="s">
        <v>199</v>
      </c>
      <c r="C139" s="14" t="s">
        <v>200</v>
      </c>
      <c r="D139" s="14" t="s">
        <v>142</v>
      </c>
      <c r="E139" s="15">
        <v>228</v>
      </c>
      <c r="F139" s="15">
        <f>VLOOKUP($A139,[1]Hoja1!$A$9:$AM$276,3,0)</f>
        <v>6840</v>
      </c>
      <c r="G139" s="15">
        <v>0</v>
      </c>
      <c r="H139" s="15">
        <v>0</v>
      </c>
      <c r="I139" s="15">
        <f>VLOOKUP($A139,[1]Hoja1!$A$9:$AM$276,4,0)</f>
        <v>0</v>
      </c>
      <c r="J139" s="15">
        <f>VLOOKUP($A139,[1]Hoja1!$A$9:$AM$276,6,0)</f>
        <v>4383.5200000000004</v>
      </c>
      <c r="K139" s="15">
        <f>VLOOKUP($A139,[1]Hoja1!$A$9:$AM$276,5,0)</f>
        <v>1000</v>
      </c>
      <c r="L139" s="16">
        <f>SUM(F139:J139)</f>
        <v>11223.52</v>
      </c>
      <c r="M139" s="15">
        <f>VLOOKUP($A139,[1]Hoja1!$A$9:$AM$276,27,0)</f>
        <v>1223.52</v>
      </c>
      <c r="N139" s="16">
        <f>+L139-M139</f>
        <v>10000</v>
      </c>
    </row>
    <row r="140" spans="1:14" ht="15" customHeight="1" x14ac:dyDescent="0.25">
      <c r="L140" s="21"/>
      <c r="M140" s="21"/>
      <c r="N140" s="21"/>
    </row>
    <row r="141" spans="1:14" s="11" customFormat="1" ht="17.25" customHeight="1" x14ac:dyDescent="0.25">
      <c r="A141" s="6" t="s">
        <v>193</v>
      </c>
      <c r="B141" s="7"/>
      <c r="C141" s="8"/>
      <c r="D141" s="8"/>
      <c r="E141" s="9"/>
      <c r="F141" s="9"/>
      <c r="G141" s="8"/>
      <c r="H141" s="8"/>
      <c r="I141" s="8"/>
      <c r="J141" s="8"/>
      <c r="K141" s="8"/>
      <c r="L141" s="10"/>
      <c r="M141" s="10"/>
      <c r="N141" s="10"/>
    </row>
    <row r="142" spans="1:14" s="11" customFormat="1" ht="10.5" customHeight="1" x14ac:dyDescent="0.25">
      <c r="A142" s="26" t="s">
        <v>194</v>
      </c>
      <c r="B142" s="18" t="s">
        <v>195</v>
      </c>
      <c r="C142" s="14" t="s">
        <v>196</v>
      </c>
      <c r="D142" s="14" t="s">
        <v>142</v>
      </c>
      <c r="E142" s="15">
        <v>208</v>
      </c>
      <c r="F142" s="15">
        <f>VLOOKUP($A142,[1]Hoja1!$A$9:$AM$276,3,0)</f>
        <v>6240</v>
      </c>
      <c r="G142" s="15">
        <v>0</v>
      </c>
      <c r="H142" s="15">
        <v>0</v>
      </c>
      <c r="I142" s="15">
        <f>VLOOKUP($A142,[1]Hoja1!$A$9:$AM$276,4,0)</f>
        <v>0</v>
      </c>
      <c r="J142" s="15">
        <f>VLOOKUP($A142,[1]Hoja1!$A$9:$AM$276,6,0)</f>
        <v>5176</v>
      </c>
      <c r="K142" s="15">
        <f>VLOOKUP($A142,[1]Hoja1!$A$9:$AM$276,5,0)</f>
        <v>1000</v>
      </c>
      <c r="L142" s="16">
        <f>SUM(F142:J142)</f>
        <v>11416</v>
      </c>
      <c r="M142" s="15">
        <f>VLOOKUP($A142,[1]Hoja1!$A$9:$AM$276,27,0)</f>
        <v>1416</v>
      </c>
      <c r="N142" s="16">
        <f>+L142-M142</f>
        <v>10000</v>
      </c>
    </row>
    <row r="143" spans="1:14" ht="15" customHeight="1" x14ac:dyDescent="0.25">
      <c r="L143" s="21"/>
      <c r="M143" s="21"/>
      <c r="N143" s="21"/>
    </row>
    <row r="144" spans="1:14" ht="15" customHeight="1" x14ac:dyDescent="0.25">
      <c r="L144" s="21"/>
      <c r="M144" s="21"/>
      <c r="N144" s="21"/>
    </row>
    <row r="146" spans="10:14" ht="17.25" customHeight="1" x14ac:dyDescent="0.25">
      <c r="L146" s="22">
        <f>SUM(L7:L143)</f>
        <v>1081329.1399999997</v>
      </c>
      <c r="M146" s="22">
        <f>SUM(M7:M143)</f>
        <v>220587.41999999995</v>
      </c>
      <c r="N146" s="22">
        <f>SUM(N7:N143)</f>
        <v>860741.71999999974</v>
      </c>
    </row>
    <row r="147" spans="10:14" ht="17.25" customHeight="1" x14ac:dyDescent="0.2">
      <c r="J147" s="20"/>
      <c r="K147" s="20"/>
      <c r="L147" s="37">
        <v>1081329.1399999999</v>
      </c>
      <c r="M147" s="38">
        <v>220587.42</v>
      </c>
      <c r="N147" s="38">
        <v>860741.72</v>
      </c>
    </row>
    <row r="148" spans="10:14" ht="17.25" customHeight="1" x14ac:dyDescent="0.2">
      <c r="L148" s="24">
        <f>+L146-L147</f>
        <v>0</v>
      </c>
      <c r="M148" s="24">
        <f t="shared" ref="M148:N148" si="46">+M146-M147</f>
        <v>0</v>
      </c>
      <c r="N148" s="24">
        <f t="shared" si="46"/>
        <v>0</v>
      </c>
    </row>
    <row r="149" spans="10:14" ht="17.25" customHeight="1" x14ac:dyDescent="0.2">
      <c r="L149" s="25"/>
      <c r="M149" s="25"/>
      <c r="N149" s="25"/>
    </row>
    <row r="150" spans="10:14" ht="17.25" customHeight="1" x14ac:dyDescent="0.2">
      <c r="L150" s="25"/>
      <c r="M150" s="25"/>
      <c r="N150" s="25"/>
    </row>
    <row r="151" spans="10:14" ht="17.25" customHeight="1" x14ac:dyDescent="0.25">
      <c r="L151" s="23"/>
      <c r="M151" s="23"/>
      <c r="N151" s="23"/>
    </row>
    <row r="152" spans="10:14" ht="17.25" customHeight="1" x14ac:dyDescent="0.25"/>
    <row r="153" spans="10:14" ht="17.25" customHeight="1" x14ac:dyDescent="0.25"/>
    <row r="154" spans="10:14" ht="17.25" customHeight="1" x14ac:dyDescent="0.25"/>
    <row r="155" spans="10:14" ht="17.25" customHeight="1" x14ac:dyDescent="0.25"/>
    <row r="156" spans="10:14" ht="17.25" customHeight="1" x14ac:dyDescent="0.25"/>
    <row r="157" spans="10:14" ht="17.25" customHeight="1" x14ac:dyDescent="0.25"/>
    <row r="158" spans="10:14" ht="17.25" customHeight="1" x14ac:dyDescent="0.25"/>
    <row r="159" spans="10:14" ht="17.25" customHeight="1" x14ac:dyDescent="0.25"/>
    <row r="160" spans="10:14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</sheetData>
  <autoFilter ref="A6:N145" xr:uid="{00000000-0009-0000-0000-000000000000}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2023-05-31T20:58:44Z</dcterms:modified>
</cp:coreProperties>
</file>