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837B9E9A-CB69-4FCC-8822-8DDEA1811B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1" r:id="rId1"/>
  </sheets>
  <externalReferences>
    <externalReference r:id="rId2"/>
  </externalReferences>
  <definedNames>
    <definedName name="_xlnm._FilterDatabase" localSheetId="0" hidden="1">Enero!$A$6:$N$136</definedName>
    <definedName name="_xlnm.Print_Area" localSheetId="0">Enero!$A$1:$N$134</definedName>
    <definedName name="_xlnm.Print_Titles" localSheetId="0">Enero!$1:$6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I13" i="1"/>
  <c r="L13" i="1" s="1"/>
  <c r="N13" i="1" s="1"/>
  <c r="J13" i="1"/>
  <c r="K13" i="1"/>
  <c r="M13" i="1"/>
  <c r="F97" i="1"/>
  <c r="I97" i="1"/>
  <c r="J97" i="1"/>
  <c r="K97" i="1"/>
  <c r="M97" i="1"/>
  <c r="M80" i="1"/>
  <c r="K80" i="1"/>
  <c r="J80" i="1"/>
  <c r="I80" i="1"/>
  <c r="F80" i="1"/>
  <c r="M128" i="1"/>
  <c r="K128" i="1"/>
  <c r="J128" i="1"/>
  <c r="I128" i="1"/>
  <c r="F128" i="1"/>
  <c r="E128" i="1" s="1"/>
  <c r="M131" i="1"/>
  <c r="K131" i="1"/>
  <c r="J131" i="1"/>
  <c r="I131" i="1"/>
  <c r="F131" i="1"/>
  <c r="M109" i="1"/>
  <c r="K109" i="1"/>
  <c r="J109" i="1"/>
  <c r="I109" i="1"/>
  <c r="F109" i="1"/>
  <c r="M39" i="1"/>
  <c r="K39" i="1"/>
  <c r="J39" i="1"/>
  <c r="I39" i="1"/>
  <c r="F39" i="1"/>
  <c r="E39" i="1" s="1"/>
  <c r="F17" i="1"/>
  <c r="E17" i="1" s="1"/>
  <c r="I17" i="1"/>
  <c r="J17" i="1"/>
  <c r="K17" i="1"/>
  <c r="M17" i="1"/>
  <c r="F18" i="1"/>
  <c r="I18" i="1"/>
  <c r="J18" i="1"/>
  <c r="K18" i="1"/>
  <c r="M18" i="1"/>
  <c r="F19" i="1"/>
  <c r="E19" i="1" s="1"/>
  <c r="I19" i="1"/>
  <c r="J19" i="1"/>
  <c r="K19" i="1"/>
  <c r="M19" i="1"/>
  <c r="F20" i="1"/>
  <c r="I20" i="1"/>
  <c r="J20" i="1"/>
  <c r="K20" i="1"/>
  <c r="M20" i="1"/>
  <c r="M16" i="1"/>
  <c r="K16" i="1"/>
  <c r="J16" i="1"/>
  <c r="I16" i="1"/>
  <c r="F16" i="1"/>
  <c r="M134" i="1"/>
  <c r="K134" i="1"/>
  <c r="J134" i="1"/>
  <c r="I134" i="1"/>
  <c r="F134" i="1"/>
  <c r="M125" i="1"/>
  <c r="K125" i="1"/>
  <c r="J125" i="1"/>
  <c r="I125" i="1"/>
  <c r="F125" i="1"/>
  <c r="M122" i="1"/>
  <c r="K122" i="1"/>
  <c r="J122" i="1"/>
  <c r="I122" i="1"/>
  <c r="F122" i="1"/>
  <c r="M119" i="1"/>
  <c r="K119" i="1"/>
  <c r="J119" i="1"/>
  <c r="I119" i="1"/>
  <c r="F119" i="1"/>
  <c r="M116" i="1"/>
  <c r="K116" i="1"/>
  <c r="J116" i="1"/>
  <c r="I116" i="1"/>
  <c r="F116" i="1"/>
  <c r="M113" i="1"/>
  <c r="K113" i="1"/>
  <c r="J113" i="1"/>
  <c r="I113" i="1"/>
  <c r="F113" i="1"/>
  <c r="M110" i="1"/>
  <c r="K110" i="1"/>
  <c r="J110" i="1"/>
  <c r="I110" i="1"/>
  <c r="F110" i="1"/>
  <c r="M108" i="1"/>
  <c r="K108" i="1"/>
  <c r="J108" i="1"/>
  <c r="I108" i="1"/>
  <c r="F108" i="1"/>
  <c r="M107" i="1"/>
  <c r="K107" i="1"/>
  <c r="J107" i="1"/>
  <c r="I107" i="1"/>
  <c r="F107" i="1"/>
  <c r="M104" i="1"/>
  <c r="K104" i="1"/>
  <c r="J104" i="1"/>
  <c r="I104" i="1"/>
  <c r="F104" i="1"/>
  <c r="M101" i="1"/>
  <c r="K101" i="1"/>
  <c r="J101" i="1"/>
  <c r="I101" i="1"/>
  <c r="F101" i="1"/>
  <c r="M100" i="1"/>
  <c r="K100" i="1"/>
  <c r="J100" i="1"/>
  <c r="I100" i="1"/>
  <c r="F100" i="1"/>
  <c r="M96" i="1"/>
  <c r="K96" i="1"/>
  <c r="J96" i="1"/>
  <c r="I96" i="1"/>
  <c r="F96" i="1"/>
  <c r="M93" i="1"/>
  <c r="K93" i="1"/>
  <c r="J93" i="1"/>
  <c r="I93" i="1"/>
  <c r="F93" i="1"/>
  <c r="M90" i="1"/>
  <c r="K90" i="1"/>
  <c r="J90" i="1"/>
  <c r="I90" i="1"/>
  <c r="F90" i="1"/>
  <c r="M87" i="1"/>
  <c r="K87" i="1"/>
  <c r="J87" i="1"/>
  <c r="I87" i="1"/>
  <c r="F87" i="1"/>
  <c r="M86" i="1"/>
  <c r="K86" i="1"/>
  <c r="J86" i="1"/>
  <c r="I86" i="1"/>
  <c r="F86" i="1"/>
  <c r="M83" i="1"/>
  <c r="K83" i="1"/>
  <c r="J83" i="1"/>
  <c r="I83" i="1"/>
  <c r="F83" i="1"/>
  <c r="M77" i="1"/>
  <c r="K77" i="1"/>
  <c r="J77" i="1"/>
  <c r="I77" i="1"/>
  <c r="F77" i="1"/>
  <c r="M76" i="1"/>
  <c r="K76" i="1"/>
  <c r="J76" i="1"/>
  <c r="I76" i="1"/>
  <c r="F76" i="1"/>
  <c r="M73" i="1"/>
  <c r="K73" i="1"/>
  <c r="J73" i="1"/>
  <c r="I73" i="1"/>
  <c r="F73" i="1"/>
  <c r="M68" i="1"/>
  <c r="K68" i="1"/>
  <c r="J68" i="1"/>
  <c r="I68" i="1"/>
  <c r="F68" i="1"/>
  <c r="M67" i="1"/>
  <c r="K67" i="1"/>
  <c r="J67" i="1"/>
  <c r="I67" i="1"/>
  <c r="F67" i="1"/>
  <c r="M64" i="1"/>
  <c r="K64" i="1"/>
  <c r="J64" i="1"/>
  <c r="I64" i="1"/>
  <c r="F64" i="1"/>
  <c r="M63" i="1"/>
  <c r="K63" i="1"/>
  <c r="J63" i="1"/>
  <c r="I63" i="1"/>
  <c r="F63" i="1"/>
  <c r="M62" i="1"/>
  <c r="K62" i="1"/>
  <c r="J62" i="1"/>
  <c r="I62" i="1"/>
  <c r="F62" i="1"/>
  <c r="M61" i="1"/>
  <c r="K61" i="1"/>
  <c r="J61" i="1"/>
  <c r="I61" i="1"/>
  <c r="F61" i="1"/>
  <c r="M58" i="1"/>
  <c r="K58" i="1"/>
  <c r="J58" i="1"/>
  <c r="I58" i="1"/>
  <c r="F58" i="1"/>
  <c r="M57" i="1"/>
  <c r="K57" i="1"/>
  <c r="J57" i="1"/>
  <c r="I57" i="1"/>
  <c r="F57" i="1"/>
  <c r="M56" i="1"/>
  <c r="K56" i="1"/>
  <c r="J56" i="1"/>
  <c r="I56" i="1"/>
  <c r="F56" i="1"/>
  <c r="M55" i="1"/>
  <c r="K55" i="1"/>
  <c r="J55" i="1"/>
  <c r="I55" i="1"/>
  <c r="F55" i="1"/>
  <c r="M54" i="1"/>
  <c r="K54" i="1"/>
  <c r="J54" i="1"/>
  <c r="I54" i="1"/>
  <c r="F54" i="1"/>
  <c r="M53" i="1"/>
  <c r="K53" i="1"/>
  <c r="J53" i="1"/>
  <c r="I53" i="1"/>
  <c r="F53" i="1"/>
  <c r="M52" i="1"/>
  <c r="K52" i="1"/>
  <c r="J52" i="1"/>
  <c r="I52" i="1"/>
  <c r="F52" i="1"/>
  <c r="M51" i="1"/>
  <c r="K51" i="1"/>
  <c r="J51" i="1"/>
  <c r="I51" i="1"/>
  <c r="F51" i="1"/>
  <c r="M50" i="1"/>
  <c r="K50" i="1"/>
  <c r="J50" i="1"/>
  <c r="I50" i="1"/>
  <c r="F50" i="1"/>
  <c r="M49" i="1"/>
  <c r="K49" i="1"/>
  <c r="J49" i="1"/>
  <c r="I49" i="1"/>
  <c r="F49" i="1"/>
  <c r="M48" i="1"/>
  <c r="K48" i="1"/>
  <c r="J48" i="1"/>
  <c r="I48" i="1"/>
  <c r="F48" i="1"/>
  <c r="M47" i="1"/>
  <c r="K47" i="1"/>
  <c r="J47" i="1"/>
  <c r="I47" i="1"/>
  <c r="F47" i="1"/>
  <c r="M46" i="1"/>
  <c r="K46" i="1"/>
  <c r="J46" i="1"/>
  <c r="I46" i="1"/>
  <c r="F46" i="1"/>
  <c r="M45" i="1"/>
  <c r="K45" i="1"/>
  <c r="J45" i="1"/>
  <c r="I45" i="1"/>
  <c r="F45" i="1"/>
  <c r="M44" i="1"/>
  <c r="K44" i="1"/>
  <c r="J44" i="1"/>
  <c r="I44" i="1"/>
  <c r="F44" i="1"/>
  <c r="M43" i="1"/>
  <c r="K43" i="1"/>
  <c r="J43" i="1"/>
  <c r="I43" i="1"/>
  <c r="F43" i="1"/>
  <c r="M40" i="1"/>
  <c r="K40" i="1"/>
  <c r="J40" i="1"/>
  <c r="I40" i="1"/>
  <c r="F40" i="1"/>
  <c r="M38" i="1"/>
  <c r="K38" i="1"/>
  <c r="J38" i="1"/>
  <c r="I38" i="1"/>
  <c r="F38" i="1"/>
  <c r="M37" i="1"/>
  <c r="K37" i="1"/>
  <c r="J37" i="1"/>
  <c r="I37" i="1"/>
  <c r="F37" i="1"/>
  <c r="M36" i="1"/>
  <c r="K36" i="1"/>
  <c r="J36" i="1"/>
  <c r="I36" i="1"/>
  <c r="F36" i="1"/>
  <c r="M33" i="1"/>
  <c r="K33" i="1"/>
  <c r="J33" i="1"/>
  <c r="I33" i="1"/>
  <c r="F33" i="1"/>
  <c r="M30" i="1"/>
  <c r="K30" i="1"/>
  <c r="J30" i="1"/>
  <c r="I30" i="1"/>
  <c r="F30" i="1"/>
  <c r="M29" i="1"/>
  <c r="K29" i="1"/>
  <c r="J29" i="1"/>
  <c r="I29" i="1"/>
  <c r="F29" i="1"/>
  <c r="M26" i="1"/>
  <c r="K26" i="1"/>
  <c r="J26" i="1"/>
  <c r="I26" i="1"/>
  <c r="F26" i="1"/>
  <c r="M25" i="1"/>
  <c r="K25" i="1"/>
  <c r="J25" i="1"/>
  <c r="I25" i="1"/>
  <c r="F25" i="1"/>
  <c r="M24" i="1"/>
  <c r="K24" i="1"/>
  <c r="J24" i="1"/>
  <c r="I24" i="1"/>
  <c r="F24" i="1"/>
  <c r="M15" i="1"/>
  <c r="K15" i="1"/>
  <c r="J15" i="1"/>
  <c r="I15" i="1"/>
  <c r="F15" i="1"/>
  <c r="M14" i="1"/>
  <c r="K14" i="1"/>
  <c r="J14" i="1"/>
  <c r="I14" i="1"/>
  <c r="F14" i="1"/>
  <c r="M12" i="1"/>
  <c r="K12" i="1"/>
  <c r="J12" i="1"/>
  <c r="I12" i="1"/>
  <c r="F12" i="1"/>
  <c r="M11" i="1"/>
  <c r="K11" i="1"/>
  <c r="J11" i="1"/>
  <c r="I11" i="1"/>
  <c r="F11" i="1"/>
  <c r="M10" i="1"/>
  <c r="K10" i="1"/>
  <c r="J10" i="1"/>
  <c r="I10" i="1"/>
  <c r="F10" i="1"/>
  <c r="M9" i="1"/>
  <c r="K9" i="1"/>
  <c r="J9" i="1"/>
  <c r="I9" i="1"/>
  <c r="F9" i="1"/>
  <c r="M8" i="1"/>
  <c r="J8" i="1"/>
  <c r="K8" i="1"/>
  <c r="I8" i="1"/>
  <c r="F8" i="1"/>
  <c r="L80" i="1" l="1"/>
  <c r="N80" i="1" s="1"/>
  <c r="L97" i="1"/>
  <c r="N97" i="1" s="1"/>
  <c r="L128" i="1"/>
  <c r="N128" i="1" s="1"/>
  <c r="L131" i="1"/>
  <c r="N131" i="1" s="1"/>
  <c r="L109" i="1"/>
  <c r="N109" i="1" s="1"/>
  <c r="E109" i="1"/>
  <c r="L134" i="1"/>
  <c r="N134" i="1" s="1"/>
  <c r="L39" i="1"/>
  <c r="N39" i="1" s="1"/>
  <c r="L14" i="1"/>
  <c r="N14" i="1" s="1"/>
  <c r="L33" i="1"/>
  <c r="N33" i="1" s="1"/>
  <c r="L46" i="1"/>
  <c r="N46" i="1" s="1"/>
  <c r="L54" i="1"/>
  <c r="N54" i="1" s="1"/>
  <c r="L64" i="1"/>
  <c r="N64" i="1" s="1"/>
  <c r="L87" i="1"/>
  <c r="N87" i="1" s="1"/>
  <c r="L108" i="1"/>
  <c r="N108" i="1" s="1"/>
  <c r="L16" i="1"/>
  <c r="N16" i="1" s="1"/>
  <c r="L20" i="1"/>
  <c r="N20" i="1" s="1"/>
  <c r="L19" i="1"/>
  <c r="N19" i="1" s="1"/>
  <c r="L18" i="1"/>
  <c r="N18" i="1" s="1"/>
  <c r="L17" i="1"/>
  <c r="N17" i="1" s="1"/>
  <c r="E16" i="1"/>
  <c r="L9" i="1"/>
  <c r="N9" i="1" s="1"/>
  <c r="L26" i="1"/>
  <c r="N26" i="1" s="1"/>
  <c r="L43" i="1"/>
  <c r="N43" i="1" s="1"/>
  <c r="L51" i="1"/>
  <c r="N51" i="1" s="1"/>
  <c r="L61" i="1"/>
  <c r="N61" i="1" s="1"/>
  <c r="L77" i="1"/>
  <c r="N77" i="1" s="1"/>
  <c r="L10" i="1"/>
  <c r="N10" i="1" s="1"/>
  <c r="L25" i="1"/>
  <c r="N25" i="1" s="1"/>
  <c r="L40" i="1"/>
  <c r="N40" i="1" s="1"/>
  <c r="L50" i="1"/>
  <c r="N50" i="1" s="1"/>
  <c r="L58" i="1"/>
  <c r="N58" i="1" s="1"/>
  <c r="L76" i="1"/>
  <c r="N76" i="1" s="1"/>
  <c r="L100" i="1"/>
  <c r="N100" i="1" s="1"/>
  <c r="L119" i="1"/>
  <c r="N119" i="1" s="1"/>
  <c r="L101" i="1"/>
  <c r="N101" i="1" s="1"/>
  <c r="L122" i="1"/>
  <c r="N122" i="1" s="1"/>
  <c r="L37" i="1"/>
  <c r="N37" i="1" s="1"/>
  <c r="L48" i="1"/>
  <c r="N48" i="1" s="1"/>
  <c r="L56" i="1"/>
  <c r="N56" i="1" s="1"/>
  <c r="L68" i="1"/>
  <c r="N68" i="1" s="1"/>
  <c r="L93" i="1"/>
  <c r="N93" i="1" s="1"/>
  <c r="L113" i="1"/>
  <c r="N113" i="1" s="1"/>
  <c r="L12" i="1"/>
  <c r="N12" i="1" s="1"/>
  <c r="L30" i="1"/>
  <c r="N30" i="1" s="1"/>
  <c r="L45" i="1"/>
  <c r="N45" i="1" s="1"/>
  <c r="L53" i="1"/>
  <c r="N53" i="1" s="1"/>
  <c r="L63" i="1"/>
  <c r="N63" i="1" s="1"/>
  <c r="L86" i="1"/>
  <c r="N86" i="1" s="1"/>
  <c r="L107" i="1"/>
  <c r="N107" i="1" s="1"/>
  <c r="L15" i="1"/>
  <c r="N15" i="1" s="1"/>
  <c r="L36" i="1"/>
  <c r="N36" i="1" s="1"/>
  <c r="L47" i="1"/>
  <c r="N47" i="1" s="1"/>
  <c r="L55" i="1"/>
  <c r="N55" i="1" s="1"/>
  <c r="L67" i="1"/>
  <c r="N67" i="1" s="1"/>
  <c r="L90" i="1"/>
  <c r="N90" i="1" s="1"/>
  <c r="L110" i="1"/>
  <c r="N110" i="1" s="1"/>
  <c r="L11" i="1"/>
  <c r="N11" i="1" s="1"/>
  <c r="L29" i="1"/>
  <c r="N29" i="1" s="1"/>
  <c r="L44" i="1"/>
  <c r="N44" i="1" s="1"/>
  <c r="L52" i="1"/>
  <c r="N52" i="1" s="1"/>
  <c r="L62" i="1"/>
  <c r="N62" i="1" s="1"/>
  <c r="L83" i="1"/>
  <c r="N83" i="1" s="1"/>
  <c r="L104" i="1"/>
  <c r="N104" i="1" s="1"/>
  <c r="L125" i="1"/>
  <c r="N125" i="1" s="1"/>
  <c r="L24" i="1"/>
  <c r="N24" i="1" s="1"/>
  <c r="L38" i="1"/>
  <c r="N38" i="1" s="1"/>
  <c r="L49" i="1"/>
  <c r="N49" i="1" s="1"/>
  <c r="L57" i="1"/>
  <c r="N57" i="1" s="1"/>
  <c r="L73" i="1"/>
  <c r="N73" i="1" s="1"/>
  <c r="L96" i="1"/>
  <c r="N96" i="1" s="1"/>
  <c r="L116" i="1"/>
  <c r="N116" i="1" s="1"/>
  <c r="E9" i="1"/>
  <c r="E10" i="1"/>
  <c r="E11" i="1"/>
  <c r="E12" i="1"/>
  <c r="E14" i="1"/>
  <c r="E15" i="1"/>
  <c r="E24" i="1"/>
  <c r="E25" i="1"/>
  <c r="E26" i="1"/>
  <c r="E29" i="1"/>
  <c r="E30" i="1"/>
  <c r="E33" i="1"/>
  <c r="E36" i="1"/>
  <c r="E37" i="1"/>
  <c r="E38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61" i="1"/>
  <c r="E62" i="1"/>
  <c r="E63" i="1"/>
  <c r="E64" i="1"/>
  <c r="E67" i="1"/>
  <c r="E68" i="1"/>
  <c r="E73" i="1"/>
  <c r="E76" i="1"/>
  <c r="E77" i="1"/>
  <c r="E83" i="1"/>
  <c r="E86" i="1"/>
  <c r="E87" i="1"/>
  <c r="E90" i="1"/>
  <c r="E93" i="1"/>
  <c r="E96" i="1"/>
  <c r="E100" i="1"/>
  <c r="E101" i="1"/>
  <c r="E104" i="1"/>
  <c r="E107" i="1"/>
  <c r="E108" i="1"/>
  <c r="E113" i="1"/>
  <c r="E116" i="1"/>
  <c r="E119" i="1"/>
  <c r="E122" i="1"/>
  <c r="E125" i="1"/>
  <c r="M137" i="1"/>
  <c r="M139" i="1" s="1"/>
  <c r="E8" i="1" l="1"/>
  <c r="L8" i="1" l="1"/>
  <c r="L137" i="1" s="1"/>
  <c r="L139" i="1" s="1"/>
  <c r="N8" i="1" l="1"/>
  <c r="N137" i="1" l="1"/>
  <c r="N139" i="1" s="1"/>
</calcChain>
</file>

<file path=xl/sharedStrings.xml><?xml version="1.0" encoding="utf-8"?>
<sst xmlns="http://schemas.openxmlformats.org/spreadsheetml/2006/main" count="326" uniqueCount="215">
  <si>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</si>
  <si>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</si>
  <si>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</si>
  <si>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</si>
  <si>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</si>
  <si>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</si>
  <si>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</si>
  <si>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</si>
  <si>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</si>
  <si>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</si>
  <si>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</si>
  <si>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</si>
  <si>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</si>
  <si>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</si>
  <si>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</si>
  <si>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</si>
  <si>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</si>
  <si>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</si>
  <si>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</si>
  <si>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00113</t>
  </si>
  <si>
    <t>Hernandez Murillo Jose Adrian</t>
  </si>
  <si>
    <t>00199</t>
  </si>
  <si>
    <t>Meza Arana Mayra Gisela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</si>
  <si>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</si>
  <si>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</si>
  <si>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</si>
  <si>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</si>
  <si>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</si>
  <si>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</si>
  <si>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</si>
  <si>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</si>
  <si>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</si>
  <si>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</si>
  <si>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</si>
  <si>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</si>
  <si>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</si>
  <si>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</si>
  <si>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</si>
  <si>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</si>
  <si>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</si>
  <si>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</si>
  <si>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</si>
  <si>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</si>
  <si>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</si>
  <si>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</si>
  <si>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</si>
  <si>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</si>
  <si>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</si>
  <si>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</si>
  <si>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</si>
  <si>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</si>
  <si>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</si>
  <si>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</si>
  <si>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</si>
  <si>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</si>
  <si>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</si>
  <si>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</si>
  <si>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</si>
  <si>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</si>
  <si>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</si>
  <si>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</si>
  <si>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</si>
  <si>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</si>
  <si>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</si>
  <si>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</si>
  <si>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</si>
  <si>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</si>
  <si>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</si>
  <si>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</si>
  <si>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</si>
  <si>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</si>
  <si>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Santillan Gonzalez Maria De La Paz</t>
  </si>
  <si>
    <t>Departamento 4105 CDE SECRETARIA DE ORGANIZACION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</si>
  <si>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</si>
  <si>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</si>
  <si>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</si>
  <si>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</si>
  <si>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</si>
  <si>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</si>
  <si>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</si>
  <si>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</si>
  <si>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</si>
  <si>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</si>
  <si>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</si>
  <si>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</si>
  <si>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</si>
  <si>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</si>
  <si>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</si>
  <si>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</si>
  <si>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</si>
  <si>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</si>
  <si>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</si>
  <si>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</si>
  <si>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</si>
  <si>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</si>
  <si>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</si>
  <si>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</si>
  <si>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</si>
  <si>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</si>
  <si>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</si>
  <si>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</si>
  <si>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</si>
  <si>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</si>
  <si>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</si>
  <si>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</si>
  <si>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</si>
  <si>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</si>
  <si>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</si>
  <si>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Gonzalez Real Blanca Lucero</t>
  </si>
  <si>
    <t>00845</t>
  </si>
  <si>
    <t>00842</t>
  </si>
  <si>
    <t>Rivas Padilla  Margarita</t>
  </si>
  <si>
    <t>00873</t>
  </si>
  <si>
    <t>Mendez Salcedo Jorge Alberto</t>
  </si>
  <si>
    <t>Sub-Secretario de Finanzas</t>
  </si>
  <si>
    <t>00874</t>
  </si>
  <si>
    <t>Administrativo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</si>
  <si>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</si>
  <si>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</si>
  <si>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</si>
  <si>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</si>
  <si>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</si>
  <si>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</si>
  <si>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Camiruaga López Monica Del Carmen</t>
  </si>
  <si>
    <t>REMUNERACIONES DEL ORGANO ESTRUCTURA ORGANICA</t>
  </si>
  <si>
    <t>Dominguez Vazquez Fernando</t>
  </si>
  <si>
    <t>00856</t>
  </si>
  <si>
    <t>00067</t>
  </si>
  <si>
    <t>00863</t>
  </si>
  <si>
    <t>00855</t>
  </si>
  <si>
    <t>00857</t>
  </si>
  <si>
    <t>00837</t>
  </si>
  <si>
    <t>00864</t>
  </si>
  <si>
    <t>00868</t>
  </si>
  <si>
    <t>00871</t>
  </si>
  <si>
    <t>00848</t>
  </si>
  <si>
    <t>00839</t>
  </si>
  <si>
    <t>00840</t>
  </si>
  <si>
    <t>00850</t>
  </si>
  <si>
    <t>Becerra Iñiguez Julio Ricardo</t>
  </si>
  <si>
    <t>00879</t>
  </si>
  <si>
    <t>00880</t>
  </si>
  <si>
    <t>Macias Lopez Roberto</t>
  </si>
  <si>
    <t>Sueldo - Bruto  Mensual</t>
  </si>
  <si>
    <t xml:space="preserve">Sueldos </t>
  </si>
  <si>
    <t>00887</t>
  </si>
  <si>
    <t>De Leon Meza Hugo Fidencio</t>
  </si>
  <si>
    <t xml:space="preserve">Secretario </t>
  </si>
  <si>
    <t>00936</t>
  </si>
  <si>
    <t>Hernandez Arriaga Erik Daniel</t>
  </si>
  <si>
    <t>Departamento 4122 CDE SECRETARIA DE OPERACIÓN POLITICA</t>
  </si>
  <si>
    <t>00061</t>
  </si>
  <si>
    <t>Arreola Castañeda Alberto</t>
  </si>
  <si>
    <t>Departamento 17 OMPRI</t>
  </si>
  <si>
    <t>Santana Aguilar Maria Felix</t>
  </si>
  <si>
    <t>00951</t>
  </si>
  <si>
    <t>Perez Murillo Veronica del Carmen</t>
  </si>
  <si>
    <t>00952</t>
  </si>
  <si>
    <t>Padilla Cruz Pablo Antonio</t>
  </si>
  <si>
    <t>00954</t>
  </si>
  <si>
    <t>Ortega Villela Alejandro</t>
  </si>
  <si>
    <t>Diseñador</t>
  </si>
  <si>
    <t>00955</t>
  </si>
  <si>
    <t>Hernandez Hernandez Omar</t>
  </si>
  <si>
    <t>Secretario General</t>
  </si>
  <si>
    <t>00956</t>
  </si>
  <si>
    <t>Fuentes Nuñez Eduardo</t>
  </si>
  <si>
    <t>00959</t>
  </si>
  <si>
    <t>Cervantes Ramirez Marco Antonio</t>
  </si>
  <si>
    <t>00961</t>
  </si>
  <si>
    <t>Velazquez Monroy Arlene</t>
  </si>
  <si>
    <t>00957</t>
  </si>
  <si>
    <t>Campos Encarnacion Salvador Alejando</t>
  </si>
  <si>
    <t>Secretario Adjunto</t>
  </si>
  <si>
    <t>00958</t>
  </si>
  <si>
    <t>García García Ivan Tonathiu</t>
  </si>
  <si>
    <t>Coordinador y Redes</t>
  </si>
  <si>
    <t>00960</t>
  </si>
  <si>
    <t>Torres De la Rosa Maria Guadalupe</t>
  </si>
  <si>
    <t>00962</t>
  </si>
  <si>
    <t>Lopez Puente Jorge Luis</t>
  </si>
  <si>
    <t>Secretaria</t>
  </si>
  <si>
    <t>FEBRERO DE 2023</t>
  </si>
  <si>
    <t>Vales de Despensa</t>
  </si>
  <si>
    <t>00963</t>
  </si>
  <si>
    <t>MARTINEZ GONZALEZ REGINA</t>
  </si>
  <si>
    <t>Presidente</t>
  </si>
  <si>
    <t>00964</t>
  </si>
  <si>
    <t>LOZANO  VALENCIA ITZI YUNUE</t>
  </si>
  <si>
    <t>00968</t>
  </si>
  <si>
    <t>CACHO SILVA ISRAEL</t>
  </si>
  <si>
    <t>00970</t>
  </si>
  <si>
    <t>SAMAUE JIMENEZ JORGE SEBASTIAN</t>
  </si>
  <si>
    <t>00973</t>
  </si>
  <si>
    <t>MARTINEZ SANCHEZ JOSUE</t>
  </si>
  <si>
    <t>09671</t>
  </si>
  <si>
    <t>DELGADO RAZO RAFAEL ALEJANDRO</t>
  </si>
  <si>
    <t>Logistica</t>
  </si>
  <si>
    <t>00965</t>
  </si>
  <si>
    <t>ESPARZA RAMIREZ NORMA MALENI</t>
  </si>
  <si>
    <t>Departamento 9119 CDE SECRETARIA DE MEDIO AMBIENTE</t>
  </si>
  <si>
    <t>00966</t>
  </si>
  <si>
    <t>RUIZ MEJIA MARIA MAGDALENA</t>
  </si>
  <si>
    <t>Secretaria Medio Ambiente</t>
  </si>
  <si>
    <t>Departamento 9117 CDE CENTRO DE MEDIACION</t>
  </si>
  <si>
    <t>00969</t>
  </si>
  <si>
    <t>GONZALEZ VALENZUELA LUIS GEOVANNI</t>
  </si>
  <si>
    <t>Responsable</t>
  </si>
  <si>
    <t>Departamento 4114 CDE SECRETARIA DE VINCULACION CON LA SO</t>
  </si>
  <si>
    <t>00972</t>
  </si>
  <si>
    <t>CARDENAS TORRES SAMUEL IVAN</t>
  </si>
  <si>
    <t>00967</t>
  </si>
  <si>
    <t>DIAZ DIAZ ANGELICA NAYELI</t>
  </si>
  <si>
    <t>00872</t>
  </si>
  <si>
    <t>LADRON DE GUEVARA GONZALEZ MIRIAM JANETH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</si>
</sst>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5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1" fillId="0" borderId="0" xfId="4" applyNumberFormat="1" applyFont="1"/>
    <xf numFmtId="165" fontId="21" fillId="0" borderId="0" xfId="0" applyNumberFormat="1" applyFont="1"/>
    <xf numFmtId="49" fontId="18" fillId="0" borderId="0" xfId="0" applyNumberFormat="1" applyFont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65" fontId="21" fillId="0" borderId="0" xfId="0" applyNumberFormat="1" applyFont="1"/>
    <xf numFmtId="165" fontId="21" fillId="0" borderId="0" xfId="0" applyNumberFormat="1" applyFont="1"/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</cellXfs>
  <cellStyles count="25">
    <cellStyle name="Millares" xfId="1" builtinId="3"/>
    <cellStyle name="Normal" xfId="0" builtinId="0"/>
    <cellStyle name="Normal 10" xfId="10" xr:uid="{00000000-0005-0000-0000-000002000000}"/>
    <cellStyle name="Normal 10 2" xfId="22" xr:uid="{4DF791D7-3EC9-4744-9532-EAEC83CDB1A1}"/>
    <cellStyle name="Normal 11" xfId="11" xr:uid="{00000000-0005-0000-0000-000003000000}"/>
    <cellStyle name="Normal 11 2" xfId="23" xr:uid="{2D9A33C0-EA0C-49B3-A77D-D228ADB2751B}"/>
    <cellStyle name="Normal 12" xfId="12" xr:uid="{00000000-0005-0000-0000-000004000000}"/>
    <cellStyle name="Normal 12 2" xfId="24" xr:uid="{78669F2F-A120-4918-BFF9-69347C6F1CF4}"/>
    <cellStyle name="Normal 13" xfId="13" xr:uid="{00000000-0005-0000-0000-000005000000}"/>
    <cellStyle name="Normal 2" xfId="2" xr:uid="{00000000-0005-0000-0000-000006000000}"/>
    <cellStyle name="Normal 2 2" xfId="14" xr:uid="{2CCD764B-C7E1-4C0E-9A35-467281E839C4}"/>
    <cellStyle name="Normal 3" xfId="3" xr:uid="{00000000-0005-0000-0000-000007000000}"/>
    <cellStyle name="Normal 3 2" xfId="15" xr:uid="{C301F829-B34D-4A6D-B604-2A6B2F95FA02}"/>
    <cellStyle name="Normal 4" xfId="4" xr:uid="{00000000-0005-0000-0000-000008000000}"/>
    <cellStyle name="Normal 4 2" xfId="16" xr:uid="{313B5B8F-B57D-42BA-8730-086D9F79C8D7}"/>
    <cellStyle name="Normal 5" xfId="5" xr:uid="{00000000-0005-0000-0000-000009000000}"/>
    <cellStyle name="Normal 5 2" xfId="17" xr:uid="{9F7A63CD-CDBF-4008-9CFB-0708BEC5718D}"/>
    <cellStyle name="Normal 6" xfId="6" xr:uid="{00000000-0005-0000-0000-00000A000000}"/>
    <cellStyle name="Normal 6 2" xfId="18" xr:uid="{F4359F08-EA9A-4CD8-92E6-BE823BFCF60A}"/>
    <cellStyle name="Normal 7" xfId="7" xr:uid="{00000000-0005-0000-0000-00000B000000}"/>
    <cellStyle name="Normal 7 2" xfId="19" xr:uid="{58666C92-7C2B-4AA5-A855-93A81E026A4E}"/>
    <cellStyle name="Normal 8" xfId="8" xr:uid="{00000000-0005-0000-0000-00000C000000}"/>
    <cellStyle name="Normal 8 2" xfId="20" xr:uid="{96871B8F-708E-432D-AF9E-83C36695D0AB}"/>
    <cellStyle name="Normal 9" xfId="9" xr:uid="{00000000-0005-0000-0000-00000D000000}"/>
    <cellStyle name="Normal 9 2" xfId="21" xr:uid="{B247A51E-60AD-4961-95FE-078672E760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2%20FEBRERO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Departamento 13 JUBILADOS Y TERCERA E</v>
          </cell>
        </row>
        <row r="14">
          <cell r="A14" t="str">
            <v>00067</v>
          </cell>
          <cell r="B14" t="str">
            <v>FLORES DIAZ MARIA DE LA LUZ</v>
          </cell>
          <cell r="C14">
            <v>6223.2</v>
          </cell>
          <cell r="D14">
            <v>0</v>
          </cell>
          <cell r="E14">
            <v>1000</v>
          </cell>
          <cell r="F14">
            <v>0</v>
          </cell>
          <cell r="G14">
            <v>0</v>
          </cell>
          <cell r="H14">
            <v>6223.2</v>
          </cell>
          <cell r="I14">
            <v>0</v>
          </cell>
          <cell r="J14">
            <v>0</v>
          </cell>
          <cell r="K14">
            <v>0</v>
          </cell>
          <cell r="L14">
            <v>-250.2</v>
          </cell>
          <cell r="M14">
            <v>0</v>
          </cell>
          <cell r="N14">
            <v>365.3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6223.2</v>
          </cell>
          <cell r="AC14">
            <v>170.88</v>
          </cell>
          <cell r="AD14">
            <v>307.60000000000002</v>
          </cell>
          <cell r="AE14">
            <v>805.78</v>
          </cell>
          <cell r="AF14">
            <v>143.9</v>
          </cell>
          <cell r="AG14">
            <v>144.46</v>
          </cell>
          <cell r="AH14">
            <v>12869.4</v>
          </cell>
          <cell r="AI14">
            <v>1284.26</v>
          </cell>
          <cell r="AJ14">
            <v>359.76</v>
          </cell>
          <cell r="AK14">
            <v>71.959999999999994</v>
          </cell>
          <cell r="AL14">
            <v>0</v>
          </cell>
          <cell r="AM14">
            <v>14873.74</v>
          </cell>
        </row>
        <row r="15">
          <cell r="A15" t="str">
            <v>00845</v>
          </cell>
          <cell r="B15" t="str">
            <v>SANTILLAN GONZALEZ MARIA DE LA PAZ</v>
          </cell>
          <cell r="C15">
            <v>6223.2</v>
          </cell>
          <cell r="D15">
            <v>0</v>
          </cell>
          <cell r="E15">
            <v>1000</v>
          </cell>
          <cell r="F15">
            <v>0</v>
          </cell>
          <cell r="G15">
            <v>0</v>
          </cell>
          <cell r="H15">
            <v>6223.2</v>
          </cell>
          <cell r="I15">
            <v>0</v>
          </cell>
          <cell r="J15">
            <v>0</v>
          </cell>
          <cell r="K15">
            <v>0</v>
          </cell>
          <cell r="L15">
            <v>-250.2</v>
          </cell>
          <cell r="M15">
            <v>0</v>
          </cell>
          <cell r="N15">
            <v>365.3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6223.2</v>
          </cell>
          <cell r="AC15">
            <v>170.88</v>
          </cell>
          <cell r="AD15">
            <v>307.60000000000002</v>
          </cell>
          <cell r="AE15">
            <v>805.78</v>
          </cell>
          <cell r="AF15">
            <v>143.9</v>
          </cell>
          <cell r="AG15">
            <v>144.46</v>
          </cell>
          <cell r="AH15">
            <v>12869.4</v>
          </cell>
          <cell r="AI15">
            <v>1284.26</v>
          </cell>
          <cell r="AJ15">
            <v>359.76</v>
          </cell>
          <cell r="AK15">
            <v>71.959999999999994</v>
          </cell>
          <cell r="AL15">
            <v>0</v>
          </cell>
          <cell r="AM15">
            <v>14873.74</v>
          </cell>
        </row>
        <row r="16">
          <cell r="A16" t="str">
            <v>00857</v>
          </cell>
          <cell r="B16" t="str">
            <v>DELGADO VALENZUELA ROBERTO</v>
          </cell>
          <cell r="C16">
            <v>6223.2</v>
          </cell>
          <cell r="D16">
            <v>0</v>
          </cell>
          <cell r="E16">
            <v>1000</v>
          </cell>
          <cell r="F16">
            <v>0</v>
          </cell>
          <cell r="G16">
            <v>0</v>
          </cell>
          <cell r="H16">
            <v>6223.2</v>
          </cell>
          <cell r="I16">
            <v>0</v>
          </cell>
          <cell r="J16">
            <v>0</v>
          </cell>
          <cell r="K16">
            <v>0</v>
          </cell>
          <cell r="L16">
            <v>-250.2</v>
          </cell>
          <cell r="M16">
            <v>0</v>
          </cell>
          <cell r="N16">
            <v>365.3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6223.2</v>
          </cell>
          <cell r="AC16">
            <v>170.88</v>
          </cell>
          <cell r="AD16">
            <v>307.60000000000002</v>
          </cell>
          <cell r="AE16">
            <v>805.78</v>
          </cell>
          <cell r="AF16">
            <v>143.9</v>
          </cell>
          <cell r="AG16">
            <v>144.46</v>
          </cell>
          <cell r="AH16">
            <v>12869.4</v>
          </cell>
          <cell r="AI16">
            <v>1284.26</v>
          </cell>
          <cell r="AJ16">
            <v>359.76</v>
          </cell>
          <cell r="AK16">
            <v>71.959999999999994</v>
          </cell>
          <cell r="AL16">
            <v>0</v>
          </cell>
          <cell r="AM16">
            <v>14873.74</v>
          </cell>
        </row>
        <row r="17">
          <cell r="A17" t="str">
            <v>00879</v>
          </cell>
          <cell r="B17" t="str">
            <v>SANTANA AGUILAR MARIA FELIX</v>
          </cell>
          <cell r="C17">
            <v>9000</v>
          </cell>
          <cell r="D17">
            <v>0</v>
          </cell>
          <cell r="E17">
            <v>1000</v>
          </cell>
          <cell r="F17">
            <v>4200</v>
          </cell>
          <cell r="G17">
            <v>0</v>
          </cell>
          <cell r="H17">
            <v>13200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1245.1600000000001</v>
          </cell>
          <cell r="O17">
            <v>1245.1600000000001</v>
          </cell>
          <cell r="P17">
            <v>367.98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1613.14</v>
          </cell>
          <cell r="AB17">
            <v>11586.86</v>
          </cell>
          <cell r="AC17">
            <v>255.6</v>
          </cell>
          <cell r="AD17">
            <v>565.1</v>
          </cell>
          <cell r="AE17">
            <v>948.44</v>
          </cell>
          <cell r="AF17">
            <v>292.12</v>
          </cell>
          <cell r="AG17">
            <v>284</v>
          </cell>
          <cell r="AH17">
            <v>26124.080000000002</v>
          </cell>
          <cell r="AI17">
            <v>1769.14</v>
          </cell>
          <cell r="AJ17">
            <v>730.3</v>
          </cell>
          <cell r="AK17">
            <v>146.06</v>
          </cell>
          <cell r="AL17">
            <v>0</v>
          </cell>
          <cell r="AM17">
            <v>29345.7</v>
          </cell>
        </row>
        <row r="18">
          <cell r="A18" t="str">
            <v>Total Depto</v>
          </cell>
          <cell r="C18" t="str">
            <v xml:space="preserve">  -----------------------</v>
          </cell>
          <cell r="D18" t="str">
            <v xml:space="preserve">  -----------------------</v>
          </cell>
          <cell r="E18" t="str">
            <v xml:space="preserve">  -----------------------</v>
          </cell>
          <cell r="F18" t="str">
            <v xml:space="preserve">  -----------------------</v>
          </cell>
          <cell r="G18" t="str">
            <v xml:space="preserve">  -----------------------</v>
          </cell>
          <cell r="H18" t="str">
            <v xml:space="preserve">  -----------------------</v>
          </cell>
          <cell r="I18" t="str">
            <v xml:space="preserve">  -----------------------</v>
          </cell>
          <cell r="J18" t="str">
            <v xml:space="preserve">  -----------------------</v>
          </cell>
          <cell r="K18" t="str">
            <v xml:space="preserve">  -----------------------</v>
          </cell>
          <cell r="L18" t="str">
            <v xml:space="preserve">  -----------------------</v>
          </cell>
          <cell r="M18" t="str">
            <v xml:space="preserve">  -----------------------</v>
          </cell>
          <cell r="N18" t="str">
            <v xml:space="preserve">  -----------------------</v>
          </cell>
          <cell r="O18" t="str">
            <v xml:space="preserve">  -----------------------</v>
          </cell>
          <cell r="P18" t="str">
            <v xml:space="preserve">  -----------------------</v>
          </cell>
          <cell r="Q18" t="str">
            <v xml:space="preserve">  -----------------------</v>
          </cell>
          <cell r="R18" t="str">
            <v xml:space="preserve">  -----------------------</v>
          </cell>
          <cell r="S18" t="str">
            <v xml:space="preserve">  -----------------------</v>
          </cell>
          <cell r="T18" t="str">
            <v xml:space="preserve">  -----------------------</v>
          </cell>
          <cell r="U18" t="str">
            <v xml:space="preserve">  -----------------------</v>
          </cell>
          <cell r="V18" t="str">
            <v xml:space="preserve">  -----------------------</v>
          </cell>
          <cell r="W18" t="str">
            <v xml:space="preserve">  -----------------------</v>
          </cell>
          <cell r="X18" t="str">
            <v xml:space="preserve">  -----------------------</v>
          </cell>
          <cell r="Y18" t="str">
            <v xml:space="preserve">  -----------------------</v>
          </cell>
          <cell r="Z18" t="str">
            <v xml:space="preserve">  -----------------------</v>
          </cell>
          <cell r="AA18" t="str">
            <v xml:space="preserve">  -----------------------</v>
          </cell>
          <cell r="AB18" t="str">
            <v xml:space="preserve">  -----------------------</v>
          </cell>
          <cell r="AC18" t="str">
            <v xml:space="preserve">  -----------------------</v>
          </cell>
          <cell r="AD18" t="str">
            <v xml:space="preserve">  -----------------------</v>
          </cell>
          <cell r="AE18" t="str">
            <v xml:space="preserve">  -----------------------</v>
          </cell>
          <cell r="AF18" t="str">
            <v xml:space="preserve">  -----------------------</v>
          </cell>
          <cell r="AG18" t="str">
            <v xml:space="preserve">  -----------------------</v>
          </cell>
          <cell r="AH18" t="str">
            <v xml:space="preserve">  -----------------------</v>
          </cell>
          <cell r="AI18" t="str">
            <v xml:space="preserve">  -----------------------</v>
          </cell>
          <cell r="AJ18" t="str">
            <v xml:space="preserve">  -----------------------</v>
          </cell>
          <cell r="AK18" t="str">
            <v xml:space="preserve">  -----------------------</v>
          </cell>
          <cell r="AL18" t="str">
            <v xml:space="preserve">  -----------------------</v>
          </cell>
          <cell r="AM18" t="str">
            <v xml:space="preserve">  -----------------------</v>
          </cell>
        </row>
        <row r="19">
          <cell r="C19">
            <v>27669.599999999999</v>
          </cell>
          <cell r="D19">
            <v>0</v>
          </cell>
          <cell r="E19">
            <v>4000</v>
          </cell>
          <cell r="F19">
            <v>4200</v>
          </cell>
          <cell r="G19">
            <v>0</v>
          </cell>
          <cell r="H19">
            <v>31869.599999999999</v>
          </cell>
          <cell r="I19">
            <v>0</v>
          </cell>
          <cell r="J19">
            <v>0</v>
          </cell>
          <cell r="K19">
            <v>0</v>
          </cell>
          <cell r="L19">
            <v>-750.6</v>
          </cell>
          <cell r="M19">
            <v>0</v>
          </cell>
          <cell r="N19">
            <v>2341.06</v>
          </cell>
          <cell r="O19">
            <v>1245.1600000000001</v>
          </cell>
          <cell r="P19">
            <v>367.98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1613.14</v>
          </cell>
          <cell r="AB19">
            <v>30256.46</v>
          </cell>
          <cell r="AC19">
            <v>768.24</v>
          </cell>
          <cell r="AD19">
            <v>1487.9</v>
          </cell>
          <cell r="AE19">
            <v>3365.78</v>
          </cell>
          <cell r="AF19">
            <v>723.82</v>
          </cell>
          <cell r="AG19">
            <v>717.38</v>
          </cell>
          <cell r="AH19">
            <v>64732.28</v>
          </cell>
          <cell r="AI19">
            <v>5621.92</v>
          </cell>
          <cell r="AJ19">
            <v>1809.58</v>
          </cell>
          <cell r="AK19">
            <v>361.94</v>
          </cell>
          <cell r="AL19">
            <v>0</v>
          </cell>
          <cell r="AM19">
            <v>73966.92</v>
          </cell>
        </row>
        <row r="21">
          <cell r="A21" t="str">
            <v>Departamento 17 OMPRI</v>
          </cell>
        </row>
        <row r="22">
          <cell r="A22" t="str">
            <v>00156</v>
          </cell>
          <cell r="B22" t="str">
            <v>CARRILLO CARRILLO SANDRA LUZ</v>
          </cell>
          <cell r="C22">
            <v>7918.2</v>
          </cell>
          <cell r="D22">
            <v>0</v>
          </cell>
          <cell r="E22">
            <v>1000</v>
          </cell>
          <cell r="F22">
            <v>0</v>
          </cell>
          <cell r="G22">
            <v>0</v>
          </cell>
          <cell r="H22">
            <v>7918.2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548.58000000000004</v>
          </cell>
          <cell r="O22">
            <v>548.58000000000004</v>
          </cell>
          <cell r="P22">
            <v>217.44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766.02</v>
          </cell>
          <cell r="AB22">
            <v>7152.18</v>
          </cell>
          <cell r="AC22">
            <v>160.22</v>
          </cell>
          <cell r="AD22">
            <v>354.22</v>
          </cell>
          <cell r="AE22">
            <v>795.08</v>
          </cell>
          <cell r="AF22">
            <v>183.1</v>
          </cell>
          <cell r="AG22">
            <v>178.36</v>
          </cell>
          <cell r="AH22">
            <v>16374.9</v>
          </cell>
          <cell r="AI22">
            <v>1309.52</v>
          </cell>
          <cell r="AJ22">
            <v>457.76</v>
          </cell>
          <cell r="AK22">
            <v>91.56</v>
          </cell>
          <cell r="AL22">
            <v>0</v>
          </cell>
          <cell r="AM22">
            <v>18595.2</v>
          </cell>
        </row>
        <row r="23">
          <cell r="A23" t="str">
            <v>00967</v>
          </cell>
          <cell r="B23" t="str">
            <v>DIAZ DIAZ ANGELICA NAYELI</v>
          </cell>
          <cell r="C23">
            <v>8460</v>
          </cell>
          <cell r="D23">
            <v>0</v>
          </cell>
          <cell r="E23">
            <v>1000</v>
          </cell>
          <cell r="F23">
            <v>8905.08</v>
          </cell>
          <cell r="G23">
            <v>0</v>
          </cell>
          <cell r="H23">
            <v>17365.080000000002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2063.13</v>
          </cell>
          <cell r="O23">
            <v>2063.13</v>
          </cell>
          <cell r="P23">
            <v>301.95999999999998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2365.09</v>
          </cell>
          <cell r="AB23">
            <v>14999.99</v>
          </cell>
          <cell r="AC23">
            <v>213.96</v>
          </cell>
          <cell r="AD23">
            <v>483.32</v>
          </cell>
          <cell r="AE23">
            <v>880.64</v>
          </cell>
          <cell r="AF23">
            <v>244.54</v>
          </cell>
          <cell r="AG23">
            <v>367.3</v>
          </cell>
          <cell r="AH23">
            <v>21869</v>
          </cell>
          <cell r="AI23">
            <v>1577.92</v>
          </cell>
          <cell r="AJ23">
            <v>611.34</v>
          </cell>
          <cell r="AK23">
            <v>122.26</v>
          </cell>
          <cell r="AL23">
            <v>0</v>
          </cell>
          <cell r="AM23">
            <v>24792.36</v>
          </cell>
        </row>
        <row r="24">
          <cell r="A24" t="str">
            <v>Total Depto</v>
          </cell>
          <cell r="C24" t="str">
            <v xml:space="preserve">  -----------------------</v>
          </cell>
          <cell r="D24" t="str">
            <v xml:space="preserve">  -----------------------</v>
          </cell>
          <cell r="E24" t="str">
            <v xml:space="preserve">  -----------------------</v>
          </cell>
          <cell r="F24" t="str">
            <v xml:space="preserve">  -----------------------</v>
          </cell>
          <cell r="G24" t="str">
            <v xml:space="preserve">  -----------------------</v>
          </cell>
          <cell r="H24" t="str">
            <v xml:space="preserve">  -----------------------</v>
          </cell>
          <cell r="I24" t="str">
            <v xml:space="preserve">  -----------------------</v>
          </cell>
          <cell r="J24" t="str">
            <v xml:space="preserve">  -----------------------</v>
          </cell>
          <cell r="K24" t="str">
            <v xml:space="preserve">  -----------------------</v>
          </cell>
          <cell r="L24" t="str">
            <v xml:space="preserve">  -----------------------</v>
          </cell>
          <cell r="M24" t="str">
            <v xml:space="preserve">  -----------------------</v>
          </cell>
          <cell r="N24" t="str">
            <v xml:space="preserve">  -----------------------</v>
          </cell>
          <cell r="O24" t="str">
            <v xml:space="preserve">  -----------------------</v>
          </cell>
          <cell r="P24" t="str">
            <v xml:space="preserve">  -----------------------</v>
          </cell>
          <cell r="Q24" t="str">
            <v xml:space="preserve">  -----------------------</v>
          </cell>
          <cell r="R24" t="str">
            <v xml:space="preserve">  -----------------------</v>
          </cell>
          <cell r="S24" t="str">
            <v xml:space="preserve">  -----------------------</v>
          </cell>
          <cell r="T24" t="str">
            <v xml:space="preserve">  -----------------------</v>
          </cell>
          <cell r="U24" t="str">
            <v xml:space="preserve">  -----------------------</v>
          </cell>
          <cell r="V24" t="str">
            <v xml:space="preserve">  -----------------------</v>
          </cell>
          <cell r="W24" t="str">
            <v xml:space="preserve">  -----------------------</v>
          </cell>
          <cell r="X24" t="str">
            <v xml:space="preserve">  -----------------------</v>
          </cell>
          <cell r="Y24" t="str">
            <v xml:space="preserve">  -----------------------</v>
          </cell>
          <cell r="Z24" t="str">
            <v xml:space="preserve">  -----------------------</v>
          </cell>
          <cell r="AA24" t="str">
            <v xml:space="preserve">  -----------------------</v>
          </cell>
          <cell r="AB24" t="str">
            <v xml:space="preserve">  -----------------------</v>
          </cell>
          <cell r="AC24" t="str">
            <v xml:space="preserve">  -----------------------</v>
          </cell>
          <cell r="AD24" t="str">
            <v xml:space="preserve">  -----------------------</v>
          </cell>
          <cell r="AE24" t="str">
            <v xml:space="preserve">  -----------------------</v>
          </cell>
          <cell r="AF24" t="str">
            <v xml:space="preserve">  -----------------------</v>
          </cell>
          <cell r="AG24" t="str">
            <v xml:space="preserve">  -----------------------</v>
          </cell>
          <cell r="AH24" t="str">
            <v xml:space="preserve">  -----------------------</v>
          </cell>
          <cell r="AI24" t="str">
            <v xml:space="preserve">  -----------------------</v>
          </cell>
          <cell r="AJ24" t="str">
            <v xml:space="preserve">  -----------------------</v>
          </cell>
          <cell r="AK24" t="str">
            <v xml:space="preserve">  -----------------------</v>
          </cell>
          <cell r="AL24" t="str">
            <v xml:space="preserve">  -----------------------</v>
          </cell>
          <cell r="AM24" t="str">
            <v xml:space="preserve">  -----------------------</v>
          </cell>
        </row>
        <row r="25">
          <cell r="C25">
            <v>16378.2</v>
          </cell>
          <cell r="D25">
            <v>0</v>
          </cell>
          <cell r="E25">
            <v>2000</v>
          </cell>
          <cell r="F25">
            <v>8905.08</v>
          </cell>
          <cell r="G25">
            <v>0</v>
          </cell>
          <cell r="H25">
            <v>25283.279999999999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2611.71</v>
          </cell>
          <cell r="O25">
            <v>2611.71</v>
          </cell>
          <cell r="P25">
            <v>519.4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3131.11</v>
          </cell>
          <cell r="AB25">
            <v>22152.17</v>
          </cell>
          <cell r="AC25">
            <v>374.18</v>
          </cell>
          <cell r="AD25">
            <v>837.54</v>
          </cell>
          <cell r="AE25">
            <v>1675.72</v>
          </cell>
          <cell r="AF25">
            <v>427.64</v>
          </cell>
          <cell r="AG25">
            <v>545.66</v>
          </cell>
          <cell r="AH25">
            <v>38243.9</v>
          </cell>
          <cell r="AI25">
            <v>2887.44</v>
          </cell>
          <cell r="AJ25">
            <v>1069.0999999999999</v>
          </cell>
          <cell r="AK25">
            <v>213.82</v>
          </cell>
          <cell r="AL25">
            <v>0</v>
          </cell>
          <cell r="AM25">
            <v>43387.56</v>
          </cell>
        </row>
        <row r="27">
          <cell r="A27" t="str">
            <v>Departamento 60 CDE SECRETARIA JURIDICA Y DE TRANSPARENC</v>
          </cell>
        </row>
        <row r="28">
          <cell r="A28" t="str">
            <v>00195</v>
          </cell>
          <cell r="B28" t="str">
            <v>MURGUIA ESCOBEDO SANDRA BUENAVENTURA</v>
          </cell>
          <cell r="C28">
            <v>9918.2999999999993</v>
          </cell>
          <cell r="D28">
            <v>0</v>
          </cell>
          <cell r="E28">
            <v>1000</v>
          </cell>
          <cell r="F28">
            <v>0</v>
          </cell>
          <cell r="G28">
            <v>0</v>
          </cell>
          <cell r="H28">
            <v>9918.2999999999993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766.18</v>
          </cell>
          <cell r="O28">
            <v>766.18</v>
          </cell>
          <cell r="P28">
            <v>280.86</v>
          </cell>
          <cell r="Q28">
            <v>600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1647.04</v>
          </cell>
          <cell r="AB28">
            <v>8271.26</v>
          </cell>
          <cell r="AC28">
            <v>200.68</v>
          </cell>
          <cell r="AD28">
            <v>453.32</v>
          </cell>
          <cell r="AE28">
            <v>859</v>
          </cell>
          <cell r="AF28">
            <v>229.34</v>
          </cell>
          <cell r="AG28">
            <v>218.36</v>
          </cell>
          <cell r="AH28">
            <v>20510.88</v>
          </cell>
          <cell r="AI28">
            <v>1513</v>
          </cell>
          <cell r="AJ28">
            <v>573.38</v>
          </cell>
          <cell r="AK28">
            <v>114.68</v>
          </cell>
          <cell r="AL28">
            <v>0</v>
          </cell>
          <cell r="AM28">
            <v>23159.64</v>
          </cell>
        </row>
        <row r="29">
          <cell r="A29" t="str">
            <v>Total Depto</v>
          </cell>
          <cell r="C29" t="str">
            <v xml:space="preserve">  -----------------------</v>
          </cell>
          <cell r="D29" t="str">
            <v xml:space="preserve">  -----------------------</v>
          </cell>
          <cell r="E29" t="str">
            <v xml:space="preserve">  -----------------------</v>
          </cell>
          <cell r="F29" t="str">
            <v xml:space="preserve">  -----------------------</v>
          </cell>
          <cell r="G29" t="str">
            <v xml:space="preserve">  -----------------------</v>
          </cell>
          <cell r="H29" t="str">
            <v xml:space="preserve">  -----------------------</v>
          </cell>
          <cell r="I29" t="str">
            <v xml:space="preserve">  -----------------------</v>
          </cell>
          <cell r="J29" t="str">
            <v xml:space="preserve">  -----------------------</v>
          </cell>
          <cell r="K29" t="str">
            <v xml:space="preserve">  -----------------------</v>
          </cell>
          <cell r="L29" t="str">
            <v xml:space="preserve">  -----------------------</v>
          </cell>
          <cell r="M29" t="str">
            <v xml:space="preserve">  -----------------------</v>
          </cell>
          <cell r="N29" t="str">
            <v xml:space="preserve">  -----------------------</v>
          </cell>
          <cell r="O29" t="str">
            <v xml:space="preserve">  -----------------------</v>
          </cell>
          <cell r="P29" t="str">
            <v xml:space="preserve">  -----------------------</v>
          </cell>
          <cell r="Q29" t="str">
            <v xml:space="preserve">  -----------------------</v>
          </cell>
          <cell r="R29" t="str">
            <v xml:space="preserve">  -----------------------</v>
          </cell>
          <cell r="S29" t="str">
            <v xml:space="preserve">  -----------------------</v>
          </cell>
          <cell r="T29" t="str">
            <v xml:space="preserve">  -----------------------</v>
          </cell>
          <cell r="U29" t="str">
            <v xml:space="preserve">  -----------------------</v>
          </cell>
          <cell r="V29" t="str">
            <v xml:space="preserve">  -----------------------</v>
          </cell>
          <cell r="W29" t="str">
            <v xml:space="preserve">  -----------------------</v>
          </cell>
          <cell r="X29" t="str">
            <v xml:space="preserve">  -----------------------</v>
          </cell>
          <cell r="Y29" t="str">
            <v xml:space="preserve">  -----------------------</v>
          </cell>
          <cell r="Z29" t="str">
            <v xml:space="preserve">  -----------------------</v>
          </cell>
          <cell r="AA29" t="str">
            <v xml:space="preserve">  -----------------------</v>
          </cell>
          <cell r="AB29" t="str">
            <v xml:space="preserve">  -----------------------</v>
          </cell>
          <cell r="AC29" t="str">
            <v xml:space="preserve">  -----------------------</v>
          </cell>
          <cell r="AD29" t="str">
            <v xml:space="preserve">  -----------------------</v>
          </cell>
          <cell r="AE29" t="str">
            <v xml:space="preserve">  -----------------------</v>
          </cell>
          <cell r="AF29" t="str">
            <v xml:space="preserve">  -----------------------</v>
          </cell>
          <cell r="AG29" t="str">
            <v xml:space="preserve">  -----------------------</v>
          </cell>
          <cell r="AH29" t="str">
            <v xml:space="preserve">  -----------------------</v>
          </cell>
          <cell r="AI29" t="str">
            <v xml:space="preserve">  -----------------------</v>
          </cell>
          <cell r="AJ29" t="str">
            <v xml:space="preserve">  -----------------------</v>
          </cell>
          <cell r="AK29" t="str">
            <v xml:space="preserve">  -----------------------</v>
          </cell>
          <cell r="AL29" t="str">
            <v xml:space="preserve">  -----------------------</v>
          </cell>
          <cell r="AM29" t="str">
            <v xml:space="preserve">  -----------------------</v>
          </cell>
        </row>
        <row r="30">
          <cell r="C30">
            <v>9918.2999999999993</v>
          </cell>
          <cell r="D30">
            <v>0</v>
          </cell>
          <cell r="E30">
            <v>1000</v>
          </cell>
          <cell r="F30">
            <v>0</v>
          </cell>
          <cell r="G30">
            <v>0</v>
          </cell>
          <cell r="H30">
            <v>9918.2999999999993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766.18</v>
          </cell>
          <cell r="O30">
            <v>766.18</v>
          </cell>
          <cell r="P30">
            <v>280.86</v>
          </cell>
          <cell r="Q30">
            <v>600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1647.04</v>
          </cell>
          <cell r="AB30">
            <v>8271.26</v>
          </cell>
          <cell r="AC30">
            <v>200.68</v>
          </cell>
          <cell r="AD30">
            <v>453.32</v>
          </cell>
          <cell r="AE30">
            <v>859</v>
          </cell>
          <cell r="AF30">
            <v>229.34</v>
          </cell>
          <cell r="AG30">
            <v>218.36</v>
          </cell>
          <cell r="AH30">
            <v>20510.88</v>
          </cell>
          <cell r="AI30">
            <v>1513</v>
          </cell>
          <cell r="AJ30">
            <v>573.38</v>
          </cell>
          <cell r="AK30">
            <v>114.68</v>
          </cell>
          <cell r="AL30">
            <v>0</v>
          </cell>
          <cell r="AM30">
            <v>23159.64</v>
          </cell>
        </row>
        <row r="32">
          <cell r="A32" t="str">
            <v>Departamento 1006 SECRETARIA DE COMUNICACION SOCIAL</v>
          </cell>
        </row>
        <row r="33">
          <cell r="A33" t="str">
            <v>00951</v>
          </cell>
          <cell r="B33" t="str">
            <v>PEREZ MURILLO VERONICA DEL CARMEN</v>
          </cell>
          <cell r="C33">
            <v>14250</v>
          </cell>
          <cell r="D33">
            <v>0</v>
          </cell>
          <cell r="E33">
            <v>1000</v>
          </cell>
          <cell r="F33">
            <v>9537.56</v>
          </cell>
          <cell r="G33">
            <v>0</v>
          </cell>
          <cell r="H33">
            <v>23787.56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3434.98</v>
          </cell>
          <cell r="O33">
            <v>3434.98</v>
          </cell>
          <cell r="P33">
            <v>684.5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4119.4799999999996</v>
          </cell>
          <cell r="AB33">
            <v>19668.080000000002</v>
          </cell>
          <cell r="AC33">
            <v>455.24</v>
          </cell>
          <cell r="AD33">
            <v>1103.22</v>
          </cell>
          <cell r="AE33">
            <v>1273.56</v>
          </cell>
          <cell r="AF33">
            <v>520.26</v>
          </cell>
          <cell r="AG33">
            <v>495.76</v>
          </cell>
          <cell r="AH33">
            <v>46527.64</v>
          </cell>
          <cell r="AI33">
            <v>2832.02</v>
          </cell>
          <cell r="AJ33">
            <v>1300.6600000000001</v>
          </cell>
          <cell r="AK33">
            <v>260.14</v>
          </cell>
          <cell r="AL33">
            <v>0</v>
          </cell>
          <cell r="AM33">
            <v>51936.480000000003</v>
          </cell>
        </row>
        <row r="34">
          <cell r="A34" t="str">
            <v>Total Depto</v>
          </cell>
          <cell r="C34" t="str">
            <v xml:space="preserve">  -----------------------</v>
          </cell>
          <cell r="D34" t="str">
            <v xml:space="preserve">  -----------------------</v>
          </cell>
          <cell r="E34" t="str">
            <v xml:space="preserve">  -----------------------</v>
          </cell>
          <cell r="F34" t="str">
            <v xml:space="preserve">  -----------------------</v>
          </cell>
          <cell r="G34" t="str">
            <v xml:space="preserve">  -----------------------</v>
          </cell>
          <cell r="H34" t="str">
            <v xml:space="preserve">  -----------------------</v>
          </cell>
          <cell r="I34" t="str">
            <v xml:space="preserve">  -----------------------</v>
          </cell>
          <cell r="J34" t="str">
            <v xml:space="preserve">  -----------------------</v>
          </cell>
          <cell r="K34" t="str">
            <v xml:space="preserve">  -----------------------</v>
          </cell>
          <cell r="L34" t="str">
            <v xml:space="preserve">  -----------------------</v>
          </cell>
          <cell r="M34" t="str">
            <v xml:space="preserve">  -----------------------</v>
          </cell>
          <cell r="N34" t="str">
            <v xml:space="preserve">  -----------------------</v>
          </cell>
          <cell r="O34" t="str">
            <v xml:space="preserve">  -----------------------</v>
          </cell>
          <cell r="P34" t="str">
            <v xml:space="preserve">  -----------------------</v>
          </cell>
          <cell r="Q34" t="str">
            <v xml:space="preserve">  -----------------------</v>
          </cell>
          <cell r="R34" t="str">
            <v xml:space="preserve">  -----------------------</v>
          </cell>
          <cell r="S34" t="str">
            <v xml:space="preserve">  -----------------------</v>
          </cell>
          <cell r="T34" t="str">
            <v xml:space="preserve">  -----------------------</v>
          </cell>
          <cell r="U34" t="str">
            <v xml:space="preserve">  -----------------------</v>
          </cell>
          <cell r="V34" t="str">
            <v xml:space="preserve">  -----------------------</v>
          </cell>
          <cell r="W34" t="str">
            <v xml:space="preserve">  -----------------------</v>
          </cell>
          <cell r="X34" t="str">
            <v xml:space="preserve">  -----------------------</v>
          </cell>
          <cell r="Y34" t="str">
            <v xml:space="preserve">  -----------------------</v>
          </cell>
          <cell r="Z34" t="str">
            <v xml:space="preserve">  -----------------------</v>
          </cell>
          <cell r="AA34" t="str">
            <v xml:space="preserve">  -----------------------</v>
          </cell>
          <cell r="AB34" t="str">
            <v xml:space="preserve">  -----------------------</v>
          </cell>
          <cell r="AC34" t="str">
            <v xml:space="preserve">  -----------------------</v>
          </cell>
          <cell r="AD34" t="str">
            <v xml:space="preserve">  -----------------------</v>
          </cell>
          <cell r="AE34" t="str">
            <v xml:space="preserve">  -----------------------</v>
          </cell>
          <cell r="AF34" t="str">
            <v xml:space="preserve">  -----------------------</v>
          </cell>
          <cell r="AG34" t="str">
            <v xml:space="preserve">  -----------------------</v>
          </cell>
          <cell r="AH34" t="str">
            <v xml:space="preserve">  -----------------------</v>
          </cell>
          <cell r="AI34" t="str">
            <v xml:space="preserve">  -----------------------</v>
          </cell>
          <cell r="AJ34" t="str">
            <v xml:space="preserve">  -----------------------</v>
          </cell>
          <cell r="AK34" t="str">
            <v xml:space="preserve">  -----------------------</v>
          </cell>
          <cell r="AL34" t="str">
            <v xml:space="preserve">  -----------------------</v>
          </cell>
          <cell r="AM34" t="str">
            <v xml:space="preserve">  -----------------------</v>
          </cell>
        </row>
        <row r="35">
          <cell r="C35">
            <v>14250</v>
          </cell>
          <cell r="D35">
            <v>0</v>
          </cell>
          <cell r="E35">
            <v>1000</v>
          </cell>
          <cell r="F35">
            <v>9537.56</v>
          </cell>
          <cell r="G35">
            <v>0</v>
          </cell>
          <cell r="H35">
            <v>23787.56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3434.98</v>
          </cell>
          <cell r="O35">
            <v>3434.98</v>
          </cell>
          <cell r="P35">
            <v>684.5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4119.4799999999996</v>
          </cell>
          <cell r="AB35">
            <v>19668.080000000002</v>
          </cell>
          <cell r="AC35">
            <v>455.24</v>
          </cell>
          <cell r="AD35">
            <v>1103.22</v>
          </cell>
          <cell r="AE35">
            <v>1273.56</v>
          </cell>
          <cell r="AF35">
            <v>520.26</v>
          </cell>
          <cell r="AG35">
            <v>495.76</v>
          </cell>
          <cell r="AH35">
            <v>46527.64</v>
          </cell>
          <cell r="AI35">
            <v>2832.02</v>
          </cell>
          <cell r="AJ35">
            <v>1300.6600000000001</v>
          </cell>
          <cell r="AK35">
            <v>260.14</v>
          </cell>
          <cell r="AL35">
            <v>0</v>
          </cell>
          <cell r="AM35">
            <v>51936.480000000003</v>
          </cell>
        </row>
        <row r="37">
          <cell r="A37" t="str">
            <v>Departamento 4103 CDE PRESIDENCIA</v>
          </cell>
        </row>
        <row r="38">
          <cell r="A38" t="str">
            <v>00007</v>
          </cell>
          <cell r="B38" t="str">
            <v>DE LEON CORONA JANE VANESSA</v>
          </cell>
          <cell r="C38">
            <v>11767.5</v>
          </cell>
          <cell r="D38">
            <v>0</v>
          </cell>
          <cell r="E38">
            <v>1000</v>
          </cell>
          <cell r="F38">
            <v>1616.25</v>
          </cell>
          <cell r="G38">
            <v>0</v>
          </cell>
          <cell r="H38">
            <v>13383.75</v>
          </cell>
          <cell r="I38">
            <v>0</v>
          </cell>
          <cell r="J38">
            <v>0</v>
          </cell>
          <cell r="K38">
            <v>3250.16</v>
          </cell>
          <cell r="L38">
            <v>0</v>
          </cell>
          <cell r="M38">
            <v>0</v>
          </cell>
          <cell r="N38">
            <v>1287.67</v>
          </cell>
          <cell r="O38">
            <v>1287.67</v>
          </cell>
          <cell r="P38">
            <v>367.42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750</v>
          </cell>
          <cell r="Z38">
            <v>0</v>
          </cell>
          <cell r="AA38">
            <v>5655.25</v>
          </cell>
          <cell r="AB38">
            <v>7728.5</v>
          </cell>
          <cell r="AC38">
            <v>255.26</v>
          </cell>
          <cell r="AD38">
            <v>585.78</v>
          </cell>
          <cell r="AE38">
            <v>947.88</v>
          </cell>
          <cell r="AF38">
            <v>291.72000000000003</v>
          </cell>
          <cell r="AG38">
            <v>287.68</v>
          </cell>
          <cell r="AH38">
            <v>26089.200000000001</v>
          </cell>
          <cell r="AI38">
            <v>1788.92</v>
          </cell>
          <cell r="AJ38">
            <v>729.32</v>
          </cell>
          <cell r="AK38">
            <v>145.86000000000001</v>
          </cell>
          <cell r="AL38">
            <v>0</v>
          </cell>
          <cell r="AM38">
            <v>29332.7</v>
          </cell>
        </row>
        <row r="39">
          <cell r="A39" t="str">
            <v>00118</v>
          </cell>
          <cell r="B39" t="str">
            <v>RAMIREZ GALLEGOS LORENA</v>
          </cell>
          <cell r="C39">
            <v>8550</v>
          </cell>
          <cell r="D39">
            <v>0</v>
          </cell>
          <cell r="E39">
            <v>1000</v>
          </cell>
          <cell r="F39">
            <v>2000</v>
          </cell>
          <cell r="G39">
            <v>0</v>
          </cell>
          <cell r="H39">
            <v>10550</v>
          </cell>
          <cell r="I39">
            <v>0</v>
          </cell>
          <cell r="J39">
            <v>0</v>
          </cell>
          <cell r="K39">
            <v>2921.87</v>
          </cell>
          <cell r="L39">
            <v>0</v>
          </cell>
          <cell r="M39">
            <v>0</v>
          </cell>
          <cell r="N39">
            <v>834.92</v>
          </cell>
          <cell r="O39">
            <v>834.92</v>
          </cell>
          <cell r="P39">
            <v>292.5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4049.29</v>
          </cell>
          <cell r="AB39">
            <v>6500.71</v>
          </cell>
          <cell r="AC39">
            <v>208</v>
          </cell>
          <cell r="AD39">
            <v>459.84</v>
          </cell>
          <cell r="AE39">
            <v>870.92</v>
          </cell>
          <cell r="AF39">
            <v>237.7</v>
          </cell>
          <cell r="AG39">
            <v>231</v>
          </cell>
          <cell r="AH39">
            <v>21258.34</v>
          </cell>
          <cell r="AI39">
            <v>1538.76</v>
          </cell>
          <cell r="AJ39">
            <v>594.27</v>
          </cell>
          <cell r="AK39">
            <v>118.86</v>
          </cell>
          <cell r="AL39">
            <v>0</v>
          </cell>
          <cell r="AM39">
            <v>23978.93</v>
          </cell>
        </row>
        <row r="40">
          <cell r="A40" t="str">
            <v>00199</v>
          </cell>
          <cell r="B40" t="str">
            <v>MEZA ARANA MAYRA GISELA</v>
          </cell>
          <cell r="C40">
            <v>11767.5</v>
          </cell>
          <cell r="D40">
            <v>0</v>
          </cell>
          <cell r="E40">
            <v>1000</v>
          </cell>
          <cell r="F40">
            <v>1616.25</v>
          </cell>
          <cell r="G40">
            <v>0</v>
          </cell>
          <cell r="H40">
            <v>13383.75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1287.67</v>
          </cell>
          <cell r="O40">
            <v>1287.67</v>
          </cell>
          <cell r="P40">
            <v>361.98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1649.65</v>
          </cell>
          <cell r="AB40">
            <v>11734.1</v>
          </cell>
          <cell r="AC40">
            <v>251.82</v>
          </cell>
          <cell r="AD40">
            <v>577.9</v>
          </cell>
          <cell r="AE40">
            <v>942.3</v>
          </cell>
          <cell r="AF40">
            <v>287.8</v>
          </cell>
          <cell r="AG40">
            <v>287.68</v>
          </cell>
          <cell r="AH40">
            <v>25738.28</v>
          </cell>
          <cell r="AI40">
            <v>1772.02</v>
          </cell>
          <cell r="AJ40">
            <v>719.5</v>
          </cell>
          <cell r="AK40">
            <v>143.9</v>
          </cell>
          <cell r="AL40">
            <v>0</v>
          </cell>
          <cell r="AM40">
            <v>28949.18</v>
          </cell>
        </row>
        <row r="41">
          <cell r="A41" t="str">
            <v>00843</v>
          </cell>
          <cell r="B41" t="str">
            <v>DOMINGUEZ VAZQUEZ FERNANDO</v>
          </cell>
          <cell r="C41">
            <v>6223.2</v>
          </cell>
          <cell r="D41">
            <v>0</v>
          </cell>
          <cell r="E41">
            <v>1000</v>
          </cell>
          <cell r="F41">
            <v>4481.8999999999996</v>
          </cell>
          <cell r="G41">
            <v>0</v>
          </cell>
          <cell r="H41">
            <v>10705.1</v>
          </cell>
          <cell r="I41">
            <v>0</v>
          </cell>
          <cell r="J41">
            <v>2779.24</v>
          </cell>
          <cell r="K41">
            <v>0</v>
          </cell>
          <cell r="L41">
            <v>0</v>
          </cell>
          <cell r="M41">
            <v>0</v>
          </cell>
          <cell r="N41">
            <v>851.78</v>
          </cell>
          <cell r="O41">
            <v>851.78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200</v>
          </cell>
          <cell r="Z41">
            <v>0</v>
          </cell>
          <cell r="AA41">
            <v>3831.02</v>
          </cell>
          <cell r="AB41">
            <v>6874.08</v>
          </cell>
          <cell r="AC41">
            <v>280.74</v>
          </cell>
          <cell r="AD41">
            <v>505.34</v>
          </cell>
          <cell r="AE41">
            <v>952.88</v>
          </cell>
          <cell r="AF41">
            <v>236.42</v>
          </cell>
          <cell r="AG41">
            <v>234.1</v>
          </cell>
          <cell r="AH41">
            <v>21142.44</v>
          </cell>
          <cell r="AI41">
            <v>1738.96</v>
          </cell>
          <cell r="AJ41">
            <v>591.03</v>
          </cell>
          <cell r="AK41">
            <v>118.2</v>
          </cell>
          <cell r="AL41">
            <v>0</v>
          </cell>
          <cell r="AM41">
            <v>24061.15</v>
          </cell>
        </row>
        <row r="42">
          <cell r="A42" t="str">
            <v>00872</v>
          </cell>
          <cell r="B42" t="str">
            <v>LADRON DE GUEVARA GONZALEZ MIRIAM JANETH</v>
          </cell>
          <cell r="C42">
            <v>8460</v>
          </cell>
          <cell r="D42">
            <v>0</v>
          </cell>
          <cell r="E42">
            <v>1000</v>
          </cell>
          <cell r="F42">
            <v>18521.48</v>
          </cell>
          <cell r="G42">
            <v>0</v>
          </cell>
          <cell r="H42">
            <v>26981.48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4179.53</v>
          </cell>
          <cell r="O42">
            <v>4179.53</v>
          </cell>
          <cell r="P42">
            <v>301.95999999999998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4481.49</v>
          </cell>
          <cell r="AB42">
            <v>22499.99</v>
          </cell>
          <cell r="AC42">
            <v>213.96</v>
          </cell>
          <cell r="AD42">
            <v>483.32</v>
          </cell>
          <cell r="AE42">
            <v>880.64</v>
          </cell>
          <cell r="AF42">
            <v>244.54</v>
          </cell>
          <cell r="AG42">
            <v>559.63</v>
          </cell>
          <cell r="AH42">
            <v>21869</v>
          </cell>
          <cell r="AI42">
            <v>1577.92</v>
          </cell>
          <cell r="AJ42">
            <v>611.34</v>
          </cell>
          <cell r="AK42">
            <v>122.26</v>
          </cell>
          <cell r="AL42">
            <v>0</v>
          </cell>
          <cell r="AM42">
            <v>24984.69</v>
          </cell>
        </row>
        <row r="43">
          <cell r="A43" t="str">
            <v>00957</v>
          </cell>
          <cell r="B43" t="str">
            <v>CAMPOS ENCARNACION SALVADOR ALEJANDO</v>
          </cell>
          <cell r="C43">
            <v>10575</v>
          </cell>
          <cell r="D43">
            <v>0</v>
          </cell>
          <cell r="E43">
            <v>1000</v>
          </cell>
          <cell r="F43">
            <v>6790.08</v>
          </cell>
          <cell r="G43">
            <v>0</v>
          </cell>
          <cell r="H43">
            <v>17365.080000000002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2063.13</v>
          </cell>
          <cell r="O43">
            <v>2063.13</v>
          </cell>
          <cell r="P43">
            <v>301.95999999999998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2365.09</v>
          </cell>
          <cell r="AB43">
            <v>14999.99</v>
          </cell>
          <cell r="AC43">
            <v>213.96</v>
          </cell>
          <cell r="AD43">
            <v>483.32</v>
          </cell>
          <cell r="AE43">
            <v>880.64</v>
          </cell>
          <cell r="AF43">
            <v>244.54</v>
          </cell>
          <cell r="AG43">
            <v>367.3</v>
          </cell>
          <cell r="AH43">
            <v>21869</v>
          </cell>
          <cell r="AI43">
            <v>1577.92</v>
          </cell>
          <cell r="AJ43">
            <v>611.34</v>
          </cell>
          <cell r="AK43">
            <v>122.26</v>
          </cell>
          <cell r="AL43">
            <v>0</v>
          </cell>
          <cell r="AM43">
            <v>24792.36</v>
          </cell>
        </row>
        <row r="44">
          <cell r="A44" t="str">
            <v>00959</v>
          </cell>
          <cell r="B44" t="str">
            <v>CERVANTES RAMIREZ MARCO ANTONIO</v>
          </cell>
          <cell r="C44">
            <v>6223.2</v>
          </cell>
          <cell r="D44">
            <v>0</v>
          </cell>
          <cell r="E44">
            <v>1000</v>
          </cell>
          <cell r="F44">
            <v>2402.4</v>
          </cell>
          <cell r="G44">
            <v>0</v>
          </cell>
          <cell r="H44">
            <v>8625.6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625.54</v>
          </cell>
          <cell r="O44">
            <v>625.54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625.54</v>
          </cell>
          <cell r="AB44">
            <v>8000.06</v>
          </cell>
          <cell r="AC44">
            <v>170.88</v>
          </cell>
          <cell r="AD44">
            <v>307.60000000000002</v>
          </cell>
          <cell r="AE44">
            <v>805.78</v>
          </cell>
          <cell r="AF44">
            <v>143.9</v>
          </cell>
          <cell r="AG44">
            <v>192.52</v>
          </cell>
          <cell r="AH44">
            <v>12869.52</v>
          </cell>
          <cell r="AI44">
            <v>1284.26</v>
          </cell>
          <cell r="AJ44">
            <v>359.76</v>
          </cell>
          <cell r="AK44">
            <v>71.959999999999994</v>
          </cell>
          <cell r="AL44">
            <v>0</v>
          </cell>
          <cell r="AM44">
            <v>14921.92</v>
          </cell>
        </row>
        <row r="45">
          <cell r="A45" t="str">
            <v>00964</v>
          </cell>
          <cell r="B45" t="str">
            <v>LOZANO  VALENCIA ITZI YUNUE</v>
          </cell>
          <cell r="C45">
            <v>10222.5</v>
          </cell>
          <cell r="D45">
            <v>0</v>
          </cell>
          <cell r="E45">
            <v>1000</v>
          </cell>
          <cell r="F45">
            <v>7142.58</v>
          </cell>
          <cell r="G45">
            <v>0</v>
          </cell>
          <cell r="H45">
            <v>17365.080000000002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2063.13</v>
          </cell>
          <cell r="O45">
            <v>2063.13</v>
          </cell>
          <cell r="P45">
            <v>301.95999999999998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2365.09</v>
          </cell>
          <cell r="AB45">
            <v>14999.99</v>
          </cell>
          <cell r="AC45">
            <v>213.96</v>
          </cell>
          <cell r="AD45">
            <v>483.32</v>
          </cell>
          <cell r="AE45">
            <v>880.64</v>
          </cell>
          <cell r="AF45">
            <v>244.54</v>
          </cell>
          <cell r="AG45">
            <v>367.3</v>
          </cell>
          <cell r="AH45">
            <v>21869</v>
          </cell>
          <cell r="AI45">
            <v>1577.92</v>
          </cell>
          <cell r="AJ45">
            <v>611.34</v>
          </cell>
          <cell r="AK45">
            <v>122.26</v>
          </cell>
          <cell r="AL45">
            <v>0</v>
          </cell>
          <cell r="AM45">
            <v>24792.36</v>
          </cell>
        </row>
        <row r="46">
          <cell r="A46" t="str">
            <v>00968</v>
          </cell>
          <cell r="B46" t="str">
            <v>CACHO SILVA ISRAEL</v>
          </cell>
          <cell r="C46">
            <v>4368</v>
          </cell>
          <cell r="D46">
            <v>0</v>
          </cell>
          <cell r="E46">
            <v>1000</v>
          </cell>
          <cell r="F46">
            <v>5572</v>
          </cell>
          <cell r="G46">
            <v>0</v>
          </cell>
          <cell r="H46">
            <v>9940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768.54</v>
          </cell>
          <cell r="O46">
            <v>768.54</v>
          </cell>
          <cell r="P46">
            <v>171.36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939.9</v>
          </cell>
          <cell r="AB46">
            <v>9000.1</v>
          </cell>
          <cell r="AC46">
            <v>126.26</v>
          </cell>
          <cell r="AD46">
            <v>257.92</v>
          </cell>
          <cell r="AE46">
            <v>761.14</v>
          </cell>
          <cell r="AF46">
            <v>144.30000000000001</v>
          </cell>
          <cell r="AG46">
            <v>218.8</v>
          </cell>
          <cell r="AH46">
            <v>12904.26</v>
          </cell>
          <cell r="AI46">
            <v>1145.32</v>
          </cell>
          <cell r="AJ46">
            <v>360.74</v>
          </cell>
          <cell r="AK46">
            <v>72.14</v>
          </cell>
          <cell r="AL46">
            <v>0</v>
          </cell>
          <cell r="AM46">
            <v>14845.56</v>
          </cell>
        </row>
        <row r="47">
          <cell r="A47" t="str">
            <v>00970</v>
          </cell>
          <cell r="B47" t="str">
            <v>SAMAUE JIMENEZ JORGE SEBASTIAN</v>
          </cell>
          <cell r="C47">
            <v>6345</v>
          </cell>
          <cell r="D47">
            <v>0</v>
          </cell>
          <cell r="E47">
            <v>1000</v>
          </cell>
          <cell r="F47">
            <v>11020.08</v>
          </cell>
          <cell r="G47">
            <v>0</v>
          </cell>
          <cell r="H47">
            <v>17365.080000000002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2063.13</v>
          </cell>
          <cell r="O47">
            <v>2063.13</v>
          </cell>
          <cell r="P47">
            <v>301.95999999999998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2365.09</v>
          </cell>
          <cell r="AB47">
            <v>14999.99</v>
          </cell>
          <cell r="AC47">
            <v>213.96</v>
          </cell>
          <cell r="AD47">
            <v>483.32</v>
          </cell>
          <cell r="AE47">
            <v>880.64</v>
          </cell>
          <cell r="AF47">
            <v>244.54</v>
          </cell>
          <cell r="AG47">
            <v>367.3</v>
          </cell>
          <cell r="AH47">
            <v>21869</v>
          </cell>
          <cell r="AI47">
            <v>1577.92</v>
          </cell>
          <cell r="AJ47">
            <v>611.34</v>
          </cell>
          <cell r="AK47">
            <v>122.26</v>
          </cell>
          <cell r="AL47">
            <v>0</v>
          </cell>
          <cell r="AM47">
            <v>24792.36</v>
          </cell>
        </row>
        <row r="48">
          <cell r="A48" t="str">
            <v>00973</v>
          </cell>
          <cell r="B48" t="str">
            <v>MARTINEZ SANCHEZ JOSUE</v>
          </cell>
          <cell r="C48">
            <v>416</v>
          </cell>
          <cell r="D48">
            <v>0</v>
          </cell>
          <cell r="E48">
            <v>0</v>
          </cell>
          <cell r="F48">
            <v>5117.5</v>
          </cell>
          <cell r="G48">
            <v>0</v>
          </cell>
          <cell r="H48">
            <v>5533.5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447.77</v>
          </cell>
          <cell r="O48">
            <v>447.77</v>
          </cell>
          <cell r="P48">
            <v>85.68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533.45000000000005</v>
          </cell>
          <cell r="AB48">
            <v>5000.05</v>
          </cell>
          <cell r="AC48">
            <v>63.13</v>
          </cell>
          <cell r="AD48">
            <v>128.96</v>
          </cell>
          <cell r="AE48">
            <v>380.57</v>
          </cell>
          <cell r="AF48">
            <v>72.150000000000006</v>
          </cell>
          <cell r="AG48">
            <v>110.67</v>
          </cell>
          <cell r="AH48">
            <v>6452.13</v>
          </cell>
          <cell r="AI48">
            <v>572.66</v>
          </cell>
          <cell r="AJ48">
            <v>180.37</v>
          </cell>
          <cell r="AK48">
            <v>36.07</v>
          </cell>
          <cell r="AL48">
            <v>0</v>
          </cell>
          <cell r="AM48">
            <v>7424.05</v>
          </cell>
        </row>
        <row r="49">
          <cell r="A49" t="str">
            <v>Total Depto</v>
          </cell>
          <cell r="C49" t="str">
            <v xml:space="preserve">  -----------------------</v>
          </cell>
          <cell r="D49" t="str">
            <v xml:space="preserve">  -----------------------</v>
          </cell>
          <cell r="E49" t="str">
            <v xml:space="preserve">  -----------------------</v>
          </cell>
          <cell r="F49" t="str">
            <v xml:space="preserve">  -----------------------</v>
          </cell>
          <cell r="G49" t="str">
            <v xml:space="preserve">  -----------------------</v>
          </cell>
          <cell r="H49" t="str">
            <v xml:space="preserve">  -----------------------</v>
          </cell>
          <cell r="I49" t="str">
            <v xml:space="preserve">  -----------------------</v>
          </cell>
          <cell r="J49" t="str">
            <v xml:space="preserve">  -----------------------</v>
          </cell>
          <cell r="K49" t="str">
            <v xml:space="preserve">  -----------------------</v>
          </cell>
          <cell r="L49" t="str">
            <v xml:space="preserve">  -----------------------</v>
          </cell>
          <cell r="M49" t="str">
            <v xml:space="preserve">  -----------------------</v>
          </cell>
          <cell r="N49" t="str">
            <v xml:space="preserve">  -----------------------</v>
          </cell>
          <cell r="O49" t="str">
            <v xml:space="preserve">  -----------------------</v>
          </cell>
          <cell r="P49" t="str">
            <v xml:space="preserve">  -----------------------</v>
          </cell>
          <cell r="Q49" t="str">
            <v xml:space="preserve">  -----------------------</v>
          </cell>
          <cell r="R49" t="str">
            <v xml:space="preserve">  -----------------------</v>
          </cell>
          <cell r="S49" t="str">
            <v xml:space="preserve">  -----------------------</v>
          </cell>
          <cell r="T49" t="str">
            <v xml:space="preserve">  -----------------------</v>
          </cell>
          <cell r="U49" t="str">
            <v xml:space="preserve">  -----------------------</v>
          </cell>
          <cell r="V49" t="str">
            <v xml:space="preserve">  -----------------------</v>
          </cell>
          <cell r="W49" t="str">
            <v xml:space="preserve">  -----------------------</v>
          </cell>
          <cell r="X49" t="str">
            <v xml:space="preserve">  -----------------------</v>
          </cell>
          <cell r="Y49" t="str">
            <v xml:space="preserve">  -----------------------</v>
          </cell>
          <cell r="Z49" t="str">
            <v xml:space="preserve">  -----------------------</v>
          </cell>
          <cell r="AA49" t="str">
            <v xml:space="preserve">  -----------------------</v>
          </cell>
          <cell r="AB49" t="str">
            <v xml:space="preserve">  -----------------------</v>
          </cell>
          <cell r="AC49" t="str">
            <v xml:space="preserve">  -----------------------</v>
          </cell>
          <cell r="AD49" t="str">
            <v xml:space="preserve">  -----------------------</v>
          </cell>
          <cell r="AE49" t="str">
            <v xml:space="preserve">  -----------------------</v>
          </cell>
          <cell r="AF49" t="str">
            <v xml:space="preserve">  -----------------------</v>
          </cell>
          <cell r="AG49" t="str">
            <v xml:space="preserve">  -----------------------</v>
          </cell>
          <cell r="AH49" t="str">
            <v xml:space="preserve">  -----------------------</v>
          </cell>
          <cell r="AI49" t="str">
            <v xml:space="preserve">  -----------------------</v>
          </cell>
          <cell r="AJ49" t="str">
            <v xml:space="preserve">  -----------------------</v>
          </cell>
          <cell r="AK49" t="str">
            <v xml:space="preserve">  -----------------------</v>
          </cell>
          <cell r="AL49" t="str">
            <v xml:space="preserve">  -----------------------</v>
          </cell>
          <cell r="AM49" t="str">
            <v xml:space="preserve">  -----------------------</v>
          </cell>
        </row>
        <row r="50">
          <cell r="C50">
            <v>84917.9</v>
          </cell>
          <cell r="D50">
            <v>0</v>
          </cell>
          <cell r="E50">
            <v>10000</v>
          </cell>
          <cell r="F50">
            <v>66280.52</v>
          </cell>
          <cell r="G50">
            <v>0</v>
          </cell>
          <cell r="H50">
            <v>151198.42000000001</v>
          </cell>
          <cell r="I50">
            <v>0</v>
          </cell>
          <cell r="J50">
            <v>2779.24</v>
          </cell>
          <cell r="K50">
            <v>6172.03</v>
          </cell>
          <cell r="L50">
            <v>0</v>
          </cell>
          <cell r="M50">
            <v>0</v>
          </cell>
          <cell r="N50">
            <v>16472.810000000001</v>
          </cell>
          <cell r="O50">
            <v>16472.810000000001</v>
          </cell>
          <cell r="P50">
            <v>2486.7800000000002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950</v>
          </cell>
          <cell r="Z50">
            <v>0</v>
          </cell>
          <cell r="AA50">
            <v>28860.86</v>
          </cell>
          <cell r="AB50">
            <v>122337.56</v>
          </cell>
          <cell r="AC50">
            <v>2211.9299999999998</v>
          </cell>
          <cell r="AD50">
            <v>4756.62</v>
          </cell>
          <cell r="AE50">
            <v>9184.0300000000007</v>
          </cell>
          <cell r="AF50">
            <v>2392.15</v>
          </cell>
          <cell r="AG50">
            <v>3223.98</v>
          </cell>
          <cell r="AH50">
            <v>213930.17</v>
          </cell>
          <cell r="AI50">
            <v>16152.58</v>
          </cell>
          <cell r="AJ50">
            <v>5980.35</v>
          </cell>
          <cell r="AK50">
            <v>1196.03</v>
          </cell>
          <cell r="AL50">
            <v>0</v>
          </cell>
          <cell r="AM50">
            <v>242875.26</v>
          </cell>
        </row>
        <row r="52">
          <cell r="A52" t="str">
            <v>Departamento 4104 CDE SECRETARIA GENERAL</v>
          </cell>
        </row>
        <row r="53">
          <cell r="A53" t="str">
            <v>00061</v>
          </cell>
          <cell r="B53" t="str">
            <v>ARREOLA CASTAÑEDA ALBERTO</v>
          </cell>
          <cell r="C53">
            <v>9999.9</v>
          </cell>
          <cell r="D53">
            <v>0</v>
          </cell>
          <cell r="E53">
            <v>1000</v>
          </cell>
          <cell r="F53">
            <v>3614.72</v>
          </cell>
          <cell r="G53">
            <v>0</v>
          </cell>
          <cell r="H53">
            <v>13614.62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1319.46</v>
          </cell>
          <cell r="O53">
            <v>1319.46</v>
          </cell>
          <cell r="P53">
            <v>383.82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1703.28</v>
          </cell>
          <cell r="AB53">
            <v>11911.34</v>
          </cell>
          <cell r="AC53">
            <v>265.60000000000002</v>
          </cell>
          <cell r="AD53">
            <v>599.94000000000005</v>
          </cell>
          <cell r="AE53">
            <v>964.72</v>
          </cell>
          <cell r="AF53">
            <v>303.54000000000002</v>
          </cell>
          <cell r="AG53">
            <v>292.3</v>
          </cell>
          <cell r="AH53">
            <v>27145.200000000001</v>
          </cell>
          <cell r="AI53">
            <v>1830.26</v>
          </cell>
          <cell r="AJ53">
            <v>758.84</v>
          </cell>
          <cell r="AK53">
            <v>151.76</v>
          </cell>
          <cell r="AL53">
            <v>0</v>
          </cell>
          <cell r="AM53">
            <v>30481.9</v>
          </cell>
        </row>
        <row r="54">
          <cell r="A54" t="str">
            <v>00874</v>
          </cell>
          <cell r="B54" t="str">
            <v>CAMIRUAGA LOPEZ MONICA DEL CARMEN</v>
          </cell>
          <cell r="C54">
            <v>0</v>
          </cell>
          <cell r="D54">
            <v>0</v>
          </cell>
          <cell r="E54">
            <v>1000</v>
          </cell>
          <cell r="F54">
            <v>3719.66</v>
          </cell>
          <cell r="G54">
            <v>0</v>
          </cell>
          <cell r="H54">
            <v>3719.66</v>
          </cell>
          <cell r="I54">
            <v>0</v>
          </cell>
          <cell r="J54">
            <v>0</v>
          </cell>
          <cell r="K54">
            <v>0</v>
          </cell>
          <cell r="L54">
            <v>-377.42</v>
          </cell>
          <cell r="M54">
            <v>-172.36</v>
          </cell>
          <cell r="N54">
            <v>205.08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-172.36</v>
          </cell>
          <cell r="AB54">
            <v>3892.02</v>
          </cell>
          <cell r="AC54">
            <v>16.87</v>
          </cell>
          <cell r="AD54">
            <v>30.37</v>
          </cell>
          <cell r="AE54">
            <v>60.52</v>
          </cell>
          <cell r="AF54">
            <v>213.14</v>
          </cell>
          <cell r="AG54">
            <v>94.4</v>
          </cell>
          <cell r="AH54">
            <v>1270.74</v>
          </cell>
          <cell r="AI54">
            <v>107.76</v>
          </cell>
          <cell r="AJ54">
            <v>532.84</v>
          </cell>
          <cell r="AK54">
            <v>7.1</v>
          </cell>
          <cell r="AL54">
            <v>0</v>
          </cell>
          <cell r="AM54">
            <v>2225.98</v>
          </cell>
        </row>
        <row r="55">
          <cell r="A55" t="str">
            <v>00955</v>
          </cell>
          <cell r="B55" t="str">
            <v>HERNANDEZ HERNANDEZ OMAR</v>
          </cell>
          <cell r="C55">
            <v>18100</v>
          </cell>
          <cell r="D55">
            <v>0</v>
          </cell>
          <cell r="E55">
            <v>1000</v>
          </cell>
          <cell r="F55">
            <v>11900</v>
          </cell>
          <cell r="G55">
            <v>0</v>
          </cell>
          <cell r="H55">
            <v>30000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4761.96</v>
          </cell>
          <cell r="O55">
            <v>4761.96</v>
          </cell>
          <cell r="P55">
            <v>690.34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5452.3</v>
          </cell>
          <cell r="AB55">
            <v>24547.7</v>
          </cell>
          <cell r="AC55">
            <v>464.4</v>
          </cell>
          <cell r="AD55">
            <v>1125.45</v>
          </cell>
          <cell r="AE55">
            <v>1412.68</v>
          </cell>
          <cell r="AF55">
            <v>530.74</v>
          </cell>
          <cell r="AG55">
            <v>620</v>
          </cell>
          <cell r="AH55">
            <v>47464.93</v>
          </cell>
          <cell r="AI55">
            <v>3002.53</v>
          </cell>
          <cell r="AJ55">
            <v>1326.86</v>
          </cell>
          <cell r="AK55">
            <v>265.38</v>
          </cell>
          <cell r="AL55">
            <v>0</v>
          </cell>
          <cell r="AM55">
            <v>53210.44</v>
          </cell>
        </row>
        <row r="56">
          <cell r="A56" t="str">
            <v>Total Depto</v>
          </cell>
          <cell r="C56" t="str">
            <v xml:space="preserve">  -----------------------</v>
          </cell>
          <cell r="D56" t="str">
            <v xml:space="preserve">  -----------------------</v>
          </cell>
          <cell r="E56" t="str">
            <v xml:space="preserve">  -----------------------</v>
          </cell>
          <cell r="F56" t="str">
            <v xml:space="preserve">  -----------------------</v>
          </cell>
          <cell r="G56" t="str">
            <v xml:space="preserve">  -----------------------</v>
          </cell>
          <cell r="H56" t="str">
            <v xml:space="preserve">  -----------------------</v>
          </cell>
          <cell r="I56" t="str">
            <v xml:space="preserve">  -----------------------</v>
          </cell>
          <cell r="J56" t="str">
            <v xml:space="preserve">  -----------------------</v>
          </cell>
          <cell r="K56" t="str">
            <v xml:space="preserve">  -----------------------</v>
          </cell>
          <cell r="L56" t="str">
            <v xml:space="preserve">  -----------------------</v>
          </cell>
          <cell r="M56" t="str">
            <v xml:space="preserve">  -----------------------</v>
          </cell>
          <cell r="N56" t="str">
            <v xml:space="preserve">  -----------------------</v>
          </cell>
          <cell r="O56" t="str">
            <v xml:space="preserve">  -----------------------</v>
          </cell>
          <cell r="P56" t="str">
            <v xml:space="preserve">  -----------------------</v>
          </cell>
          <cell r="Q56" t="str">
            <v xml:space="preserve">  -----------------------</v>
          </cell>
          <cell r="R56" t="str">
            <v xml:space="preserve">  -----------------------</v>
          </cell>
          <cell r="S56" t="str">
            <v xml:space="preserve">  -----------------------</v>
          </cell>
          <cell r="T56" t="str">
            <v xml:space="preserve">  -----------------------</v>
          </cell>
          <cell r="U56" t="str">
            <v xml:space="preserve">  -----------------------</v>
          </cell>
          <cell r="V56" t="str">
            <v xml:space="preserve">  -----------------------</v>
          </cell>
          <cell r="W56" t="str">
            <v xml:space="preserve">  -----------------------</v>
          </cell>
          <cell r="X56" t="str">
            <v xml:space="preserve">  -----------------------</v>
          </cell>
          <cell r="Y56" t="str">
            <v xml:space="preserve">  -----------------------</v>
          </cell>
          <cell r="Z56" t="str">
            <v xml:space="preserve">  -----------------------</v>
          </cell>
          <cell r="AA56" t="str">
            <v xml:space="preserve">  -----------------------</v>
          </cell>
          <cell r="AB56" t="str">
            <v xml:space="preserve">  -----------------------</v>
          </cell>
          <cell r="AC56" t="str">
            <v xml:space="preserve">  -----------------------</v>
          </cell>
          <cell r="AD56" t="str">
            <v xml:space="preserve">  -----------------------</v>
          </cell>
          <cell r="AE56" t="str">
            <v xml:space="preserve">  -----------------------</v>
          </cell>
          <cell r="AF56" t="str">
            <v xml:space="preserve">  -----------------------</v>
          </cell>
          <cell r="AG56" t="str">
            <v xml:space="preserve">  -----------------------</v>
          </cell>
          <cell r="AH56" t="str">
            <v xml:space="preserve">  -----------------------</v>
          </cell>
          <cell r="AI56" t="str">
            <v xml:space="preserve">  -----------------------</v>
          </cell>
          <cell r="AJ56" t="str">
            <v xml:space="preserve">  -----------------------</v>
          </cell>
          <cell r="AK56" t="str">
            <v xml:space="preserve">  -----------------------</v>
          </cell>
          <cell r="AL56" t="str">
            <v xml:space="preserve">  -----------------------</v>
          </cell>
          <cell r="AM56" t="str">
            <v xml:space="preserve">  -----------------------</v>
          </cell>
        </row>
        <row r="57">
          <cell r="C57">
            <v>28099.9</v>
          </cell>
          <cell r="D57">
            <v>0</v>
          </cell>
          <cell r="E57">
            <v>3000</v>
          </cell>
          <cell r="F57">
            <v>19234.38</v>
          </cell>
          <cell r="G57">
            <v>0</v>
          </cell>
          <cell r="H57">
            <v>47334.28</v>
          </cell>
          <cell r="I57">
            <v>0</v>
          </cell>
          <cell r="J57">
            <v>0</v>
          </cell>
          <cell r="K57">
            <v>0</v>
          </cell>
          <cell r="L57">
            <v>-377.42</v>
          </cell>
          <cell r="M57">
            <v>-172.36</v>
          </cell>
          <cell r="N57">
            <v>6286.5</v>
          </cell>
          <cell r="O57">
            <v>6081.42</v>
          </cell>
          <cell r="P57">
            <v>1074.1600000000001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6983.22</v>
          </cell>
          <cell r="AB57">
            <v>40351.06</v>
          </cell>
          <cell r="AC57">
            <v>746.87</v>
          </cell>
          <cell r="AD57">
            <v>1755.76</v>
          </cell>
          <cell r="AE57">
            <v>2437.92</v>
          </cell>
          <cell r="AF57">
            <v>1047.42</v>
          </cell>
          <cell r="AG57">
            <v>1006.7</v>
          </cell>
          <cell r="AH57">
            <v>75880.87</v>
          </cell>
          <cell r="AI57">
            <v>4940.55</v>
          </cell>
          <cell r="AJ57">
            <v>2618.54</v>
          </cell>
          <cell r="AK57">
            <v>424.24</v>
          </cell>
          <cell r="AL57">
            <v>0</v>
          </cell>
          <cell r="AM57">
            <v>85918.32</v>
          </cell>
        </row>
        <row r="59">
          <cell r="A59" t="str">
            <v>Departamento 4105 CDE SECRETARIA DE ORGANIZACION</v>
          </cell>
        </row>
        <row r="60">
          <cell r="A60" t="str">
            <v>00837</v>
          </cell>
          <cell r="B60" t="str">
            <v>ORTIZ MORA JOSE ALBERTO</v>
          </cell>
          <cell r="C60">
            <v>9999.9</v>
          </cell>
          <cell r="D60">
            <v>0</v>
          </cell>
          <cell r="E60">
            <v>1000</v>
          </cell>
          <cell r="F60">
            <v>5614.72</v>
          </cell>
          <cell r="G60">
            <v>0</v>
          </cell>
          <cell r="H60">
            <v>15614.62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1689.24</v>
          </cell>
          <cell r="O60">
            <v>1689.24</v>
          </cell>
          <cell r="P60">
            <v>439.32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2128.56</v>
          </cell>
          <cell r="AB60">
            <v>13486.06</v>
          </cell>
          <cell r="AC60">
            <v>300.58</v>
          </cell>
          <cell r="AD60">
            <v>678.98</v>
          </cell>
          <cell r="AE60">
            <v>1021.72</v>
          </cell>
          <cell r="AF60">
            <v>343.54</v>
          </cell>
          <cell r="AG60">
            <v>332.3</v>
          </cell>
          <cell r="AH60">
            <v>30722.06</v>
          </cell>
          <cell r="AI60">
            <v>2001.28</v>
          </cell>
          <cell r="AJ60">
            <v>858.82</v>
          </cell>
          <cell r="AK60">
            <v>171.76</v>
          </cell>
          <cell r="AL60">
            <v>0</v>
          </cell>
          <cell r="AM60">
            <v>34429.760000000002</v>
          </cell>
        </row>
        <row r="61">
          <cell r="A61" t="str">
            <v>00952</v>
          </cell>
          <cell r="B61" t="str">
            <v>PADILLA CRUZ PABLO ANTONIO</v>
          </cell>
          <cell r="C61">
            <v>14250</v>
          </cell>
          <cell r="D61">
            <v>0</v>
          </cell>
          <cell r="E61">
            <v>1000</v>
          </cell>
          <cell r="F61">
            <v>9537.56</v>
          </cell>
          <cell r="G61">
            <v>0</v>
          </cell>
          <cell r="H61">
            <v>23787.56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3434.98</v>
          </cell>
          <cell r="O61">
            <v>3434.98</v>
          </cell>
          <cell r="P61">
            <v>684.5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4119.4799999999996</v>
          </cell>
          <cell r="AB61">
            <v>19668.080000000002</v>
          </cell>
          <cell r="AC61">
            <v>455.24</v>
          </cell>
          <cell r="AD61">
            <v>1103.22</v>
          </cell>
          <cell r="AE61">
            <v>1273.56</v>
          </cell>
          <cell r="AF61">
            <v>520.26</v>
          </cell>
          <cell r="AG61">
            <v>495.76</v>
          </cell>
          <cell r="AH61">
            <v>46527.64</v>
          </cell>
          <cell r="AI61">
            <v>2832.02</v>
          </cell>
          <cell r="AJ61">
            <v>1300.6600000000001</v>
          </cell>
          <cell r="AK61">
            <v>260.14</v>
          </cell>
          <cell r="AL61">
            <v>0</v>
          </cell>
          <cell r="AM61">
            <v>51936.480000000003</v>
          </cell>
        </row>
        <row r="62">
          <cell r="A62" t="str">
            <v>Total Depto</v>
          </cell>
          <cell r="C62" t="str">
            <v xml:space="preserve">  -----------------------</v>
          </cell>
          <cell r="D62" t="str">
            <v xml:space="preserve">  -----------------------</v>
          </cell>
          <cell r="E62" t="str">
            <v xml:space="preserve">  -----------------------</v>
          </cell>
          <cell r="F62" t="str">
            <v xml:space="preserve">  -----------------------</v>
          </cell>
          <cell r="G62" t="str">
            <v xml:space="preserve">  -----------------------</v>
          </cell>
          <cell r="H62" t="str">
            <v xml:space="preserve">  -----------------------</v>
          </cell>
          <cell r="I62" t="str">
            <v xml:space="preserve">  -----------------------</v>
          </cell>
          <cell r="J62" t="str">
            <v xml:space="preserve">  -----------------------</v>
          </cell>
          <cell r="K62" t="str">
            <v xml:space="preserve">  -----------------------</v>
          </cell>
          <cell r="L62" t="str">
            <v xml:space="preserve">  -----------------------</v>
          </cell>
          <cell r="M62" t="str">
            <v xml:space="preserve">  -----------------------</v>
          </cell>
          <cell r="N62" t="str">
            <v xml:space="preserve">  -----------------------</v>
          </cell>
          <cell r="O62" t="str">
            <v xml:space="preserve">  -----------------------</v>
          </cell>
          <cell r="P62" t="str">
            <v xml:space="preserve">  -----------------------</v>
          </cell>
          <cell r="Q62" t="str">
            <v xml:space="preserve">  -----------------------</v>
          </cell>
          <cell r="R62" t="str">
            <v xml:space="preserve">  -----------------------</v>
          </cell>
          <cell r="S62" t="str">
            <v xml:space="preserve">  -----------------------</v>
          </cell>
          <cell r="T62" t="str">
            <v xml:space="preserve">  -----------------------</v>
          </cell>
          <cell r="U62" t="str">
            <v xml:space="preserve">  -----------------------</v>
          </cell>
          <cell r="V62" t="str">
            <v xml:space="preserve">  -----------------------</v>
          </cell>
          <cell r="W62" t="str">
            <v xml:space="preserve">  -----------------------</v>
          </cell>
          <cell r="X62" t="str">
            <v xml:space="preserve">  -----------------------</v>
          </cell>
          <cell r="Y62" t="str">
            <v xml:space="preserve">  -----------------------</v>
          </cell>
          <cell r="Z62" t="str">
            <v xml:space="preserve">  -----------------------</v>
          </cell>
          <cell r="AA62" t="str">
            <v xml:space="preserve">  -----------------------</v>
          </cell>
          <cell r="AB62" t="str">
            <v xml:space="preserve">  -----------------------</v>
          </cell>
          <cell r="AC62" t="str">
            <v xml:space="preserve">  -----------------------</v>
          </cell>
          <cell r="AD62" t="str">
            <v xml:space="preserve">  -----------------------</v>
          </cell>
          <cell r="AE62" t="str">
            <v xml:space="preserve">  -----------------------</v>
          </cell>
          <cell r="AF62" t="str">
            <v xml:space="preserve">  -----------------------</v>
          </cell>
          <cell r="AG62" t="str">
            <v xml:space="preserve">  -----------------------</v>
          </cell>
          <cell r="AH62" t="str">
            <v xml:space="preserve">  -----------------------</v>
          </cell>
          <cell r="AI62" t="str">
            <v xml:space="preserve">  -----------------------</v>
          </cell>
          <cell r="AJ62" t="str">
            <v xml:space="preserve">  -----------------------</v>
          </cell>
          <cell r="AK62" t="str">
            <v xml:space="preserve">  -----------------------</v>
          </cell>
          <cell r="AL62" t="str">
            <v xml:space="preserve">  -----------------------</v>
          </cell>
          <cell r="AM62" t="str">
            <v xml:space="preserve">  -----------------------</v>
          </cell>
        </row>
        <row r="63">
          <cell r="C63">
            <v>24249.9</v>
          </cell>
          <cell r="D63">
            <v>0</v>
          </cell>
          <cell r="E63">
            <v>2000</v>
          </cell>
          <cell r="F63">
            <v>15152.28</v>
          </cell>
          <cell r="G63">
            <v>0</v>
          </cell>
          <cell r="H63">
            <v>39402.18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5124.22</v>
          </cell>
          <cell r="O63">
            <v>5124.22</v>
          </cell>
          <cell r="P63">
            <v>1123.82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6248.04</v>
          </cell>
          <cell r="AB63">
            <v>33154.14</v>
          </cell>
          <cell r="AC63">
            <v>755.82</v>
          </cell>
          <cell r="AD63">
            <v>1782.2</v>
          </cell>
          <cell r="AE63">
            <v>2295.2800000000002</v>
          </cell>
          <cell r="AF63">
            <v>863.8</v>
          </cell>
          <cell r="AG63">
            <v>828.06</v>
          </cell>
          <cell r="AH63">
            <v>77249.7</v>
          </cell>
          <cell r="AI63">
            <v>4833.3</v>
          </cell>
          <cell r="AJ63">
            <v>2159.48</v>
          </cell>
          <cell r="AK63">
            <v>431.9</v>
          </cell>
          <cell r="AL63">
            <v>0</v>
          </cell>
          <cell r="AM63">
            <v>86366.24</v>
          </cell>
        </row>
        <row r="65">
          <cell r="A65" t="str">
            <v>Departamento 4106 CDE SECRETARIA DE ACCION ELECTORAL</v>
          </cell>
        </row>
        <row r="66">
          <cell r="A66" t="str">
            <v>00202</v>
          </cell>
          <cell r="B66" t="str">
            <v>ARCINIEGA OROPEZA ALEJANDRA PAOLA</v>
          </cell>
          <cell r="C66">
            <v>9168</v>
          </cell>
          <cell r="D66">
            <v>0</v>
          </cell>
          <cell r="E66">
            <v>1000</v>
          </cell>
          <cell r="F66">
            <v>0</v>
          </cell>
          <cell r="G66">
            <v>0</v>
          </cell>
          <cell r="H66">
            <v>9168</v>
          </cell>
          <cell r="I66">
            <v>0</v>
          </cell>
          <cell r="J66">
            <v>0</v>
          </cell>
          <cell r="K66">
            <v>3243.11</v>
          </cell>
          <cell r="L66">
            <v>0</v>
          </cell>
          <cell r="M66">
            <v>0</v>
          </cell>
          <cell r="N66">
            <v>684.56</v>
          </cell>
          <cell r="O66">
            <v>684.56</v>
          </cell>
          <cell r="P66">
            <v>265.27999999999997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140</v>
          </cell>
          <cell r="Z66">
            <v>0</v>
          </cell>
          <cell r="AA66">
            <v>4332.95</v>
          </cell>
          <cell r="AB66">
            <v>4835.05</v>
          </cell>
          <cell r="AC66">
            <v>190.84</v>
          </cell>
          <cell r="AD66">
            <v>421.94</v>
          </cell>
          <cell r="AE66">
            <v>842.98</v>
          </cell>
          <cell r="AF66">
            <v>218.12</v>
          </cell>
          <cell r="AG66">
            <v>203.36</v>
          </cell>
          <cell r="AH66">
            <v>19505.86</v>
          </cell>
          <cell r="AI66">
            <v>1455.76</v>
          </cell>
          <cell r="AJ66">
            <v>545.28</v>
          </cell>
          <cell r="AK66">
            <v>109.06</v>
          </cell>
          <cell r="AL66">
            <v>0</v>
          </cell>
          <cell r="AM66">
            <v>22037.439999999999</v>
          </cell>
        </row>
        <row r="67">
          <cell r="A67" t="str">
            <v>00743</v>
          </cell>
          <cell r="B67" t="str">
            <v>MARTINEZ MACIAS  NORMA IRENE</v>
          </cell>
          <cell r="C67">
            <v>11544</v>
          </cell>
          <cell r="D67">
            <v>0</v>
          </cell>
          <cell r="E67">
            <v>1000</v>
          </cell>
          <cell r="F67">
            <v>0</v>
          </cell>
          <cell r="G67">
            <v>0</v>
          </cell>
          <cell r="H67">
            <v>11544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971.86</v>
          </cell>
          <cell r="O67">
            <v>971.86</v>
          </cell>
          <cell r="P67">
            <v>333.04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1304.9000000000001</v>
          </cell>
          <cell r="AB67">
            <v>10239.1</v>
          </cell>
          <cell r="AC67">
            <v>233.58</v>
          </cell>
          <cell r="AD67">
            <v>536.02</v>
          </cell>
          <cell r="AE67">
            <v>912.58</v>
          </cell>
          <cell r="AF67">
            <v>266.94</v>
          </cell>
          <cell r="AG67">
            <v>250.88</v>
          </cell>
          <cell r="AH67">
            <v>23873.119999999999</v>
          </cell>
          <cell r="AI67">
            <v>1682.18</v>
          </cell>
          <cell r="AJ67">
            <v>667.36</v>
          </cell>
          <cell r="AK67">
            <v>133.47999999999999</v>
          </cell>
          <cell r="AL67">
            <v>0</v>
          </cell>
          <cell r="AM67">
            <v>26873.96</v>
          </cell>
        </row>
        <row r="68">
          <cell r="A68" t="str">
            <v>Total Depto</v>
          </cell>
          <cell r="C68" t="str">
            <v xml:space="preserve">  -----------------------</v>
          </cell>
          <cell r="D68" t="str">
            <v xml:space="preserve">  -----------------------</v>
          </cell>
          <cell r="E68" t="str">
            <v xml:space="preserve">  -----------------------</v>
          </cell>
          <cell r="F68" t="str">
            <v xml:space="preserve">  -----------------------</v>
          </cell>
          <cell r="G68" t="str">
            <v xml:space="preserve">  -----------------------</v>
          </cell>
          <cell r="H68" t="str">
            <v xml:space="preserve">  -----------------------</v>
          </cell>
          <cell r="I68" t="str">
            <v xml:space="preserve">  -----------------------</v>
          </cell>
          <cell r="J68" t="str">
            <v xml:space="preserve">  -----------------------</v>
          </cell>
          <cell r="K68" t="str">
            <v xml:space="preserve">  -----------------------</v>
          </cell>
          <cell r="L68" t="str">
            <v xml:space="preserve">  -----------------------</v>
          </cell>
          <cell r="M68" t="str">
            <v xml:space="preserve">  -----------------------</v>
          </cell>
          <cell r="N68" t="str">
            <v xml:space="preserve">  -----------------------</v>
          </cell>
          <cell r="O68" t="str">
            <v xml:space="preserve">  -----------------------</v>
          </cell>
          <cell r="P68" t="str">
            <v xml:space="preserve">  -----------------------</v>
          </cell>
          <cell r="Q68" t="str">
            <v xml:space="preserve">  -----------------------</v>
          </cell>
          <cell r="R68" t="str">
            <v xml:space="preserve">  -----------------------</v>
          </cell>
          <cell r="S68" t="str">
            <v xml:space="preserve">  -----------------------</v>
          </cell>
          <cell r="T68" t="str">
            <v xml:space="preserve">  -----------------------</v>
          </cell>
          <cell r="U68" t="str">
            <v xml:space="preserve">  -----------------------</v>
          </cell>
          <cell r="V68" t="str">
            <v xml:space="preserve">  -----------------------</v>
          </cell>
          <cell r="W68" t="str">
            <v xml:space="preserve">  -----------------------</v>
          </cell>
          <cell r="X68" t="str">
            <v xml:space="preserve">  -----------------------</v>
          </cell>
          <cell r="Y68" t="str">
            <v xml:space="preserve">  -----------------------</v>
          </cell>
          <cell r="Z68" t="str">
            <v xml:space="preserve">  -----------------------</v>
          </cell>
          <cell r="AA68" t="str">
            <v xml:space="preserve">  -----------------------</v>
          </cell>
          <cell r="AB68" t="str">
            <v xml:space="preserve">  -----------------------</v>
          </cell>
          <cell r="AC68" t="str">
            <v xml:space="preserve">  -----------------------</v>
          </cell>
          <cell r="AD68" t="str">
            <v xml:space="preserve">  -----------------------</v>
          </cell>
          <cell r="AE68" t="str">
            <v xml:space="preserve">  -----------------------</v>
          </cell>
          <cell r="AF68" t="str">
            <v xml:space="preserve">  -----------------------</v>
          </cell>
          <cell r="AG68" t="str">
            <v xml:space="preserve">  -----------------------</v>
          </cell>
          <cell r="AH68" t="str">
            <v xml:space="preserve">  -----------------------</v>
          </cell>
          <cell r="AI68" t="str">
            <v xml:space="preserve">  -----------------------</v>
          </cell>
          <cell r="AJ68" t="str">
            <v xml:space="preserve">  -----------------------</v>
          </cell>
          <cell r="AK68" t="str">
            <v xml:space="preserve">  -----------------------</v>
          </cell>
          <cell r="AL68" t="str">
            <v xml:space="preserve">  -----------------------</v>
          </cell>
          <cell r="AM68" t="str">
            <v xml:space="preserve">  -----------------------</v>
          </cell>
        </row>
        <row r="69">
          <cell r="C69">
            <v>20712</v>
          </cell>
          <cell r="D69">
            <v>0</v>
          </cell>
          <cell r="E69">
            <v>2000</v>
          </cell>
          <cell r="F69">
            <v>0</v>
          </cell>
          <cell r="G69">
            <v>0</v>
          </cell>
          <cell r="H69">
            <v>20712</v>
          </cell>
          <cell r="I69">
            <v>0</v>
          </cell>
          <cell r="J69">
            <v>0</v>
          </cell>
          <cell r="K69">
            <v>3243.11</v>
          </cell>
          <cell r="L69">
            <v>0</v>
          </cell>
          <cell r="M69">
            <v>0</v>
          </cell>
          <cell r="N69">
            <v>1656.42</v>
          </cell>
          <cell r="O69">
            <v>1656.42</v>
          </cell>
          <cell r="P69">
            <v>598.32000000000005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140</v>
          </cell>
          <cell r="Z69">
            <v>0</v>
          </cell>
          <cell r="AA69">
            <v>5637.85</v>
          </cell>
          <cell r="AB69">
            <v>15074.15</v>
          </cell>
          <cell r="AC69">
            <v>424.42</v>
          </cell>
          <cell r="AD69">
            <v>957.96</v>
          </cell>
          <cell r="AE69">
            <v>1755.56</v>
          </cell>
          <cell r="AF69">
            <v>485.06</v>
          </cell>
          <cell r="AG69">
            <v>454.24</v>
          </cell>
          <cell r="AH69">
            <v>43378.98</v>
          </cell>
          <cell r="AI69">
            <v>3137.94</v>
          </cell>
          <cell r="AJ69">
            <v>1212.6400000000001</v>
          </cell>
          <cell r="AK69">
            <v>242.54</v>
          </cell>
          <cell r="AL69">
            <v>0</v>
          </cell>
          <cell r="AM69">
            <v>48911.4</v>
          </cell>
        </row>
        <row r="71">
          <cell r="A71" t="str">
            <v>Departamento 4107 CDE SECRETARIA DE FINANZAS Y ADMINISTRA</v>
          </cell>
        </row>
        <row r="72">
          <cell r="A72" t="str">
            <v>00001</v>
          </cell>
          <cell r="B72" t="str">
            <v>ANDRADE PADILLA DANIEL</v>
          </cell>
          <cell r="C72">
            <v>11767.5</v>
          </cell>
          <cell r="D72">
            <v>0</v>
          </cell>
          <cell r="E72">
            <v>1000</v>
          </cell>
          <cell r="F72">
            <v>0</v>
          </cell>
          <cell r="G72">
            <v>0</v>
          </cell>
          <cell r="H72">
            <v>11767.5</v>
          </cell>
          <cell r="I72">
            <v>0</v>
          </cell>
          <cell r="J72">
            <v>2085.0300000000002</v>
          </cell>
          <cell r="K72">
            <v>0</v>
          </cell>
          <cell r="L72">
            <v>0</v>
          </cell>
          <cell r="M72">
            <v>0</v>
          </cell>
          <cell r="N72">
            <v>1007.62</v>
          </cell>
          <cell r="O72">
            <v>1007.62</v>
          </cell>
          <cell r="P72">
            <v>340.22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140</v>
          </cell>
          <cell r="Z72">
            <v>0</v>
          </cell>
          <cell r="AA72">
            <v>3572.87</v>
          </cell>
          <cell r="AB72">
            <v>8194.6299999999992</v>
          </cell>
          <cell r="AC72">
            <v>238.1</v>
          </cell>
          <cell r="AD72">
            <v>546.4</v>
          </cell>
          <cell r="AE72">
            <v>919.94</v>
          </cell>
          <cell r="AF72">
            <v>272.12</v>
          </cell>
          <cell r="AG72">
            <v>255.36</v>
          </cell>
          <cell r="AH72">
            <v>24335.119999999999</v>
          </cell>
          <cell r="AI72">
            <v>1704.44</v>
          </cell>
          <cell r="AJ72">
            <v>680.28</v>
          </cell>
          <cell r="AK72">
            <v>136.06</v>
          </cell>
          <cell r="AL72">
            <v>0</v>
          </cell>
          <cell r="AM72">
            <v>27383.38</v>
          </cell>
        </row>
        <row r="73">
          <cell r="A73" t="str">
            <v>00021</v>
          </cell>
          <cell r="B73" t="str">
            <v>ROJAS LOPEZ MIGUEL ANGEL</v>
          </cell>
          <cell r="C73">
            <v>7390.32</v>
          </cell>
          <cell r="D73">
            <v>0</v>
          </cell>
          <cell r="E73">
            <v>1000</v>
          </cell>
          <cell r="F73">
            <v>0</v>
          </cell>
          <cell r="G73">
            <v>0</v>
          </cell>
          <cell r="H73">
            <v>7390.32</v>
          </cell>
          <cell r="I73">
            <v>0</v>
          </cell>
          <cell r="J73">
            <v>0</v>
          </cell>
          <cell r="K73">
            <v>0</v>
          </cell>
          <cell r="L73">
            <v>-125.1</v>
          </cell>
          <cell r="M73">
            <v>0</v>
          </cell>
          <cell r="N73">
            <v>491.14</v>
          </cell>
          <cell r="O73">
            <v>366.04</v>
          </cell>
          <cell r="P73">
            <v>209.72</v>
          </cell>
          <cell r="Q73">
            <v>900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125.1</v>
          </cell>
          <cell r="W73">
            <v>-125.1</v>
          </cell>
          <cell r="X73">
            <v>125.1</v>
          </cell>
          <cell r="Y73">
            <v>0</v>
          </cell>
          <cell r="Z73">
            <v>0</v>
          </cell>
          <cell r="AA73">
            <v>1600.86</v>
          </cell>
          <cell r="AB73">
            <v>5789.46</v>
          </cell>
          <cell r="AC73">
            <v>151.69</v>
          </cell>
          <cell r="AD73">
            <v>335.36</v>
          </cell>
          <cell r="AE73">
            <v>797.4</v>
          </cell>
          <cell r="AF73">
            <v>173.36</v>
          </cell>
          <cell r="AG73">
            <v>167.8</v>
          </cell>
          <cell r="AH73">
            <v>15503.6</v>
          </cell>
          <cell r="AI73">
            <v>1284.45</v>
          </cell>
          <cell r="AJ73">
            <v>433.4</v>
          </cell>
          <cell r="AK73">
            <v>86.68</v>
          </cell>
          <cell r="AL73">
            <v>0</v>
          </cell>
          <cell r="AM73">
            <v>17649.29</v>
          </cell>
        </row>
        <row r="74">
          <cell r="A74" t="str">
            <v>00080</v>
          </cell>
          <cell r="B74" t="str">
            <v>ROMERO ROMERO INGRID</v>
          </cell>
          <cell r="C74">
            <v>15504</v>
          </cell>
          <cell r="D74">
            <v>0</v>
          </cell>
          <cell r="E74">
            <v>1000</v>
          </cell>
          <cell r="F74">
            <v>0</v>
          </cell>
          <cell r="G74">
            <v>0</v>
          </cell>
          <cell r="H74">
            <v>15504</v>
          </cell>
          <cell r="I74">
            <v>0</v>
          </cell>
          <cell r="J74">
            <v>2015.86</v>
          </cell>
          <cell r="K74">
            <v>1938.34</v>
          </cell>
          <cell r="L74">
            <v>0</v>
          </cell>
          <cell r="M74">
            <v>0</v>
          </cell>
          <cell r="N74">
            <v>1665.6</v>
          </cell>
          <cell r="O74">
            <v>1665.6</v>
          </cell>
          <cell r="P74">
            <v>460.1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200</v>
          </cell>
          <cell r="Z74">
            <v>0</v>
          </cell>
          <cell r="AA74">
            <v>6279.9</v>
          </cell>
          <cell r="AB74">
            <v>9224.1</v>
          </cell>
          <cell r="AC74">
            <v>313.7</v>
          </cell>
          <cell r="AD74">
            <v>760.22</v>
          </cell>
          <cell r="AE74">
            <v>1043.06</v>
          </cell>
          <cell r="AF74">
            <v>358.52</v>
          </cell>
          <cell r="AG74">
            <v>330.08</v>
          </cell>
          <cell r="AH74">
            <v>32061.9</v>
          </cell>
          <cell r="AI74">
            <v>2116.98</v>
          </cell>
          <cell r="AJ74">
            <v>896.28</v>
          </cell>
          <cell r="AK74">
            <v>179.26</v>
          </cell>
          <cell r="AL74">
            <v>0</v>
          </cell>
          <cell r="AM74">
            <v>35943.019999999997</v>
          </cell>
        </row>
        <row r="75">
          <cell r="A75" t="str">
            <v>00113</v>
          </cell>
          <cell r="B75" t="str">
            <v>HERNANDEZ MURILLO JOSE ADRIAN</v>
          </cell>
          <cell r="C75">
            <v>17429.400000000001</v>
          </cell>
          <cell r="D75">
            <v>0</v>
          </cell>
          <cell r="E75">
            <v>1000</v>
          </cell>
          <cell r="F75">
            <v>0</v>
          </cell>
          <cell r="G75">
            <v>0</v>
          </cell>
          <cell r="H75">
            <v>17429.400000000001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2076.88</v>
          </cell>
          <cell r="O75">
            <v>2076.88</v>
          </cell>
          <cell r="P75">
            <v>554.1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2630.98</v>
          </cell>
          <cell r="AB75">
            <v>14798.42</v>
          </cell>
          <cell r="AC75">
            <v>373</v>
          </cell>
          <cell r="AD75">
            <v>903.92</v>
          </cell>
          <cell r="AE75">
            <v>1139.6199999999999</v>
          </cell>
          <cell r="AF75">
            <v>426.28</v>
          </cell>
          <cell r="AG75">
            <v>368.58</v>
          </cell>
          <cell r="AH75">
            <v>38122.080000000002</v>
          </cell>
          <cell r="AI75">
            <v>2416.54</v>
          </cell>
          <cell r="AJ75">
            <v>1065.7</v>
          </cell>
          <cell r="AK75">
            <v>213.14</v>
          </cell>
          <cell r="AL75">
            <v>0</v>
          </cell>
          <cell r="AM75">
            <v>42612.32</v>
          </cell>
        </row>
        <row r="76">
          <cell r="A76" t="str">
            <v>00165</v>
          </cell>
          <cell r="B76" t="str">
            <v>GOMEZ DUEÑAS ROSELIA</v>
          </cell>
          <cell r="C76">
            <v>6660</v>
          </cell>
          <cell r="D76">
            <v>0</v>
          </cell>
          <cell r="E76">
            <v>1000</v>
          </cell>
          <cell r="F76">
            <v>0</v>
          </cell>
          <cell r="G76">
            <v>0</v>
          </cell>
          <cell r="H76">
            <v>6660</v>
          </cell>
          <cell r="I76">
            <v>0</v>
          </cell>
          <cell r="J76">
            <v>0</v>
          </cell>
          <cell r="K76">
            <v>2135.61</v>
          </cell>
          <cell r="L76">
            <v>-250.2</v>
          </cell>
          <cell r="M76">
            <v>0</v>
          </cell>
          <cell r="N76">
            <v>411.68</v>
          </cell>
          <cell r="O76">
            <v>161.47999999999999</v>
          </cell>
          <cell r="P76">
            <v>183.86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2480.9499999999998</v>
          </cell>
          <cell r="AB76">
            <v>4179.05</v>
          </cell>
          <cell r="AC76">
            <v>135.49</v>
          </cell>
          <cell r="AD76">
            <v>290.39999999999998</v>
          </cell>
          <cell r="AE76">
            <v>770.36</v>
          </cell>
          <cell r="AF76">
            <v>154.84</v>
          </cell>
          <cell r="AG76">
            <v>153.19999999999999</v>
          </cell>
          <cell r="AH76">
            <v>13847.33</v>
          </cell>
          <cell r="AI76">
            <v>1196.25</v>
          </cell>
          <cell r="AJ76">
            <v>387.1</v>
          </cell>
          <cell r="AK76">
            <v>77.42</v>
          </cell>
          <cell r="AL76">
            <v>0</v>
          </cell>
          <cell r="AM76">
            <v>15816.14</v>
          </cell>
        </row>
        <row r="77">
          <cell r="A77" t="str">
            <v>00169</v>
          </cell>
          <cell r="B77" t="str">
            <v>TOVAR LOPEZ ROGELIO</v>
          </cell>
          <cell r="C77">
            <v>15750</v>
          </cell>
          <cell r="D77">
            <v>0</v>
          </cell>
          <cell r="E77">
            <v>1000</v>
          </cell>
          <cell r="F77">
            <v>0</v>
          </cell>
          <cell r="G77">
            <v>0</v>
          </cell>
          <cell r="H77">
            <v>15750</v>
          </cell>
          <cell r="I77">
            <v>0</v>
          </cell>
          <cell r="J77">
            <v>1912.55</v>
          </cell>
          <cell r="K77">
            <v>0</v>
          </cell>
          <cell r="L77">
            <v>0</v>
          </cell>
          <cell r="M77">
            <v>0</v>
          </cell>
          <cell r="N77">
            <v>1718.16</v>
          </cell>
          <cell r="O77">
            <v>1718.16</v>
          </cell>
          <cell r="P77">
            <v>467.98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150</v>
          </cell>
          <cell r="Z77">
            <v>0</v>
          </cell>
          <cell r="AA77">
            <v>4248.6899999999996</v>
          </cell>
          <cell r="AB77">
            <v>11501.31</v>
          </cell>
          <cell r="AC77">
            <v>318.68</v>
          </cell>
          <cell r="AD77">
            <v>772.3</v>
          </cell>
          <cell r="AE77">
            <v>1051.18</v>
          </cell>
          <cell r="AF77">
            <v>364.2</v>
          </cell>
          <cell r="AG77">
            <v>335</v>
          </cell>
          <cell r="AH77">
            <v>32571.119999999999</v>
          </cell>
          <cell r="AI77">
            <v>2142.16</v>
          </cell>
          <cell r="AJ77">
            <v>910.52</v>
          </cell>
          <cell r="AK77">
            <v>182.1</v>
          </cell>
          <cell r="AL77">
            <v>0</v>
          </cell>
          <cell r="AM77">
            <v>36505.1</v>
          </cell>
        </row>
        <row r="78">
          <cell r="A78" t="str">
            <v>00187</v>
          </cell>
          <cell r="B78" t="str">
            <v>GALLEGOS NEGRETE ROSA ELENA</v>
          </cell>
          <cell r="C78">
            <v>6660</v>
          </cell>
          <cell r="D78">
            <v>0</v>
          </cell>
          <cell r="E78">
            <v>1000</v>
          </cell>
          <cell r="F78">
            <v>0</v>
          </cell>
          <cell r="G78">
            <v>0</v>
          </cell>
          <cell r="H78">
            <v>6660</v>
          </cell>
          <cell r="I78">
            <v>0</v>
          </cell>
          <cell r="J78">
            <v>0</v>
          </cell>
          <cell r="K78">
            <v>2315.0500000000002</v>
          </cell>
          <cell r="L78">
            <v>-250.2</v>
          </cell>
          <cell r="M78">
            <v>0</v>
          </cell>
          <cell r="N78">
            <v>411.68</v>
          </cell>
          <cell r="O78">
            <v>161.47999999999999</v>
          </cell>
          <cell r="P78">
            <v>182.88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2659.41</v>
          </cell>
          <cell r="AB78">
            <v>4000.59</v>
          </cell>
          <cell r="AC78">
            <v>134.76</v>
          </cell>
          <cell r="AD78">
            <v>288.83999999999997</v>
          </cell>
          <cell r="AE78">
            <v>769.64</v>
          </cell>
          <cell r="AF78">
            <v>154</v>
          </cell>
          <cell r="AG78">
            <v>153.19999999999999</v>
          </cell>
          <cell r="AH78">
            <v>13773.02</v>
          </cell>
          <cell r="AI78">
            <v>1193.24</v>
          </cell>
          <cell r="AJ78">
            <v>385.02</v>
          </cell>
          <cell r="AK78">
            <v>77</v>
          </cell>
          <cell r="AL78">
            <v>0</v>
          </cell>
          <cell r="AM78">
            <v>15735.48</v>
          </cell>
        </row>
        <row r="79">
          <cell r="A79" t="str">
            <v>00451</v>
          </cell>
          <cell r="B79" t="str">
            <v>PARTIDA CEJA FRANCISCO JAVIER</v>
          </cell>
          <cell r="C79">
            <v>9168</v>
          </cell>
          <cell r="D79">
            <v>0</v>
          </cell>
          <cell r="E79">
            <v>1000</v>
          </cell>
          <cell r="F79">
            <v>2000</v>
          </cell>
          <cell r="G79">
            <v>0</v>
          </cell>
          <cell r="H79">
            <v>11168</v>
          </cell>
          <cell r="I79">
            <v>0</v>
          </cell>
          <cell r="J79">
            <v>0</v>
          </cell>
          <cell r="K79">
            <v>3303.98</v>
          </cell>
          <cell r="L79">
            <v>0</v>
          </cell>
          <cell r="M79">
            <v>0</v>
          </cell>
          <cell r="N79">
            <v>911.7</v>
          </cell>
          <cell r="O79">
            <v>911.7</v>
          </cell>
          <cell r="P79">
            <v>316.52</v>
          </cell>
          <cell r="Q79">
            <v>650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5182.2</v>
          </cell>
          <cell r="AB79">
            <v>5985.8</v>
          </cell>
          <cell r="AC79">
            <v>223.18</v>
          </cell>
          <cell r="AD79">
            <v>493.4</v>
          </cell>
          <cell r="AE79">
            <v>895.62</v>
          </cell>
          <cell r="AF79">
            <v>255.06</v>
          </cell>
          <cell r="AG79">
            <v>243.36</v>
          </cell>
          <cell r="AH79">
            <v>22809.599999999999</v>
          </cell>
          <cell r="AI79">
            <v>1612.2</v>
          </cell>
          <cell r="AJ79">
            <v>637.64</v>
          </cell>
          <cell r="AK79">
            <v>127.52</v>
          </cell>
          <cell r="AL79">
            <v>0</v>
          </cell>
          <cell r="AM79">
            <v>25685.38</v>
          </cell>
        </row>
        <row r="80">
          <cell r="A80" t="str">
            <v>00461</v>
          </cell>
          <cell r="B80" t="str">
            <v>BORRAYO DE LA CRUZ ERICKA GUILLERMINA</v>
          </cell>
          <cell r="C80">
            <v>6660</v>
          </cell>
          <cell r="D80">
            <v>0</v>
          </cell>
          <cell r="E80">
            <v>1000</v>
          </cell>
          <cell r="F80">
            <v>0</v>
          </cell>
          <cell r="G80">
            <v>0</v>
          </cell>
          <cell r="H80">
            <v>6660</v>
          </cell>
          <cell r="I80">
            <v>0</v>
          </cell>
          <cell r="J80">
            <v>0</v>
          </cell>
          <cell r="K80">
            <v>0</v>
          </cell>
          <cell r="L80">
            <v>-250.2</v>
          </cell>
          <cell r="M80">
            <v>0</v>
          </cell>
          <cell r="N80">
            <v>411.68</v>
          </cell>
          <cell r="O80">
            <v>161.47999999999999</v>
          </cell>
          <cell r="P80">
            <v>184.84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346.32</v>
          </cell>
          <cell r="AB80">
            <v>6313.68</v>
          </cell>
          <cell r="AC80">
            <v>136.22</v>
          </cell>
          <cell r="AD80">
            <v>291.95999999999998</v>
          </cell>
          <cell r="AE80">
            <v>771.08</v>
          </cell>
          <cell r="AF80">
            <v>155.68</v>
          </cell>
          <cell r="AG80">
            <v>153.19999999999999</v>
          </cell>
          <cell r="AH80">
            <v>13921.64</v>
          </cell>
          <cell r="AI80">
            <v>1199.26</v>
          </cell>
          <cell r="AJ80">
            <v>389.18</v>
          </cell>
          <cell r="AK80">
            <v>77.84</v>
          </cell>
          <cell r="AL80">
            <v>0</v>
          </cell>
          <cell r="AM80">
            <v>15896.8</v>
          </cell>
        </row>
        <row r="81">
          <cell r="A81" t="str">
            <v>00836</v>
          </cell>
          <cell r="B81" t="str">
            <v>ARREDONDO ZUÑIGA VICTOR MANUEL</v>
          </cell>
          <cell r="C81">
            <v>6384</v>
          </cell>
          <cell r="D81">
            <v>0</v>
          </cell>
          <cell r="E81">
            <v>1000</v>
          </cell>
          <cell r="F81">
            <v>0</v>
          </cell>
          <cell r="G81">
            <v>0</v>
          </cell>
          <cell r="H81">
            <v>6384</v>
          </cell>
          <cell r="I81">
            <v>0</v>
          </cell>
          <cell r="J81">
            <v>0</v>
          </cell>
          <cell r="K81">
            <v>0</v>
          </cell>
          <cell r="L81">
            <v>-250.2</v>
          </cell>
          <cell r="M81">
            <v>0</v>
          </cell>
          <cell r="N81">
            <v>381.66</v>
          </cell>
          <cell r="O81">
            <v>131.44</v>
          </cell>
          <cell r="P81">
            <v>175.32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306.76</v>
          </cell>
          <cell r="AB81">
            <v>6077.24</v>
          </cell>
          <cell r="AC81">
            <v>129.18</v>
          </cell>
          <cell r="AD81">
            <v>276.86</v>
          </cell>
          <cell r="AE81">
            <v>764.04</v>
          </cell>
          <cell r="AF81">
            <v>147.62</v>
          </cell>
          <cell r="AG81">
            <v>147.68</v>
          </cell>
          <cell r="AH81">
            <v>13202.06</v>
          </cell>
          <cell r="AI81">
            <v>1170.08</v>
          </cell>
          <cell r="AJ81">
            <v>369.06</v>
          </cell>
          <cell r="AK81">
            <v>73.819999999999993</v>
          </cell>
          <cell r="AL81">
            <v>0</v>
          </cell>
          <cell r="AM81">
            <v>15110.32</v>
          </cell>
        </row>
        <row r="82">
          <cell r="A82" t="str">
            <v>00839</v>
          </cell>
          <cell r="B82" t="str">
            <v>REYES GRANADA ARACELI JANETH</v>
          </cell>
          <cell r="C82">
            <v>14964.04</v>
          </cell>
          <cell r="D82">
            <v>1068.8599999999999</v>
          </cell>
          <cell r="E82">
            <v>1000</v>
          </cell>
          <cell r="F82">
            <v>4600</v>
          </cell>
          <cell r="G82">
            <v>0</v>
          </cell>
          <cell r="H82">
            <v>20632.900000000001</v>
          </cell>
          <cell r="I82">
            <v>0</v>
          </cell>
          <cell r="J82">
            <v>0</v>
          </cell>
          <cell r="K82">
            <v>2676.61</v>
          </cell>
          <cell r="L82">
            <v>0</v>
          </cell>
          <cell r="M82">
            <v>0</v>
          </cell>
          <cell r="N82">
            <v>2761.14</v>
          </cell>
          <cell r="O82">
            <v>2761.14</v>
          </cell>
          <cell r="P82">
            <v>549.20000000000005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350</v>
          </cell>
          <cell r="Z82">
            <v>0</v>
          </cell>
          <cell r="AA82">
            <v>6336.95</v>
          </cell>
          <cell r="AB82">
            <v>14295.95</v>
          </cell>
          <cell r="AC82">
            <v>369.9</v>
          </cell>
          <cell r="AD82">
            <v>896.42</v>
          </cell>
          <cell r="AE82">
            <v>1134.58</v>
          </cell>
          <cell r="AF82">
            <v>422.74</v>
          </cell>
          <cell r="AG82">
            <v>432.66</v>
          </cell>
          <cell r="AH82">
            <v>37806.019999999997</v>
          </cell>
          <cell r="AI82">
            <v>2400.9</v>
          </cell>
          <cell r="AJ82">
            <v>1056.8599999999999</v>
          </cell>
          <cell r="AK82">
            <v>211.38</v>
          </cell>
          <cell r="AL82">
            <v>0</v>
          </cell>
          <cell r="AM82">
            <v>42330.559999999998</v>
          </cell>
        </row>
        <row r="83">
          <cell r="A83" t="str">
            <v>00840</v>
          </cell>
          <cell r="B83" t="str">
            <v>NAVARRO VILLA LORENA</v>
          </cell>
          <cell r="C83">
            <v>13395.9</v>
          </cell>
          <cell r="D83">
            <v>0</v>
          </cell>
          <cell r="E83">
            <v>1000</v>
          </cell>
          <cell r="F83">
            <v>2600</v>
          </cell>
          <cell r="G83">
            <v>0</v>
          </cell>
          <cell r="H83">
            <v>15995.9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1770.68</v>
          </cell>
          <cell r="O83">
            <v>1770.68</v>
          </cell>
          <cell r="P83">
            <v>464.62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2235.3000000000002</v>
          </cell>
          <cell r="AB83">
            <v>13760.6</v>
          </cell>
          <cell r="AC83">
            <v>316.54000000000002</v>
          </cell>
          <cell r="AD83">
            <v>767.12</v>
          </cell>
          <cell r="AE83">
            <v>1047.68</v>
          </cell>
          <cell r="AF83">
            <v>361.76</v>
          </cell>
          <cell r="AG83">
            <v>339.92</v>
          </cell>
          <cell r="AH83">
            <v>32352.74</v>
          </cell>
          <cell r="AI83">
            <v>2131.34</v>
          </cell>
          <cell r="AJ83">
            <v>904.42</v>
          </cell>
          <cell r="AK83">
            <v>180.88</v>
          </cell>
          <cell r="AL83">
            <v>0</v>
          </cell>
          <cell r="AM83">
            <v>36271.06</v>
          </cell>
        </row>
        <row r="84">
          <cell r="A84" t="str">
            <v>00842</v>
          </cell>
          <cell r="B84" t="str">
            <v>MENDEZ SALCEDO JORGE ALBERTO</v>
          </cell>
          <cell r="C84">
            <v>17429.400000000001</v>
          </cell>
          <cell r="D84">
            <v>0</v>
          </cell>
          <cell r="E84">
            <v>1000</v>
          </cell>
          <cell r="F84">
            <v>2000</v>
          </cell>
          <cell r="G84">
            <v>0</v>
          </cell>
          <cell r="H84">
            <v>19429.400000000001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2504.08</v>
          </cell>
          <cell r="O84">
            <v>2504.08</v>
          </cell>
          <cell r="P84">
            <v>521.84</v>
          </cell>
          <cell r="Q84">
            <v>2500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5525.92</v>
          </cell>
          <cell r="AB84">
            <v>13903.48</v>
          </cell>
          <cell r="AC84">
            <v>352.66</v>
          </cell>
          <cell r="AD84">
            <v>854.64</v>
          </cell>
          <cell r="AE84">
            <v>1106.5</v>
          </cell>
          <cell r="AF84">
            <v>403.04</v>
          </cell>
          <cell r="AG84">
            <v>408.58</v>
          </cell>
          <cell r="AH84">
            <v>36043.879999999997</v>
          </cell>
          <cell r="AI84">
            <v>2313.8000000000002</v>
          </cell>
          <cell r="AJ84">
            <v>1007.6</v>
          </cell>
          <cell r="AK84">
            <v>201.52</v>
          </cell>
          <cell r="AL84">
            <v>0</v>
          </cell>
          <cell r="AM84">
            <v>40378.42</v>
          </cell>
        </row>
        <row r="85">
          <cell r="A85" t="str">
            <v>00855</v>
          </cell>
          <cell r="B85" t="str">
            <v>LUNA MEDRANO CESAR ALEJANDRO</v>
          </cell>
          <cell r="C85">
            <v>12900</v>
          </cell>
          <cell r="D85">
            <v>0</v>
          </cell>
          <cell r="E85">
            <v>1000</v>
          </cell>
          <cell r="F85">
            <v>0</v>
          </cell>
          <cell r="G85">
            <v>0</v>
          </cell>
          <cell r="H85">
            <v>12900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1191.4000000000001</v>
          </cell>
          <cell r="O85">
            <v>1191.4000000000001</v>
          </cell>
          <cell r="P85">
            <v>402.28</v>
          </cell>
          <cell r="Q85">
            <v>500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2093.6799999999998</v>
          </cell>
          <cell r="AB85">
            <v>10806.32</v>
          </cell>
          <cell r="AC85">
            <v>277.24</v>
          </cell>
          <cell r="AD85">
            <v>671.87</v>
          </cell>
          <cell r="AE85">
            <v>983.67</v>
          </cell>
          <cell r="AF85">
            <v>316.83999999999997</v>
          </cell>
          <cell r="AG85">
            <v>278</v>
          </cell>
          <cell r="AH85">
            <v>28335.61</v>
          </cell>
          <cell r="AI85">
            <v>1932.78</v>
          </cell>
          <cell r="AJ85">
            <v>792.12</v>
          </cell>
          <cell r="AK85">
            <v>158.43</v>
          </cell>
          <cell r="AL85">
            <v>0</v>
          </cell>
          <cell r="AM85">
            <v>31813.78</v>
          </cell>
        </row>
        <row r="86">
          <cell r="A86" t="str">
            <v>00863</v>
          </cell>
          <cell r="B86" t="str">
            <v>LARIOS CALVARIO MANUEL</v>
          </cell>
          <cell r="C86">
            <v>6999.9</v>
          </cell>
          <cell r="D86">
            <v>0</v>
          </cell>
          <cell r="E86">
            <v>1000</v>
          </cell>
          <cell r="F86">
            <v>1476.42</v>
          </cell>
          <cell r="G86">
            <v>0</v>
          </cell>
          <cell r="H86">
            <v>8476.32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609.29999999999995</v>
          </cell>
          <cell r="O86">
            <v>609.29999999999995</v>
          </cell>
          <cell r="P86">
            <v>228.14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837.44</v>
          </cell>
          <cell r="AB86">
            <v>7638.88</v>
          </cell>
          <cell r="AC86">
            <v>167.42</v>
          </cell>
          <cell r="AD86">
            <v>358.86</v>
          </cell>
          <cell r="AE86">
            <v>804.84</v>
          </cell>
          <cell r="AF86">
            <v>191.34</v>
          </cell>
          <cell r="AG86">
            <v>189.52</v>
          </cell>
          <cell r="AH86">
            <v>17111.64</v>
          </cell>
          <cell r="AI86">
            <v>1331.12</v>
          </cell>
          <cell r="AJ86">
            <v>478.36</v>
          </cell>
          <cell r="AK86">
            <v>95.68</v>
          </cell>
          <cell r="AL86">
            <v>0</v>
          </cell>
          <cell r="AM86">
            <v>19397.66</v>
          </cell>
        </row>
        <row r="87">
          <cell r="A87" t="str">
            <v>00936</v>
          </cell>
          <cell r="B87" t="str">
            <v>HERNANDEZ ARRIAGA ERIK DANIEL</v>
          </cell>
          <cell r="C87">
            <v>8095.5</v>
          </cell>
          <cell r="D87">
            <v>0</v>
          </cell>
          <cell r="E87">
            <v>1000</v>
          </cell>
          <cell r="F87">
            <v>5104.5</v>
          </cell>
          <cell r="G87">
            <v>0</v>
          </cell>
          <cell r="H87">
            <v>13200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1245.1600000000001</v>
          </cell>
          <cell r="O87">
            <v>1245.1600000000001</v>
          </cell>
          <cell r="P87">
            <v>225.32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1470.48</v>
          </cell>
          <cell r="AB87">
            <v>11729.52</v>
          </cell>
          <cell r="AC87">
            <v>165.62</v>
          </cell>
          <cell r="AD87">
            <v>366.18</v>
          </cell>
          <cell r="AE87">
            <v>801.92</v>
          </cell>
          <cell r="AF87">
            <v>189.28</v>
          </cell>
          <cell r="AG87">
            <v>284</v>
          </cell>
          <cell r="AH87">
            <v>16928.12</v>
          </cell>
          <cell r="AI87">
            <v>1333.72</v>
          </cell>
          <cell r="AJ87">
            <v>473.22</v>
          </cell>
          <cell r="AK87">
            <v>94.64</v>
          </cell>
          <cell r="AL87">
            <v>0</v>
          </cell>
          <cell r="AM87">
            <v>19302.98</v>
          </cell>
        </row>
        <row r="88">
          <cell r="A88" t="str">
            <v>00956</v>
          </cell>
          <cell r="B88" t="str">
            <v>FUENTES NUÑEZ EDUARDO</v>
          </cell>
          <cell r="C88">
            <v>14250</v>
          </cell>
          <cell r="D88">
            <v>0</v>
          </cell>
          <cell r="E88">
            <v>1000</v>
          </cell>
          <cell r="F88">
            <v>9537.56</v>
          </cell>
          <cell r="G88">
            <v>0</v>
          </cell>
          <cell r="H88">
            <v>23787.56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3434.98</v>
          </cell>
          <cell r="O88">
            <v>3434.98</v>
          </cell>
          <cell r="P88">
            <v>684.5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4119.4799999999996</v>
          </cell>
          <cell r="AB88">
            <v>19668.080000000002</v>
          </cell>
          <cell r="AC88">
            <v>455.24</v>
          </cell>
          <cell r="AD88">
            <v>1103.22</v>
          </cell>
          <cell r="AE88">
            <v>1273.56</v>
          </cell>
          <cell r="AF88">
            <v>520.26</v>
          </cell>
          <cell r="AG88">
            <v>495.76</v>
          </cell>
          <cell r="AH88">
            <v>46527.64</v>
          </cell>
          <cell r="AI88">
            <v>2832.02</v>
          </cell>
          <cell r="AJ88">
            <v>1300.6600000000001</v>
          </cell>
          <cell r="AK88">
            <v>260.14</v>
          </cell>
          <cell r="AL88">
            <v>0</v>
          </cell>
          <cell r="AM88">
            <v>51936.480000000003</v>
          </cell>
        </row>
        <row r="89">
          <cell r="A89" t="str">
            <v>Total Depto</v>
          </cell>
          <cell r="C89" t="str">
            <v xml:space="preserve">  -----------------------</v>
          </cell>
          <cell r="D89" t="str">
            <v xml:space="preserve">  -----------------------</v>
          </cell>
          <cell r="E89" t="str">
            <v xml:space="preserve">  -----------------------</v>
          </cell>
          <cell r="F89" t="str">
            <v xml:space="preserve">  -----------------------</v>
          </cell>
          <cell r="G89" t="str">
            <v xml:space="preserve">  -----------------------</v>
          </cell>
          <cell r="H89" t="str">
            <v xml:space="preserve">  -----------------------</v>
          </cell>
          <cell r="I89" t="str">
            <v xml:space="preserve">  -----------------------</v>
          </cell>
          <cell r="J89" t="str">
            <v xml:space="preserve">  -----------------------</v>
          </cell>
          <cell r="K89" t="str">
            <v xml:space="preserve">  -----------------------</v>
          </cell>
          <cell r="L89" t="str">
            <v xml:space="preserve">  -----------------------</v>
          </cell>
          <cell r="M89" t="str">
            <v xml:space="preserve">  -----------------------</v>
          </cell>
          <cell r="N89" t="str">
            <v xml:space="preserve">  -----------------------</v>
          </cell>
          <cell r="O89" t="str">
            <v xml:space="preserve">  -----------------------</v>
          </cell>
          <cell r="P89" t="str">
            <v xml:space="preserve">  -----------------------</v>
          </cell>
          <cell r="Q89" t="str">
            <v xml:space="preserve">  -----------------------</v>
          </cell>
          <cell r="R89" t="str">
            <v xml:space="preserve">  -----------------------</v>
          </cell>
          <cell r="S89" t="str">
            <v xml:space="preserve">  -----------------------</v>
          </cell>
          <cell r="T89" t="str">
            <v xml:space="preserve">  -----------------------</v>
          </cell>
          <cell r="U89" t="str">
            <v xml:space="preserve">  -----------------------</v>
          </cell>
          <cell r="V89" t="str">
            <v xml:space="preserve">  -----------------------</v>
          </cell>
          <cell r="W89" t="str">
            <v xml:space="preserve">  -----------------------</v>
          </cell>
          <cell r="X89" t="str">
            <v xml:space="preserve">  -----------------------</v>
          </cell>
          <cell r="Y89" t="str">
            <v xml:space="preserve">  -----------------------</v>
          </cell>
          <cell r="Z89" t="str">
            <v xml:space="preserve">  -----------------------</v>
          </cell>
          <cell r="AA89" t="str">
            <v xml:space="preserve">  -----------------------</v>
          </cell>
          <cell r="AB89" t="str">
            <v xml:space="preserve">  -----------------------</v>
          </cell>
          <cell r="AC89" t="str">
            <v xml:space="preserve">  -----------------------</v>
          </cell>
          <cell r="AD89" t="str">
            <v xml:space="preserve">  -----------------------</v>
          </cell>
          <cell r="AE89" t="str">
            <v xml:space="preserve">  -----------------------</v>
          </cell>
          <cell r="AF89" t="str">
            <v xml:space="preserve">  -----------------------</v>
          </cell>
          <cell r="AG89" t="str">
            <v xml:space="preserve">  -----------------------</v>
          </cell>
          <cell r="AH89" t="str">
            <v xml:space="preserve">  -----------------------</v>
          </cell>
          <cell r="AI89" t="str">
            <v xml:space="preserve">  -----------------------</v>
          </cell>
          <cell r="AJ89" t="str">
            <v xml:space="preserve">  -----------------------</v>
          </cell>
          <cell r="AK89" t="str">
            <v xml:space="preserve">  -----------------------</v>
          </cell>
          <cell r="AL89" t="str">
            <v xml:space="preserve">  -----------------------</v>
          </cell>
          <cell r="AM89" t="str">
            <v xml:space="preserve">  -----------------------</v>
          </cell>
        </row>
        <row r="90">
          <cell r="C90">
            <v>191407.96</v>
          </cell>
          <cell r="D90">
            <v>1068.8599999999999</v>
          </cell>
          <cell r="E90">
            <v>17000</v>
          </cell>
          <cell r="F90">
            <v>27318.48</v>
          </cell>
          <cell r="G90">
            <v>0</v>
          </cell>
          <cell r="H90">
            <v>219795.3</v>
          </cell>
          <cell r="I90">
            <v>0</v>
          </cell>
          <cell r="J90">
            <v>6013.44</v>
          </cell>
          <cell r="K90">
            <v>12369.59</v>
          </cell>
          <cell r="L90">
            <v>-1125.9000000000001</v>
          </cell>
          <cell r="M90">
            <v>0</v>
          </cell>
          <cell r="N90">
            <v>23004.54</v>
          </cell>
          <cell r="O90">
            <v>21878.62</v>
          </cell>
          <cell r="P90">
            <v>6151.44</v>
          </cell>
          <cell r="Q90">
            <v>4550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125.1</v>
          </cell>
          <cell r="W90">
            <v>-125.1</v>
          </cell>
          <cell r="X90">
            <v>125.1</v>
          </cell>
          <cell r="Y90">
            <v>840</v>
          </cell>
          <cell r="Z90">
            <v>0</v>
          </cell>
          <cell r="AA90">
            <v>51928.19</v>
          </cell>
          <cell r="AB90">
            <v>167867.11</v>
          </cell>
          <cell r="AC90">
            <v>4258.62</v>
          </cell>
          <cell r="AD90">
            <v>9977.9699999999993</v>
          </cell>
          <cell r="AE90">
            <v>16074.69</v>
          </cell>
          <cell r="AF90">
            <v>4866.9399999999996</v>
          </cell>
          <cell r="AG90">
            <v>4735.8999999999996</v>
          </cell>
          <cell r="AH90">
            <v>435253.12</v>
          </cell>
          <cell r="AI90">
            <v>30311.279999999999</v>
          </cell>
          <cell r="AJ90">
            <v>12167.42</v>
          </cell>
          <cell r="AK90">
            <v>2433.5100000000002</v>
          </cell>
          <cell r="AL90">
            <v>0</v>
          </cell>
          <cell r="AM90">
            <v>489768.17</v>
          </cell>
        </row>
        <row r="92">
          <cell r="A92" t="str">
            <v>Departamento 4109 CDE SECRETARIA DE COMUNICACION SOCIAL</v>
          </cell>
        </row>
        <row r="93">
          <cell r="A93" t="str">
            <v>00005</v>
          </cell>
          <cell r="B93" t="str">
            <v>CONTRERAS GARCIA LUCILA</v>
          </cell>
          <cell r="C93">
            <v>14409</v>
          </cell>
          <cell r="D93">
            <v>0</v>
          </cell>
          <cell r="E93">
            <v>1000</v>
          </cell>
          <cell r="F93">
            <v>0</v>
          </cell>
          <cell r="G93">
            <v>0</v>
          </cell>
          <cell r="H93">
            <v>14409</v>
          </cell>
          <cell r="I93">
            <v>0</v>
          </cell>
          <cell r="J93">
            <v>0</v>
          </cell>
          <cell r="K93">
            <v>5689.37</v>
          </cell>
          <cell r="L93">
            <v>0</v>
          </cell>
          <cell r="M93">
            <v>0</v>
          </cell>
          <cell r="N93">
            <v>1461.8</v>
          </cell>
          <cell r="O93">
            <v>1461.8</v>
          </cell>
          <cell r="P93">
            <v>424.96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7576.13</v>
          </cell>
          <cell r="AB93">
            <v>6832.87</v>
          </cell>
          <cell r="AC93">
            <v>291.54000000000002</v>
          </cell>
          <cell r="AD93">
            <v>706.54</v>
          </cell>
          <cell r="AE93">
            <v>1006.98</v>
          </cell>
          <cell r="AF93">
            <v>333.2</v>
          </cell>
          <cell r="AG93">
            <v>308.18</v>
          </cell>
          <cell r="AH93">
            <v>29797.52</v>
          </cell>
          <cell r="AI93">
            <v>2005.06</v>
          </cell>
          <cell r="AJ93">
            <v>832.98</v>
          </cell>
          <cell r="AK93">
            <v>166.6</v>
          </cell>
          <cell r="AL93">
            <v>0</v>
          </cell>
          <cell r="AM93">
            <v>33443.54</v>
          </cell>
        </row>
        <row r="94">
          <cell r="A94" t="str">
            <v>00954</v>
          </cell>
          <cell r="B94" t="str">
            <v>ORTEGA VILLELA ALEJANDRO</v>
          </cell>
          <cell r="C94">
            <v>6223.2</v>
          </cell>
          <cell r="D94">
            <v>0</v>
          </cell>
          <cell r="E94">
            <v>1000</v>
          </cell>
          <cell r="F94">
            <v>3776.8</v>
          </cell>
          <cell r="G94">
            <v>0</v>
          </cell>
          <cell r="H94">
            <v>10000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775.08</v>
          </cell>
          <cell r="O94">
            <v>775.08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775.08</v>
          </cell>
          <cell r="AB94">
            <v>9224.92</v>
          </cell>
          <cell r="AC94">
            <v>259.76</v>
          </cell>
          <cell r="AD94">
            <v>467.56</v>
          </cell>
          <cell r="AE94">
            <v>918.64</v>
          </cell>
          <cell r="AF94">
            <v>218.74</v>
          </cell>
          <cell r="AG94">
            <v>220</v>
          </cell>
          <cell r="AH94">
            <v>19562.2</v>
          </cell>
          <cell r="AI94">
            <v>1645.96</v>
          </cell>
          <cell r="AJ94">
            <v>546.86</v>
          </cell>
          <cell r="AK94">
            <v>109.38</v>
          </cell>
          <cell r="AL94">
            <v>0</v>
          </cell>
          <cell r="AM94">
            <v>22303.14</v>
          </cell>
        </row>
        <row r="95">
          <cell r="A95" t="str">
            <v>00958</v>
          </cell>
          <cell r="B95" t="str">
            <v>GARCIA GARCIA IVAN TONATHIU</v>
          </cell>
          <cell r="C95">
            <v>14550</v>
          </cell>
          <cell r="D95">
            <v>0</v>
          </cell>
          <cell r="E95">
            <v>1000</v>
          </cell>
          <cell r="F95">
            <v>9335.7000000000007</v>
          </cell>
          <cell r="G95">
            <v>0</v>
          </cell>
          <cell r="H95">
            <v>23885.7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3455.94</v>
          </cell>
          <cell r="O95">
            <v>3455.94</v>
          </cell>
          <cell r="P95">
            <v>429.48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3885.42</v>
          </cell>
          <cell r="AB95">
            <v>20000.28</v>
          </cell>
          <cell r="AC95">
            <v>294.39999999999998</v>
          </cell>
          <cell r="AD95">
            <v>713.46</v>
          </cell>
          <cell r="AE95">
            <v>1011.62</v>
          </cell>
          <cell r="AF95">
            <v>336.46</v>
          </cell>
          <cell r="AG95">
            <v>497.71</v>
          </cell>
          <cell r="AH95">
            <v>30089.26</v>
          </cell>
          <cell r="AI95">
            <v>2019.48</v>
          </cell>
          <cell r="AJ95">
            <v>841.14</v>
          </cell>
          <cell r="AK95">
            <v>168.22</v>
          </cell>
          <cell r="AL95">
            <v>0</v>
          </cell>
          <cell r="AM95">
            <v>33952.269999999997</v>
          </cell>
        </row>
        <row r="96">
          <cell r="A96" t="str">
            <v>00961</v>
          </cell>
          <cell r="B96" t="str">
            <v>VELAZQUEZ MONROY ARLENE</v>
          </cell>
          <cell r="C96">
            <v>10575</v>
          </cell>
          <cell r="D96">
            <v>0</v>
          </cell>
          <cell r="E96">
            <v>1000</v>
          </cell>
          <cell r="F96">
            <v>6790.1</v>
          </cell>
          <cell r="G96">
            <v>0</v>
          </cell>
          <cell r="H96">
            <v>17365.099999999999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2063.14</v>
          </cell>
          <cell r="O96">
            <v>2063.14</v>
          </cell>
          <cell r="P96">
            <v>301.95999999999998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2365.1</v>
          </cell>
          <cell r="AB96">
            <v>15000</v>
          </cell>
          <cell r="AC96">
            <v>213.96</v>
          </cell>
          <cell r="AD96">
            <v>483.32</v>
          </cell>
          <cell r="AE96">
            <v>880.64</v>
          </cell>
          <cell r="AF96">
            <v>244.54</v>
          </cell>
          <cell r="AG96">
            <v>367.3</v>
          </cell>
          <cell r="AH96">
            <v>21869</v>
          </cell>
          <cell r="AI96">
            <v>1577.92</v>
          </cell>
          <cell r="AJ96">
            <v>611.34</v>
          </cell>
          <cell r="AK96">
            <v>122.26</v>
          </cell>
          <cell r="AL96">
            <v>0</v>
          </cell>
          <cell r="AM96">
            <v>24792.36</v>
          </cell>
        </row>
        <row r="97">
          <cell r="A97" t="str">
            <v>09671</v>
          </cell>
          <cell r="B97" t="str">
            <v>DELGADO RAZO RAFAEL ALEJANDRO</v>
          </cell>
          <cell r="C97">
            <v>5040</v>
          </cell>
          <cell r="D97">
            <v>0</v>
          </cell>
          <cell r="E97">
            <v>1000</v>
          </cell>
          <cell r="F97">
            <v>8960</v>
          </cell>
          <cell r="G97">
            <v>0</v>
          </cell>
          <cell r="H97">
            <v>14000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1388.52</v>
          </cell>
          <cell r="O97">
            <v>1388.52</v>
          </cell>
          <cell r="P97">
            <v>232.16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1620.68</v>
          </cell>
          <cell r="AB97">
            <v>12379.32</v>
          </cell>
          <cell r="AC97">
            <v>169.96</v>
          </cell>
          <cell r="AD97">
            <v>375.76</v>
          </cell>
          <cell r="AE97">
            <v>808.96</v>
          </cell>
          <cell r="AF97">
            <v>194.24</v>
          </cell>
          <cell r="AG97">
            <v>300</v>
          </cell>
          <cell r="AH97">
            <v>17370.8</v>
          </cell>
          <cell r="AI97">
            <v>1354.68</v>
          </cell>
          <cell r="AJ97">
            <v>485.6</v>
          </cell>
          <cell r="AK97">
            <v>97.12</v>
          </cell>
          <cell r="AL97">
            <v>0</v>
          </cell>
          <cell r="AM97">
            <v>19802.439999999999</v>
          </cell>
        </row>
        <row r="98">
          <cell r="A98" t="str">
            <v>Total Depto</v>
          </cell>
          <cell r="C98" t="str">
            <v xml:space="preserve">  -----------------------</v>
          </cell>
          <cell r="D98" t="str">
            <v xml:space="preserve">  -----------------------</v>
          </cell>
          <cell r="E98" t="str">
            <v xml:space="preserve">  -----------------------</v>
          </cell>
          <cell r="F98" t="str">
            <v xml:space="preserve">  -----------------------</v>
          </cell>
          <cell r="G98" t="str">
            <v xml:space="preserve">  -----------------------</v>
          </cell>
          <cell r="H98" t="str">
            <v xml:space="preserve">  -----------------------</v>
          </cell>
          <cell r="I98" t="str">
            <v xml:space="preserve">  -----------------------</v>
          </cell>
          <cell r="J98" t="str">
            <v xml:space="preserve">  -----------------------</v>
          </cell>
          <cell r="K98" t="str">
            <v xml:space="preserve">  -----------------------</v>
          </cell>
          <cell r="L98" t="str">
            <v xml:space="preserve">  -----------------------</v>
          </cell>
          <cell r="M98" t="str">
            <v xml:space="preserve">  -----------------------</v>
          </cell>
          <cell r="N98" t="str">
            <v xml:space="preserve">  -----------------------</v>
          </cell>
          <cell r="O98" t="str">
            <v xml:space="preserve">  -----------------------</v>
          </cell>
          <cell r="P98" t="str">
            <v xml:space="preserve">  -----------------------</v>
          </cell>
          <cell r="Q98" t="str">
            <v xml:space="preserve">  -----------------------</v>
          </cell>
          <cell r="R98" t="str">
            <v xml:space="preserve">  -----------------------</v>
          </cell>
          <cell r="S98" t="str">
            <v xml:space="preserve">  -----------------------</v>
          </cell>
          <cell r="T98" t="str">
            <v xml:space="preserve">  -----------------------</v>
          </cell>
          <cell r="U98" t="str">
            <v xml:space="preserve">  -----------------------</v>
          </cell>
          <cell r="V98" t="str">
            <v xml:space="preserve">  -----------------------</v>
          </cell>
          <cell r="W98" t="str">
            <v xml:space="preserve">  -----------------------</v>
          </cell>
          <cell r="X98" t="str">
            <v xml:space="preserve">  -----------------------</v>
          </cell>
          <cell r="Y98" t="str">
            <v xml:space="preserve">  -----------------------</v>
          </cell>
          <cell r="Z98" t="str">
            <v xml:space="preserve">  -----------------------</v>
          </cell>
          <cell r="AA98" t="str">
            <v xml:space="preserve">  -----------------------</v>
          </cell>
          <cell r="AB98" t="str">
            <v xml:space="preserve">  -----------------------</v>
          </cell>
          <cell r="AC98" t="str">
            <v xml:space="preserve">  -----------------------</v>
          </cell>
          <cell r="AD98" t="str">
            <v xml:space="preserve">  -----------------------</v>
          </cell>
          <cell r="AE98" t="str">
            <v xml:space="preserve">  -----------------------</v>
          </cell>
          <cell r="AF98" t="str">
            <v xml:space="preserve">  -----------------------</v>
          </cell>
          <cell r="AG98" t="str">
            <v xml:space="preserve">  -----------------------</v>
          </cell>
          <cell r="AH98" t="str">
            <v xml:space="preserve">  -----------------------</v>
          </cell>
          <cell r="AI98" t="str">
            <v xml:space="preserve">  -----------------------</v>
          </cell>
          <cell r="AJ98" t="str">
            <v xml:space="preserve">  -----------------------</v>
          </cell>
          <cell r="AK98" t="str">
            <v xml:space="preserve">  -----------------------</v>
          </cell>
          <cell r="AL98" t="str">
            <v xml:space="preserve">  -----------------------</v>
          </cell>
          <cell r="AM98" t="str">
            <v xml:space="preserve">  -----------------------</v>
          </cell>
        </row>
        <row r="99">
          <cell r="C99">
            <v>50797.2</v>
          </cell>
          <cell r="D99">
            <v>0</v>
          </cell>
          <cell r="E99">
            <v>5000</v>
          </cell>
          <cell r="F99">
            <v>28862.6</v>
          </cell>
          <cell r="G99">
            <v>0</v>
          </cell>
          <cell r="H99">
            <v>79659.8</v>
          </cell>
          <cell r="I99">
            <v>0</v>
          </cell>
          <cell r="J99">
            <v>0</v>
          </cell>
          <cell r="K99">
            <v>5689.37</v>
          </cell>
          <cell r="L99">
            <v>0</v>
          </cell>
          <cell r="M99">
            <v>0</v>
          </cell>
          <cell r="N99">
            <v>9144.48</v>
          </cell>
          <cell r="O99">
            <v>9144.48</v>
          </cell>
          <cell r="P99">
            <v>1388.56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16222.41</v>
          </cell>
          <cell r="AB99">
            <v>63437.39</v>
          </cell>
          <cell r="AC99">
            <v>1229.6199999999999</v>
          </cell>
          <cell r="AD99">
            <v>2746.64</v>
          </cell>
          <cell r="AE99">
            <v>4626.84</v>
          </cell>
          <cell r="AF99">
            <v>1327.18</v>
          </cell>
          <cell r="AG99">
            <v>1693.19</v>
          </cell>
          <cell r="AH99">
            <v>118688.78</v>
          </cell>
          <cell r="AI99">
            <v>8603.1</v>
          </cell>
          <cell r="AJ99">
            <v>3317.92</v>
          </cell>
          <cell r="AK99">
            <v>663.58</v>
          </cell>
          <cell r="AL99">
            <v>0</v>
          </cell>
          <cell r="AM99">
            <v>134293.75</v>
          </cell>
        </row>
        <row r="101">
          <cell r="A101" t="str">
            <v>Departamento 4112 CDE SECRETARIA TECNICA DEL CPE</v>
          </cell>
        </row>
        <row r="102">
          <cell r="A102" t="str">
            <v>00864</v>
          </cell>
          <cell r="B102" t="str">
            <v>GONZALEZ RAMIREZ MIRIAM NOEMI</v>
          </cell>
          <cell r="C102">
            <v>6223.2</v>
          </cell>
          <cell r="D102">
            <v>0</v>
          </cell>
          <cell r="E102">
            <v>1000</v>
          </cell>
          <cell r="F102">
            <v>1916.5</v>
          </cell>
          <cell r="G102">
            <v>0</v>
          </cell>
          <cell r="H102">
            <v>8139.7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572.67999999999995</v>
          </cell>
          <cell r="O102">
            <v>572.67999999999995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572.67999999999995</v>
          </cell>
          <cell r="AB102">
            <v>7567.02</v>
          </cell>
          <cell r="AC102">
            <v>215.58</v>
          </cell>
          <cell r="AD102">
            <v>388.04</v>
          </cell>
          <cell r="AE102">
            <v>850.44</v>
          </cell>
          <cell r="AF102">
            <v>181.54</v>
          </cell>
          <cell r="AG102">
            <v>182.8</v>
          </cell>
          <cell r="AH102">
            <v>16234.86</v>
          </cell>
          <cell r="AI102">
            <v>1454.06</v>
          </cell>
          <cell r="AJ102">
            <v>453.84</v>
          </cell>
          <cell r="AK102">
            <v>90.76</v>
          </cell>
          <cell r="AL102">
            <v>0</v>
          </cell>
          <cell r="AM102">
            <v>18597.86</v>
          </cell>
        </row>
        <row r="103">
          <cell r="A103" t="str">
            <v>00868</v>
          </cell>
          <cell r="B103" t="str">
            <v>LOPEZ SAMANO CLAUDIA</v>
          </cell>
          <cell r="C103">
            <v>6223.2</v>
          </cell>
          <cell r="D103">
            <v>0</v>
          </cell>
          <cell r="E103">
            <v>1000</v>
          </cell>
          <cell r="F103">
            <v>1916.5</v>
          </cell>
          <cell r="G103">
            <v>0</v>
          </cell>
          <cell r="H103">
            <v>8139.7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572.67999999999995</v>
          </cell>
          <cell r="O103">
            <v>572.67999999999995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572.67999999999995</v>
          </cell>
          <cell r="AB103">
            <v>7567.02</v>
          </cell>
          <cell r="AC103">
            <v>215.58</v>
          </cell>
          <cell r="AD103">
            <v>388.04</v>
          </cell>
          <cell r="AE103">
            <v>850.44</v>
          </cell>
          <cell r="AF103">
            <v>181.54</v>
          </cell>
          <cell r="AG103">
            <v>182.8</v>
          </cell>
          <cell r="AH103">
            <v>16234.86</v>
          </cell>
          <cell r="AI103">
            <v>1454.06</v>
          </cell>
          <cell r="AJ103">
            <v>453.84</v>
          </cell>
          <cell r="AK103">
            <v>90.76</v>
          </cell>
          <cell r="AL103">
            <v>0</v>
          </cell>
          <cell r="AM103">
            <v>18597.86</v>
          </cell>
        </row>
        <row r="104">
          <cell r="A104" t="str">
            <v>Total Depto</v>
          </cell>
          <cell r="C104" t="str">
            <v xml:space="preserve">  -----------------------</v>
          </cell>
          <cell r="D104" t="str">
            <v xml:space="preserve">  -----------------------</v>
          </cell>
          <cell r="E104" t="str">
            <v xml:space="preserve">  -----------------------</v>
          </cell>
          <cell r="F104" t="str">
            <v xml:space="preserve">  -----------------------</v>
          </cell>
          <cell r="G104" t="str">
            <v xml:space="preserve">  -----------------------</v>
          </cell>
          <cell r="H104" t="str">
            <v xml:space="preserve">  -----------------------</v>
          </cell>
          <cell r="I104" t="str">
            <v xml:space="preserve">  -----------------------</v>
          </cell>
          <cell r="J104" t="str">
            <v xml:space="preserve">  -----------------------</v>
          </cell>
          <cell r="K104" t="str">
            <v xml:space="preserve">  -----------------------</v>
          </cell>
          <cell r="L104" t="str">
            <v xml:space="preserve">  -----------------------</v>
          </cell>
          <cell r="M104" t="str">
            <v xml:space="preserve">  -----------------------</v>
          </cell>
          <cell r="N104" t="str">
            <v xml:space="preserve">  -----------------------</v>
          </cell>
          <cell r="O104" t="str">
            <v xml:space="preserve">  -----------------------</v>
          </cell>
          <cell r="P104" t="str">
            <v xml:space="preserve">  -----------------------</v>
          </cell>
          <cell r="Q104" t="str">
            <v xml:space="preserve">  -----------------------</v>
          </cell>
          <cell r="R104" t="str">
            <v xml:space="preserve">  -----------------------</v>
          </cell>
          <cell r="S104" t="str">
            <v xml:space="preserve">  -----------------------</v>
          </cell>
          <cell r="T104" t="str">
            <v xml:space="preserve">  -----------------------</v>
          </cell>
          <cell r="U104" t="str">
            <v xml:space="preserve">  -----------------------</v>
          </cell>
          <cell r="V104" t="str">
            <v xml:space="preserve">  -----------------------</v>
          </cell>
          <cell r="W104" t="str">
            <v xml:space="preserve">  -----------------------</v>
          </cell>
          <cell r="X104" t="str">
            <v xml:space="preserve">  -----------------------</v>
          </cell>
          <cell r="Y104" t="str">
            <v xml:space="preserve">  -----------------------</v>
          </cell>
          <cell r="Z104" t="str">
            <v xml:space="preserve">  -----------------------</v>
          </cell>
          <cell r="AA104" t="str">
            <v xml:space="preserve">  -----------------------</v>
          </cell>
          <cell r="AB104" t="str">
            <v xml:space="preserve">  -----------------------</v>
          </cell>
          <cell r="AC104" t="str">
            <v xml:space="preserve">  -----------------------</v>
          </cell>
          <cell r="AD104" t="str">
            <v xml:space="preserve">  -----------------------</v>
          </cell>
          <cell r="AE104" t="str">
            <v xml:space="preserve">  -----------------------</v>
          </cell>
          <cell r="AF104" t="str">
            <v xml:space="preserve">  -----------------------</v>
          </cell>
          <cell r="AG104" t="str">
            <v xml:space="preserve">  -----------------------</v>
          </cell>
          <cell r="AH104" t="str">
            <v xml:space="preserve">  -----------------------</v>
          </cell>
          <cell r="AI104" t="str">
            <v xml:space="preserve">  -----------------------</v>
          </cell>
          <cell r="AJ104" t="str">
            <v xml:space="preserve">  -----------------------</v>
          </cell>
          <cell r="AK104" t="str">
            <v xml:space="preserve">  -----------------------</v>
          </cell>
          <cell r="AL104" t="str">
            <v xml:space="preserve">  -----------------------</v>
          </cell>
          <cell r="AM104" t="str">
            <v xml:space="preserve">  -----------------------</v>
          </cell>
        </row>
        <row r="105">
          <cell r="C105">
            <v>12446.4</v>
          </cell>
          <cell r="D105">
            <v>0</v>
          </cell>
          <cell r="E105">
            <v>2000</v>
          </cell>
          <cell r="F105">
            <v>3833</v>
          </cell>
          <cell r="G105">
            <v>0</v>
          </cell>
          <cell r="H105">
            <v>16279.4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1145.3599999999999</v>
          </cell>
          <cell r="O105">
            <v>1145.3599999999999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1145.3599999999999</v>
          </cell>
          <cell r="AB105">
            <v>15134.04</v>
          </cell>
          <cell r="AC105">
            <v>431.16</v>
          </cell>
          <cell r="AD105">
            <v>776.08</v>
          </cell>
          <cell r="AE105">
            <v>1700.88</v>
          </cell>
          <cell r="AF105">
            <v>363.08</v>
          </cell>
          <cell r="AG105">
            <v>365.6</v>
          </cell>
          <cell r="AH105">
            <v>32469.72</v>
          </cell>
          <cell r="AI105">
            <v>2908.12</v>
          </cell>
          <cell r="AJ105">
            <v>907.68</v>
          </cell>
          <cell r="AK105">
            <v>181.52</v>
          </cell>
          <cell r="AL105">
            <v>0</v>
          </cell>
          <cell r="AM105">
            <v>37195.72</v>
          </cell>
        </row>
        <row r="107">
          <cell r="A107" t="str">
            <v>Departamento 4114 CDE SECRETARIA DE VINCULACION CON LA SO</v>
          </cell>
        </row>
        <row r="108">
          <cell r="A108" t="str">
            <v>00972</v>
          </cell>
          <cell r="B108" t="str">
            <v>CARDENAS TORRES SAMUEL IVAN</v>
          </cell>
          <cell r="C108">
            <v>5287.5</v>
          </cell>
          <cell r="D108">
            <v>0</v>
          </cell>
          <cell r="E108">
            <v>1000</v>
          </cell>
          <cell r="F108">
            <v>13011.55</v>
          </cell>
          <cell r="G108">
            <v>0</v>
          </cell>
          <cell r="H108">
            <v>18299.05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3148</v>
          </cell>
          <cell r="O108">
            <v>3148</v>
          </cell>
          <cell r="P108">
            <v>150.97999999999999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3298.98</v>
          </cell>
          <cell r="AB108">
            <v>15000.07</v>
          </cell>
          <cell r="AC108">
            <v>106.98</v>
          </cell>
          <cell r="AD108">
            <v>241.66</v>
          </cell>
          <cell r="AE108">
            <v>440.32</v>
          </cell>
          <cell r="AF108">
            <v>122.27</v>
          </cell>
          <cell r="AG108">
            <v>385.98</v>
          </cell>
          <cell r="AH108">
            <v>10934.5</v>
          </cell>
          <cell r="AI108">
            <v>788.96</v>
          </cell>
          <cell r="AJ108">
            <v>305.67</v>
          </cell>
          <cell r="AK108">
            <v>61.13</v>
          </cell>
          <cell r="AL108">
            <v>0</v>
          </cell>
          <cell r="AM108">
            <v>12598.51</v>
          </cell>
        </row>
        <row r="109">
          <cell r="A109" t="str">
            <v>Total Depto</v>
          </cell>
          <cell r="C109" t="str">
            <v xml:space="preserve">  -----------------------</v>
          </cell>
          <cell r="D109" t="str">
            <v xml:space="preserve">  -----------------------</v>
          </cell>
          <cell r="E109" t="str">
            <v xml:space="preserve">  -----------------------</v>
          </cell>
          <cell r="F109" t="str">
            <v xml:space="preserve">  -----------------------</v>
          </cell>
          <cell r="G109" t="str">
            <v xml:space="preserve">  -----------------------</v>
          </cell>
          <cell r="H109" t="str">
            <v xml:space="preserve">  -----------------------</v>
          </cell>
          <cell r="I109" t="str">
            <v xml:space="preserve">  -----------------------</v>
          </cell>
          <cell r="J109" t="str">
            <v xml:space="preserve">  -----------------------</v>
          </cell>
          <cell r="K109" t="str">
            <v xml:space="preserve">  -----------------------</v>
          </cell>
          <cell r="L109" t="str">
            <v xml:space="preserve">  -----------------------</v>
          </cell>
          <cell r="M109" t="str">
            <v xml:space="preserve">  -----------------------</v>
          </cell>
          <cell r="N109" t="str">
            <v xml:space="preserve">  -----------------------</v>
          </cell>
          <cell r="O109" t="str">
            <v xml:space="preserve">  -----------------------</v>
          </cell>
          <cell r="P109" t="str">
            <v xml:space="preserve">  -----------------------</v>
          </cell>
          <cell r="Q109" t="str">
            <v xml:space="preserve">  -----------------------</v>
          </cell>
          <cell r="R109" t="str">
            <v xml:space="preserve">  -----------------------</v>
          </cell>
          <cell r="S109" t="str">
            <v xml:space="preserve">  -----------------------</v>
          </cell>
          <cell r="T109" t="str">
            <v xml:space="preserve">  -----------------------</v>
          </cell>
          <cell r="U109" t="str">
            <v xml:space="preserve">  -----------------------</v>
          </cell>
          <cell r="V109" t="str">
            <v xml:space="preserve">  -----------------------</v>
          </cell>
          <cell r="W109" t="str">
            <v xml:space="preserve">  -----------------------</v>
          </cell>
          <cell r="X109" t="str">
            <v xml:space="preserve">  -----------------------</v>
          </cell>
          <cell r="Y109" t="str">
            <v xml:space="preserve">  -----------------------</v>
          </cell>
          <cell r="Z109" t="str">
            <v xml:space="preserve">  -----------------------</v>
          </cell>
          <cell r="AA109" t="str">
            <v xml:space="preserve">  -----------------------</v>
          </cell>
          <cell r="AB109" t="str">
            <v xml:space="preserve">  -----------------------</v>
          </cell>
          <cell r="AC109" t="str">
            <v xml:space="preserve">  -----------------------</v>
          </cell>
          <cell r="AD109" t="str">
            <v xml:space="preserve">  -----------------------</v>
          </cell>
          <cell r="AE109" t="str">
            <v xml:space="preserve">  -----------------------</v>
          </cell>
          <cell r="AF109" t="str">
            <v xml:space="preserve">  -----------------------</v>
          </cell>
          <cell r="AG109" t="str">
            <v xml:space="preserve">  -----------------------</v>
          </cell>
          <cell r="AH109" t="str">
            <v xml:space="preserve">  -----------------------</v>
          </cell>
          <cell r="AI109" t="str">
            <v xml:space="preserve">  -----------------------</v>
          </cell>
          <cell r="AJ109" t="str">
            <v xml:space="preserve">  -----------------------</v>
          </cell>
          <cell r="AK109" t="str">
            <v xml:space="preserve">  -----------------------</v>
          </cell>
          <cell r="AL109" t="str">
            <v xml:space="preserve">  -----------------------</v>
          </cell>
          <cell r="AM109" t="str">
            <v xml:space="preserve">  -----------------------</v>
          </cell>
        </row>
        <row r="110">
          <cell r="C110">
            <v>5287.5</v>
          </cell>
          <cell r="D110">
            <v>0</v>
          </cell>
          <cell r="E110">
            <v>1000</v>
          </cell>
          <cell r="F110">
            <v>13011.55</v>
          </cell>
          <cell r="G110">
            <v>0</v>
          </cell>
          <cell r="H110">
            <v>18299.05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3148</v>
          </cell>
          <cell r="O110">
            <v>3148</v>
          </cell>
          <cell r="P110">
            <v>150.97999999999999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3298.98</v>
          </cell>
          <cell r="AB110">
            <v>15000.07</v>
          </cell>
          <cell r="AC110">
            <v>106.98</v>
          </cell>
          <cell r="AD110">
            <v>241.66</v>
          </cell>
          <cell r="AE110">
            <v>440.32</v>
          </cell>
          <cell r="AF110">
            <v>122.27</v>
          </cell>
          <cell r="AG110">
            <v>385.98</v>
          </cell>
          <cell r="AH110">
            <v>10934.5</v>
          </cell>
          <cell r="AI110">
            <v>788.96</v>
          </cell>
          <cell r="AJ110">
            <v>305.67</v>
          </cell>
          <cell r="AK110">
            <v>61.13</v>
          </cell>
          <cell r="AL110">
            <v>0</v>
          </cell>
          <cell r="AM110">
            <v>12598.51</v>
          </cell>
        </row>
        <row r="112">
          <cell r="A112" t="str">
            <v>Departamento 4117 CDE COMISION DE JUSTICIA PARTIDARIA</v>
          </cell>
        </row>
        <row r="113">
          <cell r="A113" t="str">
            <v>00071</v>
          </cell>
          <cell r="B113" t="str">
            <v>HUERTA GOMEZ ELIZABETH</v>
          </cell>
          <cell r="C113">
            <v>13087.5</v>
          </cell>
          <cell r="D113">
            <v>0</v>
          </cell>
          <cell r="E113">
            <v>1000</v>
          </cell>
          <cell r="F113">
            <v>0</v>
          </cell>
          <cell r="G113">
            <v>0</v>
          </cell>
          <cell r="H113">
            <v>13087.5</v>
          </cell>
          <cell r="I113">
            <v>0</v>
          </cell>
          <cell r="J113">
            <v>0</v>
          </cell>
          <cell r="K113">
            <v>3511.21</v>
          </cell>
          <cell r="L113">
            <v>0</v>
          </cell>
          <cell r="M113">
            <v>0</v>
          </cell>
          <cell r="N113">
            <v>1225</v>
          </cell>
          <cell r="O113">
            <v>1225</v>
          </cell>
          <cell r="P113">
            <v>382.56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120</v>
          </cell>
          <cell r="Z113">
            <v>0</v>
          </cell>
          <cell r="AA113">
            <v>5238.7700000000004</v>
          </cell>
          <cell r="AB113">
            <v>7848.73</v>
          </cell>
          <cell r="AC113">
            <v>264.8</v>
          </cell>
          <cell r="AD113">
            <v>641.74</v>
          </cell>
          <cell r="AE113">
            <v>963.42</v>
          </cell>
          <cell r="AF113">
            <v>302.64</v>
          </cell>
          <cell r="AG113">
            <v>281.76</v>
          </cell>
          <cell r="AH113">
            <v>27064.7</v>
          </cell>
          <cell r="AI113">
            <v>1869.96</v>
          </cell>
          <cell r="AJ113">
            <v>756.58</v>
          </cell>
          <cell r="AK113">
            <v>151.32</v>
          </cell>
          <cell r="AL113">
            <v>0</v>
          </cell>
          <cell r="AM113">
            <v>30426.959999999999</v>
          </cell>
        </row>
        <row r="114">
          <cell r="A114" t="str">
            <v>Total Depto</v>
          </cell>
          <cell r="C114" t="str">
            <v xml:space="preserve">  -----------------------</v>
          </cell>
          <cell r="D114" t="str">
            <v xml:space="preserve">  -----------------------</v>
          </cell>
          <cell r="E114" t="str">
            <v xml:space="preserve">  -----------------------</v>
          </cell>
          <cell r="F114" t="str">
            <v xml:space="preserve">  -----------------------</v>
          </cell>
          <cell r="G114" t="str">
            <v xml:space="preserve">  -----------------------</v>
          </cell>
          <cell r="H114" t="str">
            <v xml:space="preserve">  -----------------------</v>
          </cell>
          <cell r="I114" t="str">
            <v xml:space="preserve">  -----------------------</v>
          </cell>
          <cell r="J114" t="str">
            <v xml:space="preserve">  -----------------------</v>
          </cell>
          <cell r="K114" t="str">
            <v xml:space="preserve">  -----------------------</v>
          </cell>
          <cell r="L114" t="str">
            <v xml:space="preserve">  -----------------------</v>
          </cell>
          <cell r="M114" t="str">
            <v xml:space="preserve">  -----------------------</v>
          </cell>
          <cell r="N114" t="str">
            <v xml:space="preserve">  -----------------------</v>
          </cell>
          <cell r="O114" t="str">
            <v xml:space="preserve">  -----------------------</v>
          </cell>
          <cell r="P114" t="str">
            <v xml:space="preserve">  -----------------------</v>
          </cell>
          <cell r="Q114" t="str">
            <v xml:space="preserve">  -----------------------</v>
          </cell>
          <cell r="R114" t="str">
            <v xml:space="preserve">  -----------------------</v>
          </cell>
          <cell r="S114" t="str">
            <v xml:space="preserve">  -----------------------</v>
          </cell>
          <cell r="T114" t="str">
            <v xml:space="preserve">  -----------------------</v>
          </cell>
          <cell r="U114" t="str">
            <v xml:space="preserve">  -----------------------</v>
          </cell>
          <cell r="V114" t="str">
            <v xml:space="preserve">  -----------------------</v>
          </cell>
          <cell r="W114" t="str">
            <v xml:space="preserve">  -----------------------</v>
          </cell>
          <cell r="X114" t="str">
            <v xml:space="preserve">  -----------------------</v>
          </cell>
          <cell r="Y114" t="str">
            <v xml:space="preserve">  -----------------------</v>
          </cell>
          <cell r="Z114" t="str">
            <v xml:space="preserve">  -----------------------</v>
          </cell>
          <cell r="AA114" t="str">
            <v xml:space="preserve">  -----------------------</v>
          </cell>
          <cell r="AB114" t="str">
            <v xml:space="preserve">  -----------------------</v>
          </cell>
          <cell r="AC114" t="str">
            <v xml:space="preserve">  -----------------------</v>
          </cell>
          <cell r="AD114" t="str">
            <v xml:space="preserve">  -----------------------</v>
          </cell>
          <cell r="AE114" t="str">
            <v xml:space="preserve">  -----------------------</v>
          </cell>
          <cell r="AF114" t="str">
            <v xml:space="preserve">  -----------------------</v>
          </cell>
          <cell r="AG114" t="str">
            <v xml:space="preserve">  -----------------------</v>
          </cell>
          <cell r="AH114" t="str">
            <v xml:space="preserve">  -----------------------</v>
          </cell>
          <cell r="AI114" t="str">
            <v xml:space="preserve">  -----------------------</v>
          </cell>
          <cell r="AJ114" t="str">
            <v xml:space="preserve">  -----------------------</v>
          </cell>
          <cell r="AK114" t="str">
            <v xml:space="preserve">  -----------------------</v>
          </cell>
          <cell r="AL114" t="str">
            <v xml:space="preserve">  -----------------------</v>
          </cell>
          <cell r="AM114" t="str">
            <v xml:space="preserve">  -----------------------</v>
          </cell>
        </row>
        <row r="115">
          <cell r="C115">
            <v>13087.5</v>
          </cell>
          <cell r="D115">
            <v>0</v>
          </cell>
          <cell r="E115">
            <v>1000</v>
          </cell>
          <cell r="F115">
            <v>0</v>
          </cell>
          <cell r="G115">
            <v>0</v>
          </cell>
          <cell r="H115">
            <v>13087.5</v>
          </cell>
          <cell r="I115">
            <v>0</v>
          </cell>
          <cell r="J115">
            <v>0</v>
          </cell>
          <cell r="K115">
            <v>3511.21</v>
          </cell>
          <cell r="L115">
            <v>0</v>
          </cell>
          <cell r="M115">
            <v>0</v>
          </cell>
          <cell r="N115">
            <v>1225</v>
          </cell>
          <cell r="O115">
            <v>1225</v>
          </cell>
          <cell r="P115">
            <v>382.56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120</v>
          </cell>
          <cell r="Z115">
            <v>0</v>
          </cell>
          <cell r="AA115">
            <v>5238.7700000000004</v>
          </cell>
          <cell r="AB115">
            <v>7848.73</v>
          </cell>
          <cell r="AC115">
            <v>264.8</v>
          </cell>
          <cell r="AD115">
            <v>641.74</v>
          </cell>
          <cell r="AE115">
            <v>963.42</v>
          </cell>
          <cell r="AF115">
            <v>302.64</v>
          </cell>
          <cell r="AG115">
            <v>281.76</v>
          </cell>
          <cell r="AH115">
            <v>27064.7</v>
          </cell>
          <cell r="AI115">
            <v>1869.96</v>
          </cell>
          <cell r="AJ115">
            <v>756.58</v>
          </cell>
          <cell r="AK115">
            <v>151.32</v>
          </cell>
          <cell r="AL115">
            <v>0</v>
          </cell>
          <cell r="AM115">
            <v>30426.959999999999</v>
          </cell>
        </row>
        <row r="117">
          <cell r="A117" t="str">
            <v>Departamento 4118 CDE COMISION ESTATAL DE PROCESOS INTERN</v>
          </cell>
        </row>
        <row r="118">
          <cell r="A118" t="str">
            <v>00042</v>
          </cell>
          <cell r="B118" t="str">
            <v>MUCIÑO VELAZQUEZ ERIKA VIVIANA</v>
          </cell>
          <cell r="C118">
            <v>9800.7000000000007</v>
          </cell>
          <cell r="D118">
            <v>0</v>
          </cell>
          <cell r="E118">
            <v>1000</v>
          </cell>
          <cell r="F118">
            <v>0</v>
          </cell>
          <cell r="G118">
            <v>0</v>
          </cell>
          <cell r="H118">
            <v>9800.7000000000007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753.4</v>
          </cell>
          <cell r="O118">
            <v>753.4</v>
          </cell>
          <cell r="P118">
            <v>277.10000000000002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1030.5</v>
          </cell>
          <cell r="AB118">
            <v>8770.2000000000007</v>
          </cell>
          <cell r="AC118">
            <v>198.3</v>
          </cell>
          <cell r="AD118">
            <v>447.94</v>
          </cell>
          <cell r="AE118">
            <v>855.12</v>
          </cell>
          <cell r="AF118">
            <v>226.64</v>
          </cell>
          <cell r="AG118">
            <v>216.02</v>
          </cell>
          <cell r="AH118">
            <v>20267.82</v>
          </cell>
          <cell r="AI118">
            <v>1501.36</v>
          </cell>
          <cell r="AJ118">
            <v>566.58000000000004</v>
          </cell>
          <cell r="AK118">
            <v>113.32</v>
          </cell>
          <cell r="AL118">
            <v>0</v>
          </cell>
          <cell r="AM118">
            <v>22891.74</v>
          </cell>
        </row>
        <row r="119">
          <cell r="A119" t="str">
            <v>00856</v>
          </cell>
          <cell r="B119" t="str">
            <v>IÑIGUEZ IBARRA GUSTAVO</v>
          </cell>
          <cell r="C119">
            <v>9990</v>
          </cell>
          <cell r="D119">
            <v>0</v>
          </cell>
          <cell r="E119">
            <v>1000</v>
          </cell>
          <cell r="F119">
            <v>1120.74</v>
          </cell>
          <cell r="G119">
            <v>0</v>
          </cell>
          <cell r="H119">
            <v>11110.74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902.54</v>
          </cell>
          <cell r="O119">
            <v>902.54</v>
          </cell>
          <cell r="P119">
            <v>314.27999999999997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1216.82</v>
          </cell>
          <cell r="AB119">
            <v>9893.92</v>
          </cell>
          <cell r="AC119">
            <v>221.74</v>
          </cell>
          <cell r="AD119">
            <v>500.88</v>
          </cell>
          <cell r="AE119">
            <v>893.3</v>
          </cell>
          <cell r="AF119">
            <v>253.42</v>
          </cell>
          <cell r="AG119">
            <v>242.22</v>
          </cell>
          <cell r="AH119">
            <v>22663.66</v>
          </cell>
          <cell r="AI119">
            <v>1615.92</v>
          </cell>
          <cell r="AJ119">
            <v>633.55999999999995</v>
          </cell>
          <cell r="AK119">
            <v>126.72</v>
          </cell>
          <cell r="AL119">
            <v>0</v>
          </cell>
          <cell r="AM119">
            <v>25535.5</v>
          </cell>
        </row>
        <row r="120">
          <cell r="A120" t="str">
            <v>Total Depto</v>
          </cell>
          <cell r="C120" t="str">
            <v xml:space="preserve">  -----------------------</v>
          </cell>
          <cell r="D120" t="str">
            <v xml:space="preserve">  -----------------------</v>
          </cell>
          <cell r="E120" t="str">
            <v xml:space="preserve">  -----------------------</v>
          </cell>
          <cell r="F120" t="str">
            <v xml:space="preserve">  -----------------------</v>
          </cell>
          <cell r="G120" t="str">
            <v xml:space="preserve">  -----------------------</v>
          </cell>
          <cell r="H120" t="str">
            <v xml:space="preserve">  -----------------------</v>
          </cell>
          <cell r="I120" t="str">
            <v xml:space="preserve">  -----------------------</v>
          </cell>
          <cell r="J120" t="str">
            <v xml:space="preserve">  -----------------------</v>
          </cell>
          <cell r="K120" t="str">
            <v xml:space="preserve">  -----------------------</v>
          </cell>
          <cell r="L120" t="str">
            <v xml:space="preserve">  -----------------------</v>
          </cell>
          <cell r="M120" t="str">
            <v xml:space="preserve">  -----------------------</v>
          </cell>
          <cell r="N120" t="str">
            <v xml:space="preserve">  -----------------------</v>
          </cell>
          <cell r="O120" t="str">
            <v xml:space="preserve">  -----------------------</v>
          </cell>
          <cell r="P120" t="str">
            <v xml:space="preserve">  -----------------------</v>
          </cell>
          <cell r="Q120" t="str">
            <v xml:space="preserve">  -----------------------</v>
          </cell>
          <cell r="R120" t="str">
            <v xml:space="preserve">  -----------------------</v>
          </cell>
          <cell r="S120" t="str">
            <v xml:space="preserve">  -----------------------</v>
          </cell>
          <cell r="T120" t="str">
            <v xml:space="preserve">  -----------------------</v>
          </cell>
          <cell r="U120" t="str">
            <v xml:space="preserve">  -----------------------</v>
          </cell>
          <cell r="V120" t="str">
            <v xml:space="preserve">  -----------------------</v>
          </cell>
          <cell r="W120" t="str">
            <v xml:space="preserve">  -----------------------</v>
          </cell>
          <cell r="X120" t="str">
            <v xml:space="preserve">  -----------------------</v>
          </cell>
          <cell r="Y120" t="str">
            <v xml:space="preserve">  -----------------------</v>
          </cell>
          <cell r="Z120" t="str">
            <v xml:space="preserve">  -----------------------</v>
          </cell>
          <cell r="AA120" t="str">
            <v xml:space="preserve">  -----------------------</v>
          </cell>
          <cell r="AB120" t="str">
            <v xml:space="preserve">  -----------------------</v>
          </cell>
          <cell r="AC120" t="str">
            <v xml:space="preserve">  -----------------------</v>
          </cell>
          <cell r="AD120" t="str">
            <v xml:space="preserve">  -----------------------</v>
          </cell>
          <cell r="AE120" t="str">
            <v xml:space="preserve">  -----------------------</v>
          </cell>
          <cell r="AF120" t="str">
            <v xml:space="preserve">  -----------------------</v>
          </cell>
          <cell r="AG120" t="str">
            <v xml:space="preserve">  -----------------------</v>
          </cell>
          <cell r="AH120" t="str">
            <v xml:space="preserve">  -----------------------</v>
          </cell>
          <cell r="AI120" t="str">
            <v xml:space="preserve">  -----------------------</v>
          </cell>
          <cell r="AJ120" t="str">
            <v xml:space="preserve">  -----------------------</v>
          </cell>
          <cell r="AK120" t="str">
            <v xml:space="preserve">  -----------------------</v>
          </cell>
          <cell r="AL120" t="str">
            <v xml:space="preserve">  -----------------------</v>
          </cell>
          <cell r="AM120" t="str">
            <v xml:space="preserve">  -----------------------</v>
          </cell>
        </row>
        <row r="121">
          <cell r="C121">
            <v>19790.7</v>
          </cell>
          <cell r="D121">
            <v>0</v>
          </cell>
          <cell r="E121">
            <v>2000</v>
          </cell>
          <cell r="F121">
            <v>1120.74</v>
          </cell>
          <cell r="G121">
            <v>0</v>
          </cell>
          <cell r="H121">
            <v>20911.439999999999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1655.94</v>
          </cell>
          <cell r="O121">
            <v>1655.94</v>
          </cell>
          <cell r="P121">
            <v>591.38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2247.3200000000002</v>
          </cell>
          <cell r="AB121">
            <v>18664.12</v>
          </cell>
          <cell r="AC121">
            <v>420.04</v>
          </cell>
          <cell r="AD121">
            <v>948.82</v>
          </cell>
          <cell r="AE121">
            <v>1748.42</v>
          </cell>
          <cell r="AF121">
            <v>480.06</v>
          </cell>
          <cell r="AG121">
            <v>458.24</v>
          </cell>
          <cell r="AH121">
            <v>42931.48</v>
          </cell>
          <cell r="AI121">
            <v>3117.28</v>
          </cell>
          <cell r="AJ121">
            <v>1200.1400000000001</v>
          </cell>
          <cell r="AK121">
            <v>240.04</v>
          </cell>
          <cell r="AL121">
            <v>0</v>
          </cell>
          <cell r="AM121">
            <v>48427.24</v>
          </cell>
        </row>
        <row r="123">
          <cell r="A123" t="str">
            <v>Departamento 4122 CDE SECRETARIA DE OPERACION POLITICA</v>
          </cell>
        </row>
        <row r="124">
          <cell r="A124" t="str">
            <v>00887</v>
          </cell>
          <cell r="B124" t="str">
            <v>DE LEON MEZA HUGO FIDENCIO</v>
          </cell>
          <cell r="C124">
            <v>17429.400000000001</v>
          </cell>
          <cell r="D124">
            <v>0</v>
          </cell>
          <cell r="E124">
            <v>1000</v>
          </cell>
          <cell r="F124">
            <v>0</v>
          </cell>
          <cell r="G124">
            <v>0</v>
          </cell>
          <cell r="H124">
            <v>17429.400000000001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2076.88</v>
          </cell>
          <cell r="O124">
            <v>2076.88</v>
          </cell>
          <cell r="P124">
            <v>521.84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2598.7199999999998</v>
          </cell>
          <cell r="AB124">
            <v>14830.68</v>
          </cell>
          <cell r="AC124">
            <v>352.66</v>
          </cell>
          <cell r="AD124">
            <v>854.64</v>
          </cell>
          <cell r="AE124">
            <v>1106.5</v>
          </cell>
          <cell r="AF124">
            <v>403.04</v>
          </cell>
          <cell r="AG124">
            <v>368.58</v>
          </cell>
          <cell r="AH124">
            <v>36043.879999999997</v>
          </cell>
          <cell r="AI124">
            <v>2313.8000000000002</v>
          </cell>
          <cell r="AJ124">
            <v>1007.6</v>
          </cell>
          <cell r="AK124">
            <v>201.52</v>
          </cell>
          <cell r="AL124">
            <v>0</v>
          </cell>
          <cell r="AM124">
            <v>40338.42</v>
          </cell>
        </row>
        <row r="125">
          <cell r="A125" t="str">
            <v>Total Depto</v>
          </cell>
          <cell r="C125" t="str">
            <v xml:space="preserve">  -----------------------</v>
          </cell>
          <cell r="D125" t="str">
            <v xml:space="preserve">  -----------------------</v>
          </cell>
          <cell r="E125" t="str">
            <v xml:space="preserve">  -----------------------</v>
          </cell>
          <cell r="F125" t="str">
            <v xml:space="preserve">  -----------------------</v>
          </cell>
          <cell r="G125" t="str">
            <v xml:space="preserve">  -----------------------</v>
          </cell>
          <cell r="H125" t="str">
            <v xml:space="preserve">  -----------------------</v>
          </cell>
          <cell r="I125" t="str">
            <v xml:space="preserve">  -----------------------</v>
          </cell>
          <cell r="J125" t="str">
            <v xml:space="preserve">  -----------------------</v>
          </cell>
          <cell r="K125" t="str">
            <v xml:space="preserve">  -----------------------</v>
          </cell>
          <cell r="L125" t="str">
            <v xml:space="preserve">  -----------------------</v>
          </cell>
          <cell r="M125" t="str">
            <v xml:space="preserve">  -----------------------</v>
          </cell>
          <cell r="N125" t="str">
            <v xml:space="preserve">  -----------------------</v>
          </cell>
          <cell r="O125" t="str">
            <v xml:space="preserve">  -----------------------</v>
          </cell>
          <cell r="P125" t="str">
            <v xml:space="preserve">  -----------------------</v>
          </cell>
          <cell r="Q125" t="str">
            <v xml:space="preserve">  -----------------------</v>
          </cell>
          <cell r="R125" t="str">
            <v xml:space="preserve">  -----------------------</v>
          </cell>
          <cell r="S125" t="str">
            <v xml:space="preserve">  -----------------------</v>
          </cell>
          <cell r="T125" t="str">
            <v xml:space="preserve">  -----------------------</v>
          </cell>
          <cell r="U125" t="str">
            <v xml:space="preserve">  -----------------------</v>
          </cell>
          <cell r="V125" t="str">
            <v xml:space="preserve">  -----------------------</v>
          </cell>
          <cell r="W125" t="str">
            <v xml:space="preserve">  -----------------------</v>
          </cell>
          <cell r="X125" t="str">
            <v xml:space="preserve">  -----------------------</v>
          </cell>
          <cell r="Y125" t="str">
            <v xml:space="preserve">  -----------------------</v>
          </cell>
          <cell r="Z125" t="str">
            <v xml:space="preserve">  -----------------------</v>
          </cell>
          <cell r="AA125" t="str">
            <v xml:space="preserve">  -----------------------</v>
          </cell>
          <cell r="AB125" t="str">
            <v xml:space="preserve">  -----------------------</v>
          </cell>
          <cell r="AC125" t="str">
            <v xml:space="preserve">  -----------------------</v>
          </cell>
          <cell r="AD125" t="str">
            <v xml:space="preserve">  -----------------------</v>
          </cell>
          <cell r="AE125" t="str">
            <v xml:space="preserve">  -----------------------</v>
          </cell>
          <cell r="AF125" t="str">
            <v xml:space="preserve">  -----------------------</v>
          </cell>
          <cell r="AG125" t="str">
            <v xml:space="preserve">  -----------------------</v>
          </cell>
          <cell r="AH125" t="str">
            <v xml:space="preserve">  -----------------------</v>
          </cell>
          <cell r="AI125" t="str">
            <v xml:space="preserve">  -----------------------</v>
          </cell>
          <cell r="AJ125" t="str">
            <v xml:space="preserve">  -----------------------</v>
          </cell>
          <cell r="AK125" t="str">
            <v xml:space="preserve">  -----------------------</v>
          </cell>
          <cell r="AL125" t="str">
            <v xml:space="preserve">  -----------------------</v>
          </cell>
          <cell r="AM125" t="str">
            <v xml:space="preserve">  -----------------------</v>
          </cell>
        </row>
        <row r="126">
          <cell r="C126">
            <v>17429.400000000001</v>
          </cell>
          <cell r="D126">
            <v>0</v>
          </cell>
          <cell r="E126">
            <v>1000</v>
          </cell>
          <cell r="F126">
            <v>0</v>
          </cell>
          <cell r="G126">
            <v>0</v>
          </cell>
          <cell r="H126">
            <v>17429.400000000001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2076.88</v>
          </cell>
          <cell r="O126">
            <v>2076.88</v>
          </cell>
          <cell r="P126">
            <v>521.84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2598.7199999999998</v>
          </cell>
          <cell r="AB126">
            <v>14830.68</v>
          </cell>
          <cell r="AC126">
            <v>352.66</v>
          </cell>
          <cell r="AD126">
            <v>854.64</v>
          </cell>
          <cell r="AE126">
            <v>1106.5</v>
          </cell>
          <cell r="AF126">
            <v>403.04</v>
          </cell>
          <cell r="AG126">
            <v>368.58</v>
          </cell>
          <cell r="AH126">
            <v>36043.879999999997</v>
          </cell>
          <cell r="AI126">
            <v>2313.8000000000002</v>
          </cell>
          <cell r="AJ126">
            <v>1007.6</v>
          </cell>
          <cell r="AK126">
            <v>201.52</v>
          </cell>
          <cell r="AL126">
            <v>0</v>
          </cell>
          <cell r="AM126">
            <v>40338.42</v>
          </cell>
        </row>
        <row r="128">
          <cell r="A128" t="str">
            <v>Departamento 4123 CDE SECRETARIA DE ATENCION P DISCAPACIDA</v>
          </cell>
        </row>
        <row r="129">
          <cell r="A129" t="str">
            <v>00276</v>
          </cell>
          <cell r="B129" t="str">
            <v>MATA AVILA JESUS</v>
          </cell>
          <cell r="C129">
            <v>10275</v>
          </cell>
          <cell r="D129">
            <v>0</v>
          </cell>
          <cell r="E129">
            <v>1000</v>
          </cell>
          <cell r="F129">
            <v>1925</v>
          </cell>
          <cell r="G129">
            <v>0</v>
          </cell>
          <cell r="H129">
            <v>12200</v>
          </cell>
          <cell r="I129">
            <v>0</v>
          </cell>
          <cell r="J129">
            <v>1361.83</v>
          </cell>
          <cell r="K129">
            <v>0</v>
          </cell>
          <cell r="L129">
            <v>0</v>
          </cell>
          <cell r="M129">
            <v>0</v>
          </cell>
          <cell r="N129">
            <v>1076.82</v>
          </cell>
          <cell r="O129">
            <v>1076.82</v>
          </cell>
          <cell r="P129">
            <v>345.74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140</v>
          </cell>
          <cell r="Z129">
            <v>0</v>
          </cell>
          <cell r="AA129">
            <v>2924.39</v>
          </cell>
          <cell r="AB129">
            <v>9275.61</v>
          </cell>
          <cell r="AC129">
            <v>241.58</v>
          </cell>
          <cell r="AD129">
            <v>545.72</v>
          </cell>
          <cell r="AE129">
            <v>925.64</v>
          </cell>
          <cell r="AF129">
            <v>276.10000000000002</v>
          </cell>
          <cell r="AG129">
            <v>264</v>
          </cell>
          <cell r="AH129">
            <v>24691.94</v>
          </cell>
          <cell r="AI129">
            <v>1712.94</v>
          </cell>
          <cell r="AJ129">
            <v>690.26</v>
          </cell>
          <cell r="AK129">
            <v>138.06</v>
          </cell>
          <cell r="AL129">
            <v>0</v>
          </cell>
          <cell r="AM129">
            <v>27773.3</v>
          </cell>
        </row>
        <row r="130">
          <cell r="A130" t="str">
            <v>Total Depto</v>
          </cell>
          <cell r="C130" t="str">
            <v xml:space="preserve">  -----------------------</v>
          </cell>
          <cell r="D130" t="str">
            <v xml:space="preserve">  -----------------------</v>
          </cell>
          <cell r="E130" t="str">
            <v xml:space="preserve">  -----------------------</v>
          </cell>
          <cell r="F130" t="str">
            <v xml:space="preserve">  -----------------------</v>
          </cell>
          <cell r="G130" t="str">
            <v xml:space="preserve">  -----------------------</v>
          </cell>
          <cell r="H130" t="str">
            <v xml:space="preserve">  -----------------------</v>
          </cell>
          <cell r="I130" t="str">
            <v xml:space="preserve">  -----------------------</v>
          </cell>
          <cell r="J130" t="str">
            <v xml:space="preserve">  -----------------------</v>
          </cell>
          <cell r="K130" t="str">
            <v xml:space="preserve">  -----------------------</v>
          </cell>
          <cell r="L130" t="str">
            <v xml:space="preserve">  -----------------------</v>
          </cell>
          <cell r="M130" t="str">
            <v xml:space="preserve">  -----------------------</v>
          </cell>
          <cell r="N130" t="str">
            <v xml:space="preserve">  -----------------------</v>
          </cell>
          <cell r="O130" t="str">
            <v xml:space="preserve">  -----------------------</v>
          </cell>
          <cell r="P130" t="str">
            <v xml:space="preserve">  -----------------------</v>
          </cell>
          <cell r="Q130" t="str">
            <v xml:space="preserve">  -----------------------</v>
          </cell>
          <cell r="R130" t="str">
            <v xml:space="preserve">  -----------------------</v>
          </cell>
          <cell r="S130" t="str">
            <v xml:space="preserve">  -----------------------</v>
          </cell>
          <cell r="T130" t="str">
            <v xml:space="preserve">  -----------------------</v>
          </cell>
          <cell r="U130" t="str">
            <v xml:space="preserve">  -----------------------</v>
          </cell>
          <cell r="V130" t="str">
            <v xml:space="preserve">  -----------------------</v>
          </cell>
          <cell r="W130" t="str">
            <v xml:space="preserve">  -----------------------</v>
          </cell>
          <cell r="X130" t="str">
            <v xml:space="preserve">  -----------------------</v>
          </cell>
          <cell r="Y130" t="str">
            <v xml:space="preserve">  -----------------------</v>
          </cell>
          <cell r="Z130" t="str">
            <v xml:space="preserve">  -----------------------</v>
          </cell>
          <cell r="AA130" t="str">
            <v xml:space="preserve">  -----------------------</v>
          </cell>
          <cell r="AB130" t="str">
            <v xml:space="preserve">  -----------------------</v>
          </cell>
          <cell r="AC130" t="str">
            <v xml:space="preserve">  -----------------------</v>
          </cell>
          <cell r="AD130" t="str">
            <v xml:space="preserve">  -----------------------</v>
          </cell>
          <cell r="AE130" t="str">
            <v xml:space="preserve">  -----------------------</v>
          </cell>
          <cell r="AF130" t="str">
            <v xml:space="preserve">  -----------------------</v>
          </cell>
          <cell r="AG130" t="str">
            <v xml:space="preserve">  -----------------------</v>
          </cell>
          <cell r="AH130" t="str">
            <v xml:space="preserve">  -----------------------</v>
          </cell>
          <cell r="AI130" t="str">
            <v xml:space="preserve">  -----------------------</v>
          </cell>
          <cell r="AJ130" t="str">
            <v xml:space="preserve">  -----------------------</v>
          </cell>
          <cell r="AK130" t="str">
            <v xml:space="preserve">  -----------------------</v>
          </cell>
          <cell r="AL130" t="str">
            <v xml:space="preserve">  -----------------------</v>
          </cell>
          <cell r="AM130" t="str">
            <v xml:space="preserve">  -----------------------</v>
          </cell>
        </row>
        <row r="131">
          <cell r="C131">
            <v>10275</v>
          </cell>
          <cell r="D131">
            <v>0</v>
          </cell>
          <cell r="E131">
            <v>1000</v>
          </cell>
          <cell r="F131">
            <v>1925</v>
          </cell>
          <cell r="G131">
            <v>0</v>
          </cell>
          <cell r="H131">
            <v>12200</v>
          </cell>
          <cell r="I131">
            <v>0</v>
          </cell>
          <cell r="J131">
            <v>1361.83</v>
          </cell>
          <cell r="K131">
            <v>0</v>
          </cell>
          <cell r="L131">
            <v>0</v>
          </cell>
          <cell r="M131">
            <v>0</v>
          </cell>
          <cell r="N131">
            <v>1076.82</v>
          </cell>
          <cell r="O131">
            <v>1076.82</v>
          </cell>
          <cell r="P131">
            <v>345.74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140</v>
          </cell>
          <cell r="Z131">
            <v>0</v>
          </cell>
          <cell r="AA131">
            <v>2924.39</v>
          </cell>
          <cell r="AB131">
            <v>9275.61</v>
          </cell>
          <cell r="AC131">
            <v>241.58</v>
          </cell>
          <cell r="AD131">
            <v>545.72</v>
          </cell>
          <cell r="AE131">
            <v>925.64</v>
          </cell>
          <cell r="AF131">
            <v>276.10000000000002</v>
          </cell>
          <cell r="AG131">
            <v>264</v>
          </cell>
          <cell r="AH131">
            <v>24691.94</v>
          </cell>
          <cell r="AI131">
            <v>1712.94</v>
          </cell>
          <cell r="AJ131">
            <v>690.26</v>
          </cell>
          <cell r="AK131">
            <v>138.06</v>
          </cell>
          <cell r="AL131">
            <v>0</v>
          </cell>
          <cell r="AM131">
            <v>27773.3</v>
          </cell>
        </row>
        <row r="133">
          <cell r="A133" t="str">
            <v>Departamento 4221 COM MUN TONALA</v>
          </cell>
        </row>
        <row r="134">
          <cell r="A134" t="str">
            <v>00848</v>
          </cell>
          <cell r="B134" t="str">
            <v>RIVAS PADILLA MARGARITA</v>
          </cell>
          <cell r="C134">
            <v>9999.9</v>
          </cell>
          <cell r="D134">
            <v>0</v>
          </cell>
          <cell r="E134">
            <v>1000</v>
          </cell>
          <cell r="F134">
            <v>6603.04</v>
          </cell>
          <cell r="G134">
            <v>0</v>
          </cell>
          <cell r="H134">
            <v>16602.939999999999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1900.34</v>
          </cell>
          <cell r="O134">
            <v>1900.34</v>
          </cell>
          <cell r="P134">
            <v>466.76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2367.1</v>
          </cell>
          <cell r="AB134">
            <v>14235.84</v>
          </cell>
          <cell r="AC134">
            <v>317.88</v>
          </cell>
          <cell r="AD134">
            <v>718.06</v>
          </cell>
          <cell r="AE134">
            <v>1049.9000000000001</v>
          </cell>
          <cell r="AF134">
            <v>363.3</v>
          </cell>
          <cell r="AG134">
            <v>352.06</v>
          </cell>
          <cell r="AH134">
            <v>32490.1</v>
          </cell>
          <cell r="AI134">
            <v>2085.84</v>
          </cell>
          <cell r="AJ134">
            <v>908.26</v>
          </cell>
          <cell r="AK134">
            <v>181.66</v>
          </cell>
          <cell r="AL134">
            <v>0</v>
          </cell>
          <cell r="AM134">
            <v>36381.22</v>
          </cell>
        </row>
        <row r="135">
          <cell r="A135" t="str">
            <v>Total Depto</v>
          </cell>
          <cell r="C135" t="str">
            <v xml:space="preserve">  -----------------------</v>
          </cell>
          <cell r="D135" t="str">
            <v xml:space="preserve">  -----------------------</v>
          </cell>
          <cell r="E135" t="str">
            <v xml:space="preserve">  -----------------------</v>
          </cell>
          <cell r="F135" t="str">
            <v xml:space="preserve">  -----------------------</v>
          </cell>
          <cell r="G135" t="str">
            <v xml:space="preserve">  -----------------------</v>
          </cell>
          <cell r="H135" t="str">
            <v xml:space="preserve">  -----------------------</v>
          </cell>
          <cell r="I135" t="str">
            <v xml:space="preserve">  -----------------------</v>
          </cell>
          <cell r="J135" t="str">
            <v xml:space="preserve">  -----------------------</v>
          </cell>
          <cell r="K135" t="str">
            <v xml:space="preserve">  -----------------------</v>
          </cell>
          <cell r="L135" t="str">
            <v xml:space="preserve">  -----------------------</v>
          </cell>
          <cell r="M135" t="str">
            <v xml:space="preserve">  -----------------------</v>
          </cell>
          <cell r="N135" t="str">
            <v xml:space="preserve">  -----------------------</v>
          </cell>
          <cell r="O135" t="str">
            <v xml:space="preserve">  -----------------------</v>
          </cell>
          <cell r="P135" t="str">
            <v xml:space="preserve">  -----------------------</v>
          </cell>
          <cell r="Q135" t="str">
            <v xml:space="preserve">  -----------------------</v>
          </cell>
          <cell r="R135" t="str">
            <v xml:space="preserve">  -----------------------</v>
          </cell>
          <cell r="S135" t="str">
            <v xml:space="preserve">  -----------------------</v>
          </cell>
          <cell r="T135" t="str">
            <v xml:space="preserve">  -----------------------</v>
          </cell>
          <cell r="U135" t="str">
            <v xml:space="preserve">  -----------------------</v>
          </cell>
          <cell r="V135" t="str">
            <v xml:space="preserve">  -----------------------</v>
          </cell>
          <cell r="W135" t="str">
            <v xml:space="preserve">  -----------------------</v>
          </cell>
          <cell r="X135" t="str">
            <v xml:space="preserve">  -----------------------</v>
          </cell>
          <cell r="Y135" t="str">
            <v xml:space="preserve">  -----------------------</v>
          </cell>
          <cell r="Z135" t="str">
            <v xml:space="preserve">  -----------------------</v>
          </cell>
          <cell r="AA135" t="str">
            <v xml:space="preserve">  -----------------------</v>
          </cell>
          <cell r="AB135" t="str">
            <v xml:space="preserve">  -----------------------</v>
          </cell>
          <cell r="AC135" t="str">
            <v xml:space="preserve">  -----------------------</v>
          </cell>
          <cell r="AD135" t="str">
            <v xml:space="preserve">  -----------------------</v>
          </cell>
          <cell r="AE135" t="str">
            <v xml:space="preserve">  -----------------------</v>
          </cell>
          <cell r="AF135" t="str">
            <v xml:space="preserve">  -----------------------</v>
          </cell>
          <cell r="AG135" t="str">
            <v xml:space="preserve">  -----------------------</v>
          </cell>
          <cell r="AH135" t="str">
            <v xml:space="preserve">  -----------------------</v>
          </cell>
          <cell r="AI135" t="str">
            <v xml:space="preserve">  -----------------------</v>
          </cell>
          <cell r="AJ135" t="str">
            <v xml:space="preserve">  -----------------------</v>
          </cell>
          <cell r="AK135" t="str">
            <v xml:space="preserve">  -----------------------</v>
          </cell>
          <cell r="AL135" t="str">
            <v xml:space="preserve">  -----------------------</v>
          </cell>
          <cell r="AM135" t="str">
            <v xml:space="preserve">  -----------------------</v>
          </cell>
        </row>
        <row r="136">
          <cell r="C136">
            <v>9999.9</v>
          </cell>
          <cell r="D136">
            <v>0</v>
          </cell>
          <cell r="E136">
            <v>1000</v>
          </cell>
          <cell r="F136">
            <v>6603.04</v>
          </cell>
          <cell r="G136">
            <v>0</v>
          </cell>
          <cell r="H136">
            <v>16602.939999999999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1900.34</v>
          </cell>
          <cell r="O136">
            <v>1900.34</v>
          </cell>
          <cell r="P136">
            <v>466.76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2367.1</v>
          </cell>
          <cell r="AB136">
            <v>14235.84</v>
          </cell>
          <cell r="AC136">
            <v>317.88</v>
          </cell>
          <cell r="AD136">
            <v>718.06</v>
          </cell>
          <cell r="AE136">
            <v>1049.9000000000001</v>
          </cell>
          <cell r="AF136">
            <v>363.3</v>
          </cell>
          <cell r="AG136">
            <v>352.06</v>
          </cell>
          <cell r="AH136">
            <v>32490.1</v>
          </cell>
          <cell r="AI136">
            <v>2085.84</v>
          </cell>
          <cell r="AJ136">
            <v>908.26</v>
          </cell>
          <cell r="AK136">
            <v>181.66</v>
          </cell>
          <cell r="AL136">
            <v>0</v>
          </cell>
          <cell r="AM136">
            <v>36381.22</v>
          </cell>
        </row>
        <row r="138">
          <cell r="A138" t="str">
            <v>Departamento 4301 SECT MOVIMIENTO TERRITORIAL</v>
          </cell>
        </row>
        <row r="139">
          <cell r="A139" t="str">
            <v>00015</v>
          </cell>
          <cell r="B139" t="str">
            <v>LOPEZ HUESO TAYDE LUCINA</v>
          </cell>
          <cell r="C139">
            <v>14409</v>
          </cell>
          <cell r="D139">
            <v>0</v>
          </cell>
          <cell r="E139">
            <v>1000</v>
          </cell>
          <cell r="F139">
            <v>0</v>
          </cell>
          <cell r="G139">
            <v>0</v>
          </cell>
          <cell r="H139">
            <v>14409</v>
          </cell>
          <cell r="I139">
            <v>0</v>
          </cell>
          <cell r="J139">
            <v>0</v>
          </cell>
          <cell r="K139">
            <v>4681</v>
          </cell>
          <cell r="L139">
            <v>0</v>
          </cell>
          <cell r="M139">
            <v>0</v>
          </cell>
          <cell r="N139">
            <v>1461.8</v>
          </cell>
          <cell r="O139">
            <v>1461.8</v>
          </cell>
          <cell r="P139">
            <v>424.96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200</v>
          </cell>
          <cell r="Z139">
            <v>0</v>
          </cell>
          <cell r="AA139">
            <v>6767.76</v>
          </cell>
          <cell r="AB139">
            <v>7641.24</v>
          </cell>
          <cell r="AC139">
            <v>291.54000000000002</v>
          </cell>
          <cell r="AD139">
            <v>706.52</v>
          </cell>
          <cell r="AE139">
            <v>1006.96</v>
          </cell>
          <cell r="AF139">
            <v>333.18</v>
          </cell>
          <cell r="AG139">
            <v>308.18</v>
          </cell>
          <cell r="AH139">
            <v>29796.98</v>
          </cell>
          <cell r="AI139">
            <v>2005.02</v>
          </cell>
          <cell r="AJ139">
            <v>832.96</v>
          </cell>
          <cell r="AK139">
            <v>166.6</v>
          </cell>
          <cell r="AL139">
            <v>0</v>
          </cell>
          <cell r="AM139">
            <v>33442.92</v>
          </cell>
        </row>
        <row r="140">
          <cell r="A140" t="str">
            <v>Total Depto</v>
          </cell>
          <cell r="C140" t="str">
            <v xml:space="preserve">  -----------------------</v>
          </cell>
          <cell r="D140" t="str">
            <v xml:space="preserve">  -----------------------</v>
          </cell>
          <cell r="E140" t="str">
            <v xml:space="preserve">  -----------------------</v>
          </cell>
          <cell r="F140" t="str">
            <v xml:space="preserve">  -----------------------</v>
          </cell>
          <cell r="G140" t="str">
            <v xml:space="preserve">  -----------------------</v>
          </cell>
          <cell r="H140" t="str">
            <v xml:space="preserve">  -----------------------</v>
          </cell>
          <cell r="I140" t="str">
            <v xml:space="preserve">  -----------------------</v>
          </cell>
          <cell r="J140" t="str">
            <v xml:space="preserve">  -----------------------</v>
          </cell>
          <cell r="K140" t="str">
            <v xml:space="preserve">  -----------------------</v>
          </cell>
          <cell r="L140" t="str">
            <v xml:space="preserve">  -----------------------</v>
          </cell>
          <cell r="M140" t="str">
            <v xml:space="preserve">  -----------------------</v>
          </cell>
          <cell r="N140" t="str">
            <v xml:space="preserve">  -----------------------</v>
          </cell>
          <cell r="O140" t="str">
            <v xml:space="preserve">  -----------------------</v>
          </cell>
          <cell r="P140" t="str">
            <v xml:space="preserve">  -----------------------</v>
          </cell>
          <cell r="Q140" t="str">
            <v xml:space="preserve">  -----------------------</v>
          </cell>
          <cell r="R140" t="str">
            <v xml:space="preserve">  -----------------------</v>
          </cell>
          <cell r="S140" t="str">
            <v xml:space="preserve">  -----------------------</v>
          </cell>
          <cell r="T140" t="str">
            <v xml:space="preserve">  -----------------------</v>
          </cell>
          <cell r="U140" t="str">
            <v xml:space="preserve">  -----------------------</v>
          </cell>
          <cell r="V140" t="str">
            <v xml:space="preserve">  -----------------------</v>
          </cell>
          <cell r="W140" t="str">
            <v xml:space="preserve">  -----------------------</v>
          </cell>
          <cell r="X140" t="str">
            <v xml:space="preserve">  -----------------------</v>
          </cell>
          <cell r="Y140" t="str">
            <v xml:space="preserve">  -----------------------</v>
          </cell>
          <cell r="Z140" t="str">
            <v xml:space="preserve">  -----------------------</v>
          </cell>
          <cell r="AA140" t="str">
            <v xml:space="preserve">  -----------------------</v>
          </cell>
          <cell r="AB140" t="str">
            <v xml:space="preserve">  -----------------------</v>
          </cell>
          <cell r="AC140" t="str">
            <v xml:space="preserve">  -----------------------</v>
          </cell>
          <cell r="AD140" t="str">
            <v xml:space="preserve">  -----------------------</v>
          </cell>
          <cell r="AE140" t="str">
            <v xml:space="preserve">  -----------------------</v>
          </cell>
          <cell r="AF140" t="str">
            <v xml:space="preserve">  -----------------------</v>
          </cell>
          <cell r="AG140" t="str">
            <v xml:space="preserve">  -----------------------</v>
          </cell>
          <cell r="AH140" t="str">
            <v xml:space="preserve">  -----------------------</v>
          </cell>
          <cell r="AI140" t="str">
            <v xml:space="preserve">  -----------------------</v>
          </cell>
          <cell r="AJ140" t="str">
            <v xml:space="preserve">  -----------------------</v>
          </cell>
          <cell r="AK140" t="str">
            <v xml:space="preserve">  -----------------------</v>
          </cell>
          <cell r="AL140" t="str">
            <v xml:space="preserve">  -----------------------</v>
          </cell>
          <cell r="AM140" t="str">
            <v xml:space="preserve">  -----------------------</v>
          </cell>
        </row>
        <row r="141">
          <cell r="C141">
            <v>14409</v>
          </cell>
          <cell r="D141">
            <v>0</v>
          </cell>
          <cell r="E141">
            <v>1000</v>
          </cell>
          <cell r="F141">
            <v>0</v>
          </cell>
          <cell r="G141">
            <v>0</v>
          </cell>
          <cell r="H141">
            <v>14409</v>
          </cell>
          <cell r="I141">
            <v>0</v>
          </cell>
          <cell r="J141">
            <v>0</v>
          </cell>
          <cell r="K141">
            <v>4681</v>
          </cell>
          <cell r="L141">
            <v>0</v>
          </cell>
          <cell r="M141">
            <v>0</v>
          </cell>
          <cell r="N141">
            <v>1461.8</v>
          </cell>
          <cell r="O141">
            <v>1461.8</v>
          </cell>
          <cell r="P141">
            <v>424.96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200</v>
          </cell>
          <cell r="Z141">
            <v>0</v>
          </cell>
          <cell r="AA141">
            <v>6767.76</v>
          </cell>
          <cell r="AB141">
            <v>7641.24</v>
          </cell>
          <cell r="AC141">
            <v>291.54000000000002</v>
          </cell>
          <cell r="AD141">
            <v>706.52</v>
          </cell>
          <cell r="AE141">
            <v>1006.96</v>
          </cell>
          <cell r="AF141">
            <v>333.18</v>
          </cell>
          <cell r="AG141">
            <v>308.18</v>
          </cell>
          <cell r="AH141">
            <v>29796.98</v>
          </cell>
          <cell r="AI141">
            <v>2005.02</v>
          </cell>
          <cell r="AJ141">
            <v>832.96</v>
          </cell>
          <cell r="AK141">
            <v>166.6</v>
          </cell>
          <cell r="AL141">
            <v>0</v>
          </cell>
          <cell r="AM141">
            <v>33442.92</v>
          </cell>
        </row>
        <row r="143">
          <cell r="A143" t="str">
            <v>Departamento 4303 SECT FRENTE JUVENIL REVOLUCIONARIO</v>
          </cell>
        </row>
        <row r="144">
          <cell r="A144" t="str">
            <v>00963</v>
          </cell>
          <cell r="B144" t="str">
            <v>MARTINEZ GONZALEZ REGINA</v>
          </cell>
          <cell r="C144">
            <v>10575</v>
          </cell>
          <cell r="D144">
            <v>0</v>
          </cell>
          <cell r="E144">
            <v>1000</v>
          </cell>
          <cell r="F144">
            <v>6790.08</v>
          </cell>
          <cell r="G144">
            <v>0</v>
          </cell>
          <cell r="H144">
            <v>17365.080000000002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2063.13</v>
          </cell>
          <cell r="O144">
            <v>2063.13</v>
          </cell>
          <cell r="P144">
            <v>301.95999999999998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2365.09</v>
          </cell>
          <cell r="AB144">
            <v>14999.99</v>
          </cell>
          <cell r="AC144">
            <v>213.96</v>
          </cell>
          <cell r="AD144">
            <v>483.32</v>
          </cell>
          <cell r="AE144">
            <v>880.64</v>
          </cell>
          <cell r="AF144">
            <v>244.54</v>
          </cell>
          <cell r="AG144">
            <v>367.3</v>
          </cell>
          <cell r="AH144">
            <v>21869</v>
          </cell>
          <cell r="AI144">
            <v>1577.92</v>
          </cell>
          <cell r="AJ144">
            <v>611.34</v>
          </cell>
          <cell r="AK144">
            <v>122.26</v>
          </cell>
          <cell r="AL144">
            <v>0</v>
          </cell>
          <cell r="AM144">
            <v>24792.36</v>
          </cell>
        </row>
        <row r="145">
          <cell r="A145" t="str">
            <v>Total Depto</v>
          </cell>
          <cell r="C145" t="str">
            <v xml:space="preserve">  -----------------------</v>
          </cell>
          <cell r="D145" t="str">
            <v xml:space="preserve">  -----------------------</v>
          </cell>
          <cell r="E145" t="str">
            <v xml:space="preserve">  -----------------------</v>
          </cell>
          <cell r="F145" t="str">
            <v xml:space="preserve">  -----------------------</v>
          </cell>
          <cell r="G145" t="str">
            <v xml:space="preserve">  -----------------------</v>
          </cell>
          <cell r="H145" t="str">
            <v xml:space="preserve">  -----------------------</v>
          </cell>
          <cell r="I145" t="str">
            <v xml:space="preserve">  -----------------------</v>
          </cell>
          <cell r="J145" t="str">
            <v xml:space="preserve">  -----------------------</v>
          </cell>
          <cell r="K145" t="str">
            <v xml:space="preserve">  -----------------------</v>
          </cell>
          <cell r="L145" t="str">
            <v xml:space="preserve">  -----------------------</v>
          </cell>
          <cell r="M145" t="str">
            <v xml:space="preserve">  -----------------------</v>
          </cell>
          <cell r="N145" t="str">
            <v xml:space="preserve">  -----------------------</v>
          </cell>
          <cell r="O145" t="str">
            <v xml:space="preserve">  -----------------------</v>
          </cell>
          <cell r="P145" t="str">
            <v xml:space="preserve">  -----------------------</v>
          </cell>
          <cell r="Q145" t="str">
            <v xml:space="preserve">  -----------------------</v>
          </cell>
          <cell r="R145" t="str">
            <v xml:space="preserve">  -----------------------</v>
          </cell>
          <cell r="S145" t="str">
            <v xml:space="preserve">  -----------------------</v>
          </cell>
          <cell r="T145" t="str">
            <v xml:space="preserve">  -----------------------</v>
          </cell>
          <cell r="U145" t="str">
            <v xml:space="preserve">  -----------------------</v>
          </cell>
          <cell r="V145" t="str">
            <v xml:space="preserve">  -----------------------</v>
          </cell>
          <cell r="W145" t="str">
            <v xml:space="preserve">  -----------------------</v>
          </cell>
          <cell r="X145" t="str">
            <v xml:space="preserve">  -----------------------</v>
          </cell>
          <cell r="Y145" t="str">
            <v xml:space="preserve">  -----------------------</v>
          </cell>
          <cell r="Z145" t="str">
            <v xml:space="preserve">  -----------------------</v>
          </cell>
          <cell r="AA145" t="str">
            <v xml:space="preserve">  -----------------------</v>
          </cell>
          <cell r="AB145" t="str">
            <v xml:space="preserve">  -----------------------</v>
          </cell>
          <cell r="AC145" t="str">
            <v xml:space="preserve">  -----------------------</v>
          </cell>
          <cell r="AD145" t="str">
            <v xml:space="preserve">  -----------------------</v>
          </cell>
          <cell r="AE145" t="str">
            <v xml:space="preserve">  -----------------------</v>
          </cell>
          <cell r="AF145" t="str">
            <v xml:space="preserve">  -----------------------</v>
          </cell>
          <cell r="AG145" t="str">
            <v xml:space="preserve">  -----------------------</v>
          </cell>
          <cell r="AH145" t="str">
            <v xml:space="preserve">  -----------------------</v>
          </cell>
          <cell r="AI145" t="str">
            <v xml:space="preserve">  -----------------------</v>
          </cell>
          <cell r="AJ145" t="str">
            <v xml:space="preserve">  -----------------------</v>
          </cell>
          <cell r="AK145" t="str">
            <v xml:space="preserve">  -----------------------</v>
          </cell>
          <cell r="AL145" t="str">
            <v xml:space="preserve">  -----------------------</v>
          </cell>
          <cell r="AM145" t="str">
            <v xml:space="preserve">  -----------------------</v>
          </cell>
        </row>
        <row r="146">
          <cell r="C146">
            <v>10575</v>
          </cell>
          <cell r="D146">
            <v>0</v>
          </cell>
          <cell r="E146">
            <v>1000</v>
          </cell>
          <cell r="F146">
            <v>6790.08</v>
          </cell>
          <cell r="G146">
            <v>0</v>
          </cell>
          <cell r="H146">
            <v>17365.080000000002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2063.13</v>
          </cell>
          <cell r="O146">
            <v>2063.13</v>
          </cell>
          <cell r="P146">
            <v>301.95999999999998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2365.09</v>
          </cell>
          <cell r="AB146">
            <v>14999.99</v>
          </cell>
          <cell r="AC146">
            <v>213.96</v>
          </cell>
          <cell r="AD146">
            <v>483.32</v>
          </cell>
          <cell r="AE146">
            <v>880.64</v>
          </cell>
          <cell r="AF146">
            <v>244.54</v>
          </cell>
          <cell r="AG146">
            <v>367.3</v>
          </cell>
          <cell r="AH146">
            <v>21869</v>
          </cell>
          <cell r="AI146">
            <v>1577.92</v>
          </cell>
          <cell r="AJ146">
            <v>611.34</v>
          </cell>
          <cell r="AK146">
            <v>122.26</v>
          </cell>
          <cell r="AL146">
            <v>0</v>
          </cell>
          <cell r="AM146">
            <v>24792.36</v>
          </cell>
        </row>
        <row r="148">
          <cell r="A148" t="str">
            <v>Departamento 4501 ORG CNC</v>
          </cell>
        </row>
        <row r="149">
          <cell r="A149" t="str">
            <v>00096</v>
          </cell>
          <cell r="B149" t="str">
            <v>SANCHEZ SANCHEZ MICAELA</v>
          </cell>
          <cell r="C149">
            <v>6223.2</v>
          </cell>
          <cell r="D149">
            <v>0</v>
          </cell>
          <cell r="E149">
            <v>1000</v>
          </cell>
          <cell r="F149">
            <v>0</v>
          </cell>
          <cell r="G149">
            <v>0</v>
          </cell>
          <cell r="H149">
            <v>6223.2</v>
          </cell>
          <cell r="I149">
            <v>0</v>
          </cell>
          <cell r="J149">
            <v>0</v>
          </cell>
          <cell r="K149">
            <v>0</v>
          </cell>
          <cell r="L149">
            <v>-250.2</v>
          </cell>
          <cell r="M149">
            <v>0</v>
          </cell>
          <cell r="N149">
            <v>365.3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6223.2</v>
          </cell>
          <cell r="AC149">
            <v>170.88</v>
          </cell>
          <cell r="AD149">
            <v>307.60000000000002</v>
          </cell>
          <cell r="AE149">
            <v>805.78</v>
          </cell>
          <cell r="AF149">
            <v>143.9</v>
          </cell>
          <cell r="AG149">
            <v>144.46</v>
          </cell>
          <cell r="AH149">
            <v>12869.4</v>
          </cell>
          <cell r="AI149">
            <v>1284.26</v>
          </cell>
          <cell r="AJ149">
            <v>359.76</v>
          </cell>
          <cell r="AK149">
            <v>71.959999999999994</v>
          </cell>
          <cell r="AL149">
            <v>0</v>
          </cell>
          <cell r="AM149">
            <v>14873.74</v>
          </cell>
        </row>
        <row r="150">
          <cell r="A150" t="str">
            <v>00871</v>
          </cell>
          <cell r="B150" t="str">
            <v>GONZALEZ VIZCAINO MARIA LUCIA</v>
          </cell>
          <cell r="C150">
            <v>9999.9</v>
          </cell>
          <cell r="D150">
            <v>0</v>
          </cell>
          <cell r="E150">
            <v>1000</v>
          </cell>
          <cell r="F150">
            <v>1110.8399999999999</v>
          </cell>
          <cell r="G150">
            <v>0</v>
          </cell>
          <cell r="H150">
            <v>11110.74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902.54</v>
          </cell>
          <cell r="O150">
            <v>902.54</v>
          </cell>
          <cell r="P150">
            <v>314.3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1216.8399999999999</v>
          </cell>
          <cell r="AB150">
            <v>9893.9</v>
          </cell>
          <cell r="AC150">
            <v>221.78</v>
          </cell>
          <cell r="AD150">
            <v>500.94</v>
          </cell>
          <cell r="AE150">
            <v>893.34</v>
          </cell>
          <cell r="AF150">
            <v>253.46</v>
          </cell>
          <cell r="AG150">
            <v>242.22</v>
          </cell>
          <cell r="AH150">
            <v>22666.34</v>
          </cell>
          <cell r="AI150">
            <v>1616.06</v>
          </cell>
          <cell r="AJ150">
            <v>633.64</v>
          </cell>
          <cell r="AK150">
            <v>126.72</v>
          </cell>
          <cell r="AL150">
            <v>0</v>
          </cell>
          <cell r="AM150">
            <v>25538.44</v>
          </cell>
        </row>
        <row r="151">
          <cell r="A151" t="str">
            <v>Total Depto</v>
          </cell>
          <cell r="C151" t="str">
            <v xml:space="preserve">  -----------------------</v>
          </cell>
          <cell r="D151" t="str">
            <v xml:space="preserve">  -----------------------</v>
          </cell>
          <cell r="E151" t="str">
            <v xml:space="preserve">  -----------------------</v>
          </cell>
          <cell r="F151" t="str">
            <v xml:space="preserve">  -----------------------</v>
          </cell>
          <cell r="G151" t="str">
            <v xml:space="preserve">  -----------------------</v>
          </cell>
          <cell r="H151" t="str">
            <v xml:space="preserve">  -----------------------</v>
          </cell>
          <cell r="I151" t="str">
            <v xml:space="preserve">  -----------------------</v>
          </cell>
          <cell r="J151" t="str">
            <v xml:space="preserve">  -----------------------</v>
          </cell>
          <cell r="K151" t="str">
            <v xml:space="preserve">  -----------------------</v>
          </cell>
          <cell r="L151" t="str">
            <v xml:space="preserve">  -----------------------</v>
          </cell>
          <cell r="M151" t="str">
            <v xml:space="preserve">  -----------------------</v>
          </cell>
          <cell r="N151" t="str">
            <v xml:space="preserve">  -----------------------</v>
          </cell>
          <cell r="O151" t="str">
            <v xml:space="preserve">  -----------------------</v>
          </cell>
          <cell r="P151" t="str">
            <v xml:space="preserve">  -----------------------</v>
          </cell>
          <cell r="Q151" t="str">
            <v xml:space="preserve">  -----------------------</v>
          </cell>
          <cell r="R151" t="str">
            <v xml:space="preserve">  -----------------------</v>
          </cell>
          <cell r="S151" t="str">
            <v xml:space="preserve">  -----------------------</v>
          </cell>
          <cell r="T151" t="str">
            <v xml:space="preserve">  -----------------------</v>
          </cell>
          <cell r="U151" t="str">
            <v xml:space="preserve">  -----------------------</v>
          </cell>
          <cell r="V151" t="str">
            <v xml:space="preserve">  -----------------------</v>
          </cell>
          <cell r="W151" t="str">
            <v xml:space="preserve">  -----------------------</v>
          </cell>
          <cell r="X151" t="str">
            <v xml:space="preserve">  -----------------------</v>
          </cell>
          <cell r="Y151" t="str">
            <v xml:space="preserve">  -----------------------</v>
          </cell>
          <cell r="Z151" t="str">
            <v xml:space="preserve">  -----------------------</v>
          </cell>
          <cell r="AA151" t="str">
            <v xml:space="preserve">  -----------------------</v>
          </cell>
          <cell r="AB151" t="str">
            <v xml:space="preserve">  -----------------------</v>
          </cell>
          <cell r="AC151" t="str">
            <v xml:space="preserve">  -----------------------</v>
          </cell>
          <cell r="AD151" t="str">
            <v xml:space="preserve">  -----------------------</v>
          </cell>
          <cell r="AE151" t="str">
            <v xml:space="preserve">  -----------------------</v>
          </cell>
          <cell r="AF151" t="str">
            <v xml:space="preserve">  -----------------------</v>
          </cell>
          <cell r="AG151" t="str">
            <v xml:space="preserve">  -----------------------</v>
          </cell>
          <cell r="AH151" t="str">
            <v xml:space="preserve">  -----------------------</v>
          </cell>
          <cell r="AI151" t="str">
            <v xml:space="preserve">  -----------------------</v>
          </cell>
          <cell r="AJ151" t="str">
            <v xml:space="preserve">  -----------------------</v>
          </cell>
          <cell r="AK151" t="str">
            <v xml:space="preserve">  -----------------------</v>
          </cell>
          <cell r="AL151" t="str">
            <v xml:space="preserve">  -----------------------</v>
          </cell>
          <cell r="AM151" t="str">
            <v xml:space="preserve">  -----------------------</v>
          </cell>
        </row>
        <row r="152">
          <cell r="C152">
            <v>16223.1</v>
          </cell>
          <cell r="D152">
            <v>0</v>
          </cell>
          <cell r="E152">
            <v>2000</v>
          </cell>
          <cell r="F152">
            <v>1110.8399999999999</v>
          </cell>
          <cell r="G152">
            <v>0</v>
          </cell>
          <cell r="H152">
            <v>17333.939999999999</v>
          </cell>
          <cell r="I152">
            <v>0</v>
          </cell>
          <cell r="J152">
            <v>0</v>
          </cell>
          <cell r="K152">
            <v>0</v>
          </cell>
          <cell r="L152">
            <v>-250.2</v>
          </cell>
          <cell r="M152">
            <v>0</v>
          </cell>
          <cell r="N152">
            <v>1267.8399999999999</v>
          </cell>
          <cell r="O152">
            <v>902.54</v>
          </cell>
          <cell r="P152">
            <v>314.3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1216.8399999999999</v>
          </cell>
          <cell r="AB152">
            <v>16117.1</v>
          </cell>
          <cell r="AC152">
            <v>392.66</v>
          </cell>
          <cell r="AD152">
            <v>808.54</v>
          </cell>
          <cell r="AE152">
            <v>1699.12</v>
          </cell>
          <cell r="AF152">
            <v>397.36</v>
          </cell>
          <cell r="AG152">
            <v>386.68</v>
          </cell>
          <cell r="AH152">
            <v>35535.74</v>
          </cell>
          <cell r="AI152">
            <v>2900.32</v>
          </cell>
          <cell r="AJ152">
            <v>993.4</v>
          </cell>
          <cell r="AK152">
            <v>198.68</v>
          </cell>
          <cell r="AL152">
            <v>0</v>
          </cell>
          <cell r="AM152">
            <v>40412.18</v>
          </cell>
        </row>
        <row r="154">
          <cell r="A154" t="str">
            <v>Departamento 4502 ORG CNOP</v>
          </cell>
        </row>
        <row r="155">
          <cell r="A155" t="str">
            <v>00781</v>
          </cell>
          <cell r="B155" t="str">
            <v>HERNANDEZ DIAZ GENESIS</v>
          </cell>
          <cell r="C155">
            <v>6384</v>
          </cell>
          <cell r="D155">
            <v>0</v>
          </cell>
          <cell r="E155">
            <v>1000</v>
          </cell>
          <cell r="F155">
            <v>0</v>
          </cell>
          <cell r="G155">
            <v>0</v>
          </cell>
          <cell r="H155">
            <v>6384</v>
          </cell>
          <cell r="I155">
            <v>0</v>
          </cell>
          <cell r="J155">
            <v>0</v>
          </cell>
          <cell r="K155">
            <v>2665.99</v>
          </cell>
          <cell r="L155">
            <v>-250.2</v>
          </cell>
          <cell r="M155">
            <v>0</v>
          </cell>
          <cell r="N155">
            <v>381.66</v>
          </cell>
          <cell r="O155">
            <v>131.44</v>
          </cell>
          <cell r="P155">
            <v>175.32</v>
          </cell>
          <cell r="Q155">
            <v>200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3172.75</v>
          </cell>
          <cell r="AB155">
            <v>3211.25</v>
          </cell>
          <cell r="AC155">
            <v>129.16</v>
          </cell>
          <cell r="AD155">
            <v>276.86</v>
          </cell>
          <cell r="AE155">
            <v>764.04</v>
          </cell>
          <cell r="AF155">
            <v>147.62</v>
          </cell>
          <cell r="AG155">
            <v>147.68</v>
          </cell>
          <cell r="AH155">
            <v>13201.56</v>
          </cell>
          <cell r="AI155">
            <v>1170.06</v>
          </cell>
          <cell r="AJ155">
            <v>369.04</v>
          </cell>
          <cell r="AK155">
            <v>73.8</v>
          </cell>
          <cell r="AL155">
            <v>0</v>
          </cell>
          <cell r="AM155">
            <v>15109.76</v>
          </cell>
        </row>
        <row r="156">
          <cell r="A156" t="str">
            <v>Total Depto</v>
          </cell>
          <cell r="C156" t="str">
            <v xml:space="preserve">  -----------------------</v>
          </cell>
          <cell r="D156" t="str">
            <v xml:space="preserve">  -----------------------</v>
          </cell>
          <cell r="E156" t="str">
            <v xml:space="preserve">  -----------------------</v>
          </cell>
          <cell r="F156" t="str">
            <v xml:space="preserve">  -----------------------</v>
          </cell>
          <cell r="G156" t="str">
            <v xml:space="preserve">  -----------------------</v>
          </cell>
          <cell r="H156" t="str">
            <v xml:space="preserve">  -----------------------</v>
          </cell>
          <cell r="I156" t="str">
            <v xml:space="preserve">  -----------------------</v>
          </cell>
          <cell r="J156" t="str">
            <v xml:space="preserve">  -----------------------</v>
          </cell>
          <cell r="K156" t="str">
            <v xml:space="preserve">  -----------------------</v>
          </cell>
          <cell r="L156" t="str">
            <v xml:space="preserve">  -----------------------</v>
          </cell>
          <cell r="M156" t="str">
            <v xml:space="preserve">  -----------------------</v>
          </cell>
          <cell r="N156" t="str">
            <v xml:space="preserve">  -----------------------</v>
          </cell>
          <cell r="O156" t="str">
            <v xml:space="preserve">  -----------------------</v>
          </cell>
          <cell r="P156" t="str">
            <v xml:space="preserve">  -----------------------</v>
          </cell>
          <cell r="Q156" t="str">
            <v xml:space="preserve">  -----------------------</v>
          </cell>
          <cell r="R156" t="str">
            <v xml:space="preserve">  -----------------------</v>
          </cell>
          <cell r="S156" t="str">
            <v xml:space="preserve">  -----------------------</v>
          </cell>
          <cell r="T156" t="str">
            <v xml:space="preserve">  -----------------------</v>
          </cell>
          <cell r="U156" t="str">
            <v xml:space="preserve">  -----------------------</v>
          </cell>
          <cell r="V156" t="str">
            <v xml:space="preserve">  -----------------------</v>
          </cell>
          <cell r="W156" t="str">
            <v xml:space="preserve">  -----------------------</v>
          </cell>
          <cell r="X156" t="str">
            <v xml:space="preserve">  -----------------------</v>
          </cell>
          <cell r="Y156" t="str">
            <v xml:space="preserve">  -----------------------</v>
          </cell>
          <cell r="Z156" t="str">
            <v xml:space="preserve">  -----------------------</v>
          </cell>
          <cell r="AA156" t="str">
            <v xml:space="preserve">  -----------------------</v>
          </cell>
          <cell r="AB156" t="str">
            <v xml:space="preserve">  -----------------------</v>
          </cell>
          <cell r="AC156" t="str">
            <v xml:space="preserve">  -----------------------</v>
          </cell>
          <cell r="AD156" t="str">
            <v xml:space="preserve">  -----------------------</v>
          </cell>
          <cell r="AE156" t="str">
            <v xml:space="preserve">  -----------------------</v>
          </cell>
          <cell r="AF156" t="str">
            <v xml:space="preserve">  -----------------------</v>
          </cell>
          <cell r="AG156" t="str">
            <v xml:space="preserve">  -----------------------</v>
          </cell>
          <cell r="AH156" t="str">
            <v xml:space="preserve">  -----------------------</v>
          </cell>
          <cell r="AI156" t="str">
            <v xml:space="preserve">  -----------------------</v>
          </cell>
          <cell r="AJ156" t="str">
            <v xml:space="preserve">  -----------------------</v>
          </cell>
          <cell r="AK156" t="str">
            <v xml:space="preserve">  -----------------------</v>
          </cell>
          <cell r="AL156" t="str">
            <v xml:space="preserve">  -----------------------</v>
          </cell>
          <cell r="AM156" t="str">
            <v xml:space="preserve">  -----------------------</v>
          </cell>
        </row>
        <row r="157">
          <cell r="C157">
            <v>6384</v>
          </cell>
          <cell r="D157">
            <v>0</v>
          </cell>
          <cell r="E157">
            <v>1000</v>
          </cell>
          <cell r="F157">
            <v>0</v>
          </cell>
          <cell r="G157">
            <v>0</v>
          </cell>
          <cell r="H157">
            <v>6384</v>
          </cell>
          <cell r="I157">
            <v>0</v>
          </cell>
          <cell r="J157">
            <v>0</v>
          </cell>
          <cell r="K157">
            <v>2665.99</v>
          </cell>
          <cell r="L157">
            <v>-250.2</v>
          </cell>
          <cell r="M157">
            <v>0</v>
          </cell>
          <cell r="N157">
            <v>381.66</v>
          </cell>
          <cell r="O157">
            <v>131.44</v>
          </cell>
          <cell r="P157">
            <v>175.32</v>
          </cell>
          <cell r="Q157">
            <v>200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3172.75</v>
          </cell>
          <cell r="AB157">
            <v>3211.25</v>
          </cell>
          <cell r="AC157">
            <v>129.16</v>
          </cell>
          <cell r="AD157">
            <v>276.86</v>
          </cell>
          <cell r="AE157">
            <v>764.04</v>
          </cell>
          <cell r="AF157">
            <v>147.62</v>
          </cell>
          <cell r="AG157">
            <v>147.68</v>
          </cell>
          <cell r="AH157">
            <v>13201.56</v>
          </cell>
          <cell r="AI157">
            <v>1170.06</v>
          </cell>
          <cell r="AJ157">
            <v>369.04</v>
          </cell>
          <cell r="AK157">
            <v>73.8</v>
          </cell>
          <cell r="AL157">
            <v>0</v>
          </cell>
          <cell r="AM157">
            <v>15109.76</v>
          </cell>
        </row>
        <row r="159">
          <cell r="A159" t="str">
            <v>Departamento 4712 COM MUN ZAPOPAN</v>
          </cell>
        </row>
        <row r="160">
          <cell r="A160" t="str">
            <v>00850</v>
          </cell>
          <cell r="B160" t="str">
            <v>BECERRA IÑIGUEZ JULIO RICARDO</v>
          </cell>
          <cell r="C160">
            <v>6223.2</v>
          </cell>
          <cell r="D160">
            <v>0</v>
          </cell>
          <cell r="E160">
            <v>1000</v>
          </cell>
          <cell r="F160">
            <v>0</v>
          </cell>
          <cell r="G160">
            <v>0</v>
          </cell>
          <cell r="H160">
            <v>6223.2</v>
          </cell>
          <cell r="I160">
            <v>0</v>
          </cell>
          <cell r="J160">
            <v>0</v>
          </cell>
          <cell r="K160">
            <v>0</v>
          </cell>
          <cell r="L160">
            <v>-250.2</v>
          </cell>
          <cell r="M160">
            <v>0</v>
          </cell>
          <cell r="N160">
            <v>365.3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6223.2</v>
          </cell>
          <cell r="AC160">
            <v>170.88</v>
          </cell>
          <cell r="AD160">
            <v>307.60000000000002</v>
          </cell>
          <cell r="AE160">
            <v>805.78</v>
          </cell>
          <cell r="AF160">
            <v>143.9</v>
          </cell>
          <cell r="AG160">
            <v>144.46</v>
          </cell>
          <cell r="AH160">
            <v>12869.4</v>
          </cell>
          <cell r="AI160">
            <v>1284.26</v>
          </cell>
          <cell r="AJ160">
            <v>359.76</v>
          </cell>
          <cell r="AK160">
            <v>71.959999999999994</v>
          </cell>
          <cell r="AL160">
            <v>0</v>
          </cell>
          <cell r="AM160">
            <v>14873.74</v>
          </cell>
        </row>
        <row r="161">
          <cell r="A161" t="str">
            <v>Total Depto</v>
          </cell>
          <cell r="C161" t="str">
            <v xml:space="preserve">  -----------------------</v>
          </cell>
          <cell r="D161" t="str">
            <v xml:space="preserve">  -----------------------</v>
          </cell>
          <cell r="E161" t="str">
            <v xml:space="preserve">  -----------------------</v>
          </cell>
          <cell r="F161" t="str">
            <v xml:space="preserve">  -----------------------</v>
          </cell>
          <cell r="G161" t="str">
            <v xml:space="preserve">  -----------------------</v>
          </cell>
          <cell r="H161" t="str">
            <v xml:space="preserve">  -----------------------</v>
          </cell>
          <cell r="I161" t="str">
            <v xml:space="preserve">  -----------------------</v>
          </cell>
          <cell r="J161" t="str">
            <v xml:space="preserve">  -----------------------</v>
          </cell>
          <cell r="K161" t="str">
            <v xml:space="preserve">  -----------------------</v>
          </cell>
          <cell r="L161" t="str">
            <v xml:space="preserve">  -----------------------</v>
          </cell>
          <cell r="M161" t="str">
            <v xml:space="preserve">  -----------------------</v>
          </cell>
          <cell r="N161" t="str">
            <v xml:space="preserve">  -----------------------</v>
          </cell>
          <cell r="O161" t="str">
            <v xml:space="preserve">  -----------------------</v>
          </cell>
          <cell r="P161" t="str">
            <v xml:space="preserve">  -----------------------</v>
          </cell>
          <cell r="Q161" t="str">
            <v xml:space="preserve">  -----------------------</v>
          </cell>
          <cell r="R161" t="str">
            <v xml:space="preserve">  -----------------------</v>
          </cell>
          <cell r="S161" t="str">
            <v xml:space="preserve">  -----------------------</v>
          </cell>
          <cell r="T161" t="str">
            <v xml:space="preserve">  -----------------------</v>
          </cell>
          <cell r="U161" t="str">
            <v xml:space="preserve">  -----------------------</v>
          </cell>
          <cell r="V161" t="str">
            <v xml:space="preserve">  -----------------------</v>
          </cell>
          <cell r="W161" t="str">
            <v xml:space="preserve">  -----------------------</v>
          </cell>
          <cell r="X161" t="str">
            <v xml:space="preserve">  -----------------------</v>
          </cell>
          <cell r="Y161" t="str">
            <v xml:space="preserve">  -----------------------</v>
          </cell>
          <cell r="Z161" t="str">
            <v xml:space="preserve">  -----------------------</v>
          </cell>
          <cell r="AA161" t="str">
            <v xml:space="preserve">  -----------------------</v>
          </cell>
          <cell r="AB161" t="str">
            <v xml:space="preserve">  -----------------------</v>
          </cell>
          <cell r="AC161" t="str">
            <v xml:space="preserve">  -----------------------</v>
          </cell>
          <cell r="AD161" t="str">
            <v xml:space="preserve">  -----------------------</v>
          </cell>
          <cell r="AE161" t="str">
            <v xml:space="preserve">  -----------------------</v>
          </cell>
          <cell r="AF161" t="str">
            <v xml:space="preserve">  -----------------------</v>
          </cell>
          <cell r="AG161" t="str">
            <v xml:space="preserve">  -----------------------</v>
          </cell>
          <cell r="AH161" t="str">
            <v xml:space="preserve">  -----------------------</v>
          </cell>
          <cell r="AI161" t="str">
            <v xml:space="preserve">  -----------------------</v>
          </cell>
          <cell r="AJ161" t="str">
            <v xml:space="preserve">  -----------------------</v>
          </cell>
          <cell r="AK161" t="str">
            <v xml:space="preserve">  -----------------------</v>
          </cell>
          <cell r="AL161" t="str">
            <v xml:space="preserve">  -----------------------</v>
          </cell>
          <cell r="AM161" t="str">
            <v xml:space="preserve">  -----------------------</v>
          </cell>
        </row>
        <row r="162">
          <cell r="C162">
            <v>6223.2</v>
          </cell>
          <cell r="D162">
            <v>0</v>
          </cell>
          <cell r="E162">
            <v>1000</v>
          </cell>
          <cell r="F162">
            <v>0</v>
          </cell>
          <cell r="G162">
            <v>0</v>
          </cell>
          <cell r="H162">
            <v>6223.2</v>
          </cell>
          <cell r="I162">
            <v>0</v>
          </cell>
          <cell r="J162">
            <v>0</v>
          </cell>
          <cell r="K162">
            <v>0</v>
          </cell>
          <cell r="L162">
            <v>-250.2</v>
          </cell>
          <cell r="M162">
            <v>0</v>
          </cell>
          <cell r="N162">
            <v>365.3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6223.2</v>
          </cell>
          <cell r="AC162">
            <v>170.88</v>
          </cell>
          <cell r="AD162">
            <v>307.60000000000002</v>
          </cell>
          <cell r="AE162">
            <v>805.78</v>
          </cell>
          <cell r="AF162">
            <v>143.9</v>
          </cell>
          <cell r="AG162">
            <v>144.46</v>
          </cell>
          <cell r="AH162">
            <v>12869.4</v>
          </cell>
          <cell r="AI162">
            <v>1284.26</v>
          </cell>
          <cell r="AJ162">
            <v>359.76</v>
          </cell>
          <cell r="AK162">
            <v>71.959999999999994</v>
          </cell>
          <cell r="AL162">
            <v>0</v>
          </cell>
          <cell r="AM162">
            <v>14873.74</v>
          </cell>
        </row>
        <row r="164">
          <cell r="A164" t="str">
            <v>Departamento 4741 COM MUN GUADALAJARA</v>
          </cell>
        </row>
        <row r="165">
          <cell r="A165" t="str">
            <v>00880</v>
          </cell>
          <cell r="B165" t="str">
            <v>MACIAS LOPEZ ROBERTO</v>
          </cell>
          <cell r="C165">
            <v>1659.52</v>
          </cell>
          <cell r="D165">
            <v>0</v>
          </cell>
          <cell r="E165">
            <v>1000</v>
          </cell>
          <cell r="F165">
            <v>0</v>
          </cell>
          <cell r="G165">
            <v>0</v>
          </cell>
          <cell r="H165">
            <v>1659.52</v>
          </cell>
          <cell r="I165">
            <v>0</v>
          </cell>
          <cell r="J165">
            <v>0</v>
          </cell>
          <cell r="K165">
            <v>0</v>
          </cell>
          <cell r="L165">
            <v>-200.63</v>
          </cell>
          <cell r="M165">
            <v>-110.92</v>
          </cell>
          <cell r="N165">
            <v>89.72</v>
          </cell>
          <cell r="O165">
            <v>0</v>
          </cell>
          <cell r="P165">
            <v>55.29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-55.63</v>
          </cell>
          <cell r="AB165">
            <v>1715.15</v>
          </cell>
          <cell r="AC165">
            <v>40.74</v>
          </cell>
          <cell r="AD165">
            <v>73.33</v>
          </cell>
          <cell r="AE165">
            <v>252.37</v>
          </cell>
          <cell r="AF165">
            <v>139.68</v>
          </cell>
          <cell r="AG165">
            <v>53.19</v>
          </cell>
          <cell r="AH165">
            <v>4163.71</v>
          </cell>
          <cell r="AI165">
            <v>366.44</v>
          </cell>
          <cell r="AJ165">
            <v>349.18</v>
          </cell>
          <cell r="AK165">
            <v>23.28</v>
          </cell>
          <cell r="AL165">
            <v>0</v>
          </cell>
          <cell r="AM165">
            <v>5095.4799999999996</v>
          </cell>
        </row>
        <row r="166">
          <cell r="A166" t="str">
            <v>00960</v>
          </cell>
          <cell r="B166" t="str">
            <v>TORRES DE LA ROSA MARIA GUADALUPE</v>
          </cell>
          <cell r="C166">
            <v>9000</v>
          </cell>
          <cell r="D166">
            <v>0</v>
          </cell>
          <cell r="E166">
            <v>1000</v>
          </cell>
          <cell r="F166">
            <v>6000</v>
          </cell>
          <cell r="G166">
            <v>0</v>
          </cell>
          <cell r="H166">
            <v>15000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1567.72</v>
          </cell>
          <cell r="O166">
            <v>1567.72</v>
          </cell>
          <cell r="P166">
            <v>251.42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1819.14</v>
          </cell>
          <cell r="AB166">
            <v>13180.86</v>
          </cell>
          <cell r="AC166">
            <v>182.1</v>
          </cell>
          <cell r="AD166">
            <v>402.6</v>
          </cell>
          <cell r="AE166">
            <v>828.74</v>
          </cell>
          <cell r="AF166">
            <v>208.12</v>
          </cell>
          <cell r="AG166">
            <v>320</v>
          </cell>
          <cell r="AH166">
            <v>18611.919999999998</v>
          </cell>
          <cell r="AI166">
            <v>1413.44</v>
          </cell>
          <cell r="AJ166">
            <v>520.29999999999995</v>
          </cell>
          <cell r="AK166">
            <v>104.06</v>
          </cell>
          <cell r="AL166">
            <v>0</v>
          </cell>
          <cell r="AM166">
            <v>21177.84</v>
          </cell>
        </row>
        <row r="167">
          <cell r="A167" t="str">
            <v>00962</v>
          </cell>
          <cell r="B167" t="str">
            <v>LOPEZ PUENTE JORGE LUIS</v>
          </cell>
          <cell r="C167">
            <v>6240</v>
          </cell>
          <cell r="D167">
            <v>0</v>
          </cell>
          <cell r="E167">
            <v>1000</v>
          </cell>
          <cell r="F167">
            <v>1260</v>
          </cell>
          <cell r="G167">
            <v>0</v>
          </cell>
          <cell r="H167">
            <v>7500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503.08</v>
          </cell>
          <cell r="O167">
            <v>503.08</v>
          </cell>
          <cell r="P167">
            <v>171.36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674.44</v>
          </cell>
          <cell r="AB167">
            <v>6825.56</v>
          </cell>
          <cell r="AC167">
            <v>126.26</v>
          </cell>
          <cell r="AD167">
            <v>247.32</v>
          </cell>
          <cell r="AE167">
            <v>761.14</v>
          </cell>
          <cell r="AF167">
            <v>144.30000000000001</v>
          </cell>
          <cell r="AG167">
            <v>170</v>
          </cell>
          <cell r="AH167">
            <v>12904.26</v>
          </cell>
          <cell r="AI167">
            <v>1134.72</v>
          </cell>
          <cell r="AJ167">
            <v>360.74</v>
          </cell>
          <cell r="AK167">
            <v>72.14</v>
          </cell>
          <cell r="AL167">
            <v>0</v>
          </cell>
          <cell r="AM167">
            <v>14786.16</v>
          </cell>
        </row>
        <row r="168">
          <cell r="A168" t="str">
            <v>00965</v>
          </cell>
          <cell r="B168" t="str">
            <v>ESPARZA RAMIREZ NORMA MALENI</v>
          </cell>
          <cell r="C168">
            <v>4368</v>
          </cell>
          <cell r="D168">
            <v>0</v>
          </cell>
          <cell r="E168">
            <v>1000</v>
          </cell>
          <cell r="F168">
            <v>5456</v>
          </cell>
          <cell r="G168">
            <v>0</v>
          </cell>
          <cell r="H168">
            <v>9824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785.79</v>
          </cell>
          <cell r="O168">
            <v>785.79</v>
          </cell>
          <cell r="P168">
            <v>137.09</v>
          </cell>
          <cell r="Q168">
            <v>3000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3922.88</v>
          </cell>
          <cell r="AB168">
            <v>5901.12</v>
          </cell>
          <cell r="AC168">
            <v>101.01</v>
          </cell>
          <cell r="AD168">
            <v>195.74</v>
          </cell>
          <cell r="AE168">
            <v>608.91999999999996</v>
          </cell>
          <cell r="AF168">
            <v>144.30000000000001</v>
          </cell>
          <cell r="AG168">
            <v>216.48</v>
          </cell>
          <cell r="AH168">
            <v>10323.41</v>
          </cell>
          <cell r="AI168">
            <v>905.67</v>
          </cell>
          <cell r="AJ168">
            <v>360.74</v>
          </cell>
          <cell r="AK168">
            <v>57.71</v>
          </cell>
          <cell r="AL168">
            <v>0</v>
          </cell>
          <cell r="AM168">
            <v>12008.31</v>
          </cell>
        </row>
        <row r="169">
          <cell r="A169" t="str">
            <v>Total Depto</v>
          </cell>
          <cell r="C169" t="str">
            <v xml:space="preserve">  -----------------------</v>
          </cell>
          <cell r="D169" t="str">
            <v xml:space="preserve">  -----------------------</v>
          </cell>
          <cell r="E169" t="str">
            <v xml:space="preserve">  -----------------------</v>
          </cell>
          <cell r="F169" t="str">
            <v xml:space="preserve">  -----------------------</v>
          </cell>
          <cell r="G169" t="str">
            <v xml:space="preserve">  -----------------------</v>
          </cell>
          <cell r="H169" t="str">
            <v xml:space="preserve">  -----------------------</v>
          </cell>
          <cell r="I169" t="str">
            <v xml:space="preserve">  -----------------------</v>
          </cell>
          <cell r="J169" t="str">
            <v xml:space="preserve">  -----------------------</v>
          </cell>
          <cell r="K169" t="str">
            <v xml:space="preserve">  -----------------------</v>
          </cell>
          <cell r="L169" t="str">
            <v xml:space="preserve">  -----------------------</v>
          </cell>
          <cell r="M169" t="str">
            <v xml:space="preserve">  -----------------------</v>
          </cell>
          <cell r="N169" t="str">
            <v xml:space="preserve">  -----------------------</v>
          </cell>
          <cell r="O169" t="str">
            <v xml:space="preserve">  -----------------------</v>
          </cell>
          <cell r="P169" t="str">
            <v xml:space="preserve">  -----------------------</v>
          </cell>
          <cell r="Q169" t="str">
            <v xml:space="preserve">  -----------------------</v>
          </cell>
          <cell r="R169" t="str">
            <v xml:space="preserve">  -----------------------</v>
          </cell>
          <cell r="S169" t="str">
            <v xml:space="preserve">  -----------------------</v>
          </cell>
          <cell r="T169" t="str">
            <v xml:space="preserve">  -----------------------</v>
          </cell>
          <cell r="U169" t="str">
            <v xml:space="preserve">  -----------------------</v>
          </cell>
          <cell r="V169" t="str">
            <v xml:space="preserve">  -----------------------</v>
          </cell>
          <cell r="W169" t="str">
            <v xml:space="preserve">  -----------------------</v>
          </cell>
          <cell r="X169" t="str">
            <v xml:space="preserve">  -----------------------</v>
          </cell>
          <cell r="Y169" t="str">
            <v xml:space="preserve">  -----------------------</v>
          </cell>
          <cell r="Z169" t="str">
            <v xml:space="preserve">  -----------------------</v>
          </cell>
          <cell r="AA169" t="str">
            <v xml:space="preserve">  -----------------------</v>
          </cell>
          <cell r="AB169" t="str">
            <v xml:space="preserve">  -----------------------</v>
          </cell>
          <cell r="AC169" t="str">
            <v xml:space="preserve">  -----------------------</v>
          </cell>
          <cell r="AD169" t="str">
            <v xml:space="preserve">  -----------------------</v>
          </cell>
          <cell r="AE169" t="str">
            <v xml:space="preserve">  -----------------------</v>
          </cell>
          <cell r="AF169" t="str">
            <v xml:space="preserve">  -----------------------</v>
          </cell>
          <cell r="AG169" t="str">
            <v xml:space="preserve">  -----------------------</v>
          </cell>
          <cell r="AH169" t="str">
            <v xml:space="preserve">  -----------------------</v>
          </cell>
          <cell r="AI169" t="str">
            <v xml:space="preserve">  -----------------------</v>
          </cell>
          <cell r="AJ169" t="str">
            <v xml:space="preserve">  -----------------------</v>
          </cell>
          <cell r="AK169" t="str">
            <v xml:space="preserve">  -----------------------</v>
          </cell>
          <cell r="AL169" t="str">
            <v xml:space="preserve">  -----------------------</v>
          </cell>
          <cell r="AM169" t="str">
            <v xml:space="preserve">  -----------------------</v>
          </cell>
        </row>
        <row r="170">
          <cell r="C170">
            <v>21267.52</v>
          </cell>
          <cell r="D170">
            <v>0</v>
          </cell>
          <cell r="E170">
            <v>4000</v>
          </cell>
          <cell r="F170">
            <v>12716</v>
          </cell>
          <cell r="G170">
            <v>0</v>
          </cell>
          <cell r="H170">
            <v>33983.519999999997</v>
          </cell>
          <cell r="I170">
            <v>0</v>
          </cell>
          <cell r="J170">
            <v>0</v>
          </cell>
          <cell r="K170">
            <v>0</v>
          </cell>
          <cell r="L170">
            <v>-200.63</v>
          </cell>
          <cell r="M170">
            <v>-110.92</v>
          </cell>
          <cell r="N170">
            <v>2946.31</v>
          </cell>
          <cell r="O170">
            <v>2856.59</v>
          </cell>
          <cell r="P170">
            <v>615.16</v>
          </cell>
          <cell r="Q170">
            <v>3000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6360.83</v>
          </cell>
          <cell r="AB170">
            <v>27622.69</v>
          </cell>
          <cell r="AC170">
            <v>450.11</v>
          </cell>
          <cell r="AD170">
            <v>918.99</v>
          </cell>
          <cell r="AE170">
            <v>2451.17</v>
          </cell>
          <cell r="AF170">
            <v>636.4</v>
          </cell>
          <cell r="AG170">
            <v>759.67</v>
          </cell>
          <cell r="AH170">
            <v>46003.3</v>
          </cell>
          <cell r="AI170">
            <v>3820.27</v>
          </cell>
          <cell r="AJ170">
            <v>1590.96</v>
          </cell>
          <cell r="AK170">
            <v>257.19</v>
          </cell>
          <cell r="AL170">
            <v>0</v>
          </cell>
          <cell r="AM170">
            <v>53067.79</v>
          </cell>
        </row>
        <row r="172">
          <cell r="A172" t="str">
            <v>Departamento 4794 COM MUN TEPATITLAN DE MORELOS</v>
          </cell>
        </row>
        <row r="173">
          <cell r="A173" t="str">
            <v>00279</v>
          </cell>
          <cell r="B173" t="str">
            <v>BRAVO GARCIA ANDREA NALLELY</v>
          </cell>
          <cell r="C173">
            <v>6223.2</v>
          </cell>
          <cell r="D173">
            <v>0</v>
          </cell>
          <cell r="E173">
            <v>1000</v>
          </cell>
          <cell r="F173">
            <v>1113.9000000000001</v>
          </cell>
          <cell r="G173">
            <v>0</v>
          </cell>
          <cell r="H173">
            <v>7337.1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485.36</v>
          </cell>
          <cell r="O173">
            <v>485.36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485.36</v>
          </cell>
          <cell r="AB173">
            <v>6851.74</v>
          </cell>
          <cell r="AC173">
            <v>170.88</v>
          </cell>
          <cell r="AD173">
            <v>307.60000000000002</v>
          </cell>
          <cell r="AE173">
            <v>805.78</v>
          </cell>
          <cell r="AF173">
            <v>143.9</v>
          </cell>
          <cell r="AG173">
            <v>166.74</v>
          </cell>
          <cell r="AH173">
            <v>12869.4</v>
          </cell>
          <cell r="AI173">
            <v>1284.26</v>
          </cell>
          <cell r="AJ173">
            <v>359.76</v>
          </cell>
          <cell r="AK173">
            <v>71.959999999999994</v>
          </cell>
          <cell r="AL173">
            <v>0</v>
          </cell>
          <cell r="AM173">
            <v>14896.02</v>
          </cell>
        </row>
        <row r="174">
          <cell r="A174" t="str">
            <v>Total Depto</v>
          </cell>
          <cell r="C174" t="str">
            <v xml:space="preserve">  -----------------------</v>
          </cell>
          <cell r="D174" t="str">
            <v xml:space="preserve">  -----------------------</v>
          </cell>
          <cell r="E174" t="str">
            <v xml:space="preserve">  -----------------------</v>
          </cell>
          <cell r="F174" t="str">
            <v xml:space="preserve">  -----------------------</v>
          </cell>
          <cell r="G174" t="str">
            <v xml:space="preserve">  -----------------------</v>
          </cell>
          <cell r="H174" t="str">
            <v xml:space="preserve">  -----------------------</v>
          </cell>
          <cell r="I174" t="str">
            <v xml:space="preserve">  -----------------------</v>
          </cell>
          <cell r="J174" t="str">
            <v xml:space="preserve">  -----------------------</v>
          </cell>
          <cell r="K174" t="str">
            <v xml:space="preserve">  -----------------------</v>
          </cell>
          <cell r="L174" t="str">
            <v xml:space="preserve">  -----------------------</v>
          </cell>
          <cell r="M174" t="str">
            <v xml:space="preserve">  -----------------------</v>
          </cell>
          <cell r="N174" t="str">
            <v xml:space="preserve">  -----------------------</v>
          </cell>
          <cell r="O174" t="str">
            <v xml:space="preserve">  -----------------------</v>
          </cell>
          <cell r="P174" t="str">
            <v xml:space="preserve">  -----------------------</v>
          </cell>
          <cell r="Q174" t="str">
            <v xml:space="preserve">  -----------------------</v>
          </cell>
          <cell r="R174" t="str">
            <v xml:space="preserve">  -----------------------</v>
          </cell>
          <cell r="S174" t="str">
            <v xml:space="preserve">  -----------------------</v>
          </cell>
          <cell r="T174" t="str">
            <v xml:space="preserve">  -----------------------</v>
          </cell>
          <cell r="U174" t="str">
            <v xml:space="preserve">  -----------------------</v>
          </cell>
          <cell r="V174" t="str">
            <v xml:space="preserve">  -----------------------</v>
          </cell>
          <cell r="W174" t="str">
            <v xml:space="preserve">  -----------------------</v>
          </cell>
          <cell r="X174" t="str">
            <v xml:space="preserve">  -----------------------</v>
          </cell>
          <cell r="Y174" t="str">
            <v xml:space="preserve">  -----------------------</v>
          </cell>
          <cell r="Z174" t="str">
            <v xml:space="preserve">  -----------------------</v>
          </cell>
          <cell r="AA174" t="str">
            <v xml:space="preserve">  -----------------------</v>
          </cell>
          <cell r="AB174" t="str">
            <v xml:space="preserve">  -----------------------</v>
          </cell>
          <cell r="AC174" t="str">
            <v xml:space="preserve">  -----------------------</v>
          </cell>
          <cell r="AD174" t="str">
            <v xml:space="preserve">  -----------------------</v>
          </cell>
          <cell r="AE174" t="str">
            <v xml:space="preserve">  -----------------------</v>
          </cell>
          <cell r="AF174" t="str">
            <v xml:space="preserve">  -----------------------</v>
          </cell>
          <cell r="AG174" t="str">
            <v xml:space="preserve">  -----------------------</v>
          </cell>
          <cell r="AH174" t="str">
            <v xml:space="preserve">  -----------------------</v>
          </cell>
          <cell r="AI174" t="str">
            <v xml:space="preserve">  -----------------------</v>
          </cell>
          <cell r="AJ174" t="str">
            <v xml:space="preserve">  -----------------------</v>
          </cell>
          <cell r="AK174" t="str">
            <v xml:space="preserve">  -----------------------</v>
          </cell>
          <cell r="AL174" t="str">
            <v xml:space="preserve">  -----------------------</v>
          </cell>
          <cell r="AM174" t="str">
            <v xml:space="preserve">  -----------------------</v>
          </cell>
        </row>
        <row r="175">
          <cell r="C175">
            <v>6223.2</v>
          </cell>
          <cell r="D175">
            <v>0</v>
          </cell>
          <cell r="E175">
            <v>1000</v>
          </cell>
          <cell r="F175">
            <v>1113.9000000000001</v>
          </cell>
          <cell r="G175">
            <v>0</v>
          </cell>
          <cell r="H175">
            <v>7337.1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485.36</v>
          </cell>
          <cell r="O175">
            <v>485.36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485.36</v>
          </cell>
          <cell r="AB175">
            <v>6851.74</v>
          </cell>
          <cell r="AC175">
            <v>170.88</v>
          </cell>
          <cell r="AD175">
            <v>307.60000000000002</v>
          </cell>
          <cell r="AE175">
            <v>805.78</v>
          </cell>
          <cell r="AF175">
            <v>143.9</v>
          </cell>
          <cell r="AG175">
            <v>166.74</v>
          </cell>
          <cell r="AH175">
            <v>12869.4</v>
          </cell>
          <cell r="AI175">
            <v>1284.26</v>
          </cell>
          <cell r="AJ175">
            <v>359.76</v>
          </cell>
          <cell r="AK175">
            <v>71.959999999999994</v>
          </cell>
          <cell r="AL175">
            <v>0</v>
          </cell>
          <cell r="AM175">
            <v>14896.02</v>
          </cell>
        </row>
        <row r="177">
          <cell r="A177" t="str">
            <v>Departamento 4799 COM MUN TLAQUEPAQUE</v>
          </cell>
        </row>
        <row r="178">
          <cell r="A178" t="str">
            <v>00873</v>
          </cell>
          <cell r="B178" t="str">
            <v>GONZALEZ REAL  BLANCA LUCERO</v>
          </cell>
          <cell r="C178">
            <v>6223.2</v>
          </cell>
          <cell r="D178">
            <v>0</v>
          </cell>
          <cell r="E178">
            <v>1000</v>
          </cell>
          <cell r="F178">
            <v>0</v>
          </cell>
          <cell r="G178">
            <v>0</v>
          </cell>
          <cell r="H178">
            <v>6223.2</v>
          </cell>
          <cell r="I178">
            <v>0</v>
          </cell>
          <cell r="J178">
            <v>0</v>
          </cell>
          <cell r="K178">
            <v>0</v>
          </cell>
          <cell r="L178">
            <v>-250.2</v>
          </cell>
          <cell r="M178">
            <v>0</v>
          </cell>
          <cell r="N178">
            <v>365.3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6223.2</v>
          </cell>
          <cell r="AC178">
            <v>170.88</v>
          </cell>
          <cell r="AD178">
            <v>307.60000000000002</v>
          </cell>
          <cell r="AE178">
            <v>805.78</v>
          </cell>
          <cell r="AF178">
            <v>143.9</v>
          </cell>
          <cell r="AG178">
            <v>144.46</v>
          </cell>
          <cell r="AH178">
            <v>12869.4</v>
          </cell>
          <cell r="AI178">
            <v>1284.26</v>
          </cell>
          <cell r="AJ178">
            <v>359.76</v>
          </cell>
          <cell r="AK178">
            <v>71.959999999999994</v>
          </cell>
          <cell r="AL178">
            <v>0</v>
          </cell>
          <cell r="AM178">
            <v>14873.74</v>
          </cell>
        </row>
        <row r="179">
          <cell r="A179" t="str">
            <v>Total Depto</v>
          </cell>
          <cell r="C179" t="str">
            <v xml:space="preserve">  -----------------------</v>
          </cell>
          <cell r="D179" t="str">
            <v xml:space="preserve">  -----------------------</v>
          </cell>
          <cell r="E179" t="str">
            <v xml:space="preserve">  -----------------------</v>
          </cell>
          <cell r="F179" t="str">
            <v xml:space="preserve">  -----------------------</v>
          </cell>
          <cell r="G179" t="str">
            <v xml:space="preserve">  -----------------------</v>
          </cell>
          <cell r="H179" t="str">
            <v xml:space="preserve">  -----------------------</v>
          </cell>
          <cell r="I179" t="str">
            <v xml:space="preserve">  -----------------------</v>
          </cell>
          <cell r="J179" t="str">
            <v xml:space="preserve">  -----------------------</v>
          </cell>
          <cell r="K179" t="str">
            <v xml:space="preserve">  -----------------------</v>
          </cell>
          <cell r="L179" t="str">
            <v xml:space="preserve">  -----------------------</v>
          </cell>
          <cell r="M179" t="str">
            <v xml:space="preserve">  -----------------------</v>
          </cell>
          <cell r="N179" t="str">
            <v xml:space="preserve">  -----------------------</v>
          </cell>
          <cell r="O179" t="str">
            <v xml:space="preserve">  -----------------------</v>
          </cell>
          <cell r="P179" t="str">
            <v xml:space="preserve">  -----------------------</v>
          </cell>
          <cell r="Q179" t="str">
            <v xml:space="preserve">  -----------------------</v>
          </cell>
          <cell r="R179" t="str">
            <v xml:space="preserve">  -----------------------</v>
          </cell>
          <cell r="S179" t="str">
            <v xml:space="preserve">  -----------------------</v>
          </cell>
          <cell r="T179" t="str">
            <v xml:space="preserve">  -----------------------</v>
          </cell>
          <cell r="U179" t="str">
            <v xml:space="preserve">  -----------------------</v>
          </cell>
          <cell r="V179" t="str">
            <v xml:space="preserve">  -----------------------</v>
          </cell>
          <cell r="W179" t="str">
            <v xml:space="preserve">  -----------------------</v>
          </cell>
          <cell r="X179" t="str">
            <v xml:space="preserve">  -----------------------</v>
          </cell>
          <cell r="Y179" t="str">
            <v xml:space="preserve">  -----------------------</v>
          </cell>
          <cell r="Z179" t="str">
            <v xml:space="preserve">  -----------------------</v>
          </cell>
          <cell r="AA179" t="str">
            <v xml:space="preserve">  -----------------------</v>
          </cell>
          <cell r="AB179" t="str">
            <v xml:space="preserve">  -----------------------</v>
          </cell>
          <cell r="AC179" t="str">
            <v xml:space="preserve">  -----------------------</v>
          </cell>
          <cell r="AD179" t="str">
            <v xml:space="preserve">  -----------------------</v>
          </cell>
          <cell r="AE179" t="str">
            <v xml:space="preserve">  -----------------------</v>
          </cell>
          <cell r="AF179" t="str">
            <v xml:space="preserve">  -----------------------</v>
          </cell>
          <cell r="AG179" t="str">
            <v xml:space="preserve">  -----------------------</v>
          </cell>
          <cell r="AH179" t="str">
            <v xml:space="preserve">  -----------------------</v>
          </cell>
          <cell r="AI179" t="str">
            <v xml:space="preserve">  -----------------------</v>
          </cell>
          <cell r="AJ179" t="str">
            <v xml:space="preserve">  -----------------------</v>
          </cell>
          <cell r="AK179" t="str">
            <v xml:space="preserve">  -----------------------</v>
          </cell>
          <cell r="AL179" t="str">
            <v xml:space="preserve">  -----------------------</v>
          </cell>
          <cell r="AM179" t="str">
            <v xml:space="preserve">  -----------------------</v>
          </cell>
        </row>
        <row r="180">
          <cell r="C180">
            <v>6223.2</v>
          </cell>
          <cell r="D180">
            <v>0</v>
          </cell>
          <cell r="E180">
            <v>1000</v>
          </cell>
          <cell r="F180">
            <v>0</v>
          </cell>
          <cell r="G180">
            <v>0</v>
          </cell>
          <cell r="H180">
            <v>6223.2</v>
          </cell>
          <cell r="I180">
            <v>0</v>
          </cell>
          <cell r="J180">
            <v>0</v>
          </cell>
          <cell r="K180">
            <v>0</v>
          </cell>
          <cell r="L180">
            <v>-250.2</v>
          </cell>
          <cell r="M180">
            <v>0</v>
          </cell>
          <cell r="N180">
            <v>365.3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6223.2</v>
          </cell>
          <cell r="AC180">
            <v>170.88</v>
          </cell>
          <cell r="AD180">
            <v>307.60000000000002</v>
          </cell>
          <cell r="AE180">
            <v>805.78</v>
          </cell>
          <cell r="AF180">
            <v>143.9</v>
          </cell>
          <cell r="AG180">
            <v>144.46</v>
          </cell>
          <cell r="AH180">
            <v>12869.4</v>
          </cell>
          <cell r="AI180">
            <v>1284.26</v>
          </cell>
          <cell r="AJ180">
            <v>359.76</v>
          </cell>
          <cell r="AK180">
            <v>71.959999999999994</v>
          </cell>
          <cell r="AL180">
            <v>0</v>
          </cell>
          <cell r="AM180">
            <v>14873.74</v>
          </cell>
        </row>
        <row r="182">
          <cell r="A182" t="str">
            <v>Departamento 9114 INSTITUTO REYES HEROLES</v>
          </cell>
        </row>
        <row r="183">
          <cell r="A183" t="str">
            <v>00093</v>
          </cell>
          <cell r="B183" t="str">
            <v>HERNANDEZ VIRGEN VERONICA</v>
          </cell>
          <cell r="C183">
            <v>9168</v>
          </cell>
          <cell r="D183">
            <v>0</v>
          </cell>
          <cell r="E183">
            <v>1000</v>
          </cell>
          <cell r="F183">
            <v>0</v>
          </cell>
          <cell r="G183">
            <v>0</v>
          </cell>
          <cell r="H183">
            <v>9168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684.56</v>
          </cell>
          <cell r="O183">
            <v>684.56</v>
          </cell>
          <cell r="P183">
            <v>256.77999999999997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941.34</v>
          </cell>
          <cell r="AB183">
            <v>8226.66</v>
          </cell>
          <cell r="AC183">
            <v>185.5</v>
          </cell>
          <cell r="AD183">
            <v>410.12</v>
          </cell>
          <cell r="AE183">
            <v>834.28</v>
          </cell>
          <cell r="AF183">
            <v>212</v>
          </cell>
          <cell r="AG183">
            <v>203.36</v>
          </cell>
          <cell r="AH183">
            <v>18959.080000000002</v>
          </cell>
          <cell r="AI183">
            <v>1429.9</v>
          </cell>
          <cell r="AJ183">
            <v>530</v>
          </cell>
          <cell r="AK183">
            <v>106</v>
          </cell>
          <cell r="AL183">
            <v>0</v>
          </cell>
          <cell r="AM183">
            <v>21440.34</v>
          </cell>
        </row>
        <row r="184">
          <cell r="A184" t="str">
            <v>Total Depto</v>
          </cell>
          <cell r="C184" t="str">
            <v xml:space="preserve">  -----------------------</v>
          </cell>
          <cell r="D184" t="str">
            <v xml:space="preserve">  -----------------------</v>
          </cell>
          <cell r="E184" t="str">
            <v xml:space="preserve">  -----------------------</v>
          </cell>
          <cell r="F184" t="str">
            <v xml:space="preserve">  -----------------------</v>
          </cell>
          <cell r="G184" t="str">
            <v xml:space="preserve">  -----------------------</v>
          </cell>
          <cell r="H184" t="str">
            <v xml:space="preserve">  -----------------------</v>
          </cell>
          <cell r="I184" t="str">
            <v xml:space="preserve">  -----------------------</v>
          </cell>
          <cell r="J184" t="str">
            <v xml:space="preserve">  -----------------------</v>
          </cell>
          <cell r="K184" t="str">
            <v xml:space="preserve">  -----------------------</v>
          </cell>
          <cell r="L184" t="str">
            <v xml:space="preserve">  -----------------------</v>
          </cell>
          <cell r="M184" t="str">
            <v xml:space="preserve">  -----------------------</v>
          </cell>
          <cell r="N184" t="str">
            <v xml:space="preserve">  -----------------------</v>
          </cell>
          <cell r="O184" t="str">
            <v xml:space="preserve">  -----------------------</v>
          </cell>
          <cell r="P184" t="str">
            <v xml:space="preserve">  -----------------------</v>
          </cell>
          <cell r="Q184" t="str">
            <v xml:space="preserve">  -----------------------</v>
          </cell>
          <cell r="R184" t="str">
            <v xml:space="preserve">  -----------------------</v>
          </cell>
          <cell r="S184" t="str">
            <v xml:space="preserve">  -----------------------</v>
          </cell>
          <cell r="T184" t="str">
            <v xml:space="preserve">  -----------------------</v>
          </cell>
          <cell r="U184" t="str">
            <v xml:space="preserve">  -----------------------</v>
          </cell>
          <cell r="V184" t="str">
            <v xml:space="preserve">  -----------------------</v>
          </cell>
          <cell r="W184" t="str">
            <v xml:space="preserve">  -----------------------</v>
          </cell>
          <cell r="X184" t="str">
            <v xml:space="preserve">  -----------------------</v>
          </cell>
          <cell r="Y184" t="str">
            <v xml:space="preserve">  -----------------------</v>
          </cell>
          <cell r="Z184" t="str">
            <v xml:space="preserve">  -----------------------</v>
          </cell>
          <cell r="AA184" t="str">
            <v xml:space="preserve">  -----------------------</v>
          </cell>
          <cell r="AB184" t="str">
            <v xml:space="preserve">  -----------------------</v>
          </cell>
          <cell r="AC184" t="str">
            <v xml:space="preserve">  -----------------------</v>
          </cell>
          <cell r="AD184" t="str">
            <v xml:space="preserve">  -----------------------</v>
          </cell>
          <cell r="AE184" t="str">
            <v xml:space="preserve">  -----------------------</v>
          </cell>
          <cell r="AF184" t="str">
            <v xml:space="preserve">  -----------------------</v>
          </cell>
          <cell r="AG184" t="str">
            <v xml:space="preserve">  -----------------------</v>
          </cell>
          <cell r="AH184" t="str">
            <v xml:space="preserve">  -----------------------</v>
          </cell>
          <cell r="AI184" t="str">
            <v xml:space="preserve">  -----------------------</v>
          </cell>
          <cell r="AJ184" t="str">
            <v xml:space="preserve">  -----------------------</v>
          </cell>
          <cell r="AK184" t="str">
            <v xml:space="preserve">  -----------------------</v>
          </cell>
          <cell r="AL184" t="str">
            <v xml:space="preserve">  -----------------------</v>
          </cell>
          <cell r="AM184" t="str">
            <v xml:space="preserve">  -----------------------</v>
          </cell>
        </row>
        <row r="185">
          <cell r="C185">
            <v>9168</v>
          </cell>
          <cell r="D185">
            <v>0</v>
          </cell>
          <cell r="E185">
            <v>1000</v>
          </cell>
          <cell r="F185">
            <v>0</v>
          </cell>
          <cell r="G185">
            <v>0</v>
          </cell>
          <cell r="H185">
            <v>9168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684.56</v>
          </cell>
          <cell r="O185">
            <v>684.56</v>
          </cell>
          <cell r="P185">
            <v>256.77999999999997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941.34</v>
          </cell>
          <cell r="AB185">
            <v>8226.66</v>
          </cell>
          <cell r="AC185">
            <v>185.5</v>
          </cell>
          <cell r="AD185">
            <v>410.12</v>
          </cell>
          <cell r="AE185">
            <v>834.28</v>
          </cell>
          <cell r="AF185">
            <v>212</v>
          </cell>
          <cell r="AG185">
            <v>203.36</v>
          </cell>
          <cell r="AH185">
            <v>18959.080000000002</v>
          </cell>
          <cell r="AI185">
            <v>1429.9</v>
          </cell>
          <cell r="AJ185">
            <v>530</v>
          </cell>
          <cell r="AK185">
            <v>106</v>
          </cell>
          <cell r="AL185">
            <v>0</v>
          </cell>
          <cell r="AM185">
            <v>21440.34</v>
          </cell>
        </row>
        <row r="187">
          <cell r="A187" t="str">
            <v>Departamento 9117 CDE CENTRO DE MEDIACION</v>
          </cell>
        </row>
        <row r="188">
          <cell r="A188" t="str">
            <v>00969</v>
          </cell>
          <cell r="B188" t="str">
            <v>GONZALEZ VALENZUELA LUIS GEOVANNI</v>
          </cell>
          <cell r="C188">
            <v>4104</v>
          </cell>
          <cell r="D188">
            <v>0</v>
          </cell>
          <cell r="E188">
            <v>1000</v>
          </cell>
          <cell r="F188">
            <v>6982.6</v>
          </cell>
          <cell r="G188">
            <v>0</v>
          </cell>
          <cell r="H188">
            <v>11086.6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898.68</v>
          </cell>
          <cell r="O188">
            <v>898.68</v>
          </cell>
          <cell r="P188">
            <v>187.82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1086.5</v>
          </cell>
          <cell r="AB188">
            <v>10000.1</v>
          </cell>
          <cell r="AC188">
            <v>138.4</v>
          </cell>
          <cell r="AD188">
            <v>296.64</v>
          </cell>
          <cell r="AE188">
            <v>773.28</v>
          </cell>
          <cell r="AF188">
            <v>158.16</v>
          </cell>
          <cell r="AG188">
            <v>241.74</v>
          </cell>
          <cell r="AH188">
            <v>14145.06</v>
          </cell>
          <cell r="AI188">
            <v>1208.32</v>
          </cell>
          <cell r="AJ188">
            <v>395.42</v>
          </cell>
          <cell r="AK188">
            <v>79.08</v>
          </cell>
          <cell r="AL188">
            <v>0</v>
          </cell>
          <cell r="AM188">
            <v>16227.78</v>
          </cell>
        </row>
        <row r="189">
          <cell r="A189" t="str">
            <v>Total Depto</v>
          </cell>
          <cell r="C189" t="str">
            <v xml:space="preserve">  -----------------------</v>
          </cell>
          <cell r="D189" t="str">
            <v xml:space="preserve">  -----------------------</v>
          </cell>
          <cell r="E189" t="str">
            <v xml:space="preserve">  -----------------------</v>
          </cell>
          <cell r="F189" t="str">
            <v xml:space="preserve">  -----------------------</v>
          </cell>
          <cell r="G189" t="str">
            <v xml:space="preserve">  -----------------------</v>
          </cell>
          <cell r="H189" t="str">
            <v xml:space="preserve">  -----------------------</v>
          </cell>
          <cell r="I189" t="str">
            <v xml:space="preserve">  -----------------------</v>
          </cell>
          <cell r="J189" t="str">
            <v xml:space="preserve">  -----------------------</v>
          </cell>
          <cell r="K189" t="str">
            <v xml:space="preserve">  -----------------------</v>
          </cell>
          <cell r="L189" t="str">
            <v xml:space="preserve">  -----------------------</v>
          </cell>
          <cell r="M189" t="str">
            <v xml:space="preserve">  -----------------------</v>
          </cell>
          <cell r="N189" t="str">
            <v xml:space="preserve">  -----------------------</v>
          </cell>
          <cell r="O189" t="str">
            <v xml:space="preserve">  -----------------------</v>
          </cell>
          <cell r="P189" t="str">
            <v xml:space="preserve">  -----------------------</v>
          </cell>
          <cell r="Q189" t="str">
            <v xml:space="preserve">  -----------------------</v>
          </cell>
          <cell r="R189" t="str">
            <v xml:space="preserve">  -----------------------</v>
          </cell>
          <cell r="S189" t="str">
            <v xml:space="preserve">  -----------------------</v>
          </cell>
          <cell r="T189" t="str">
            <v xml:space="preserve">  -----------------------</v>
          </cell>
          <cell r="U189" t="str">
            <v xml:space="preserve">  -----------------------</v>
          </cell>
          <cell r="V189" t="str">
            <v xml:space="preserve">  -----------------------</v>
          </cell>
          <cell r="W189" t="str">
            <v xml:space="preserve">  -----------------------</v>
          </cell>
          <cell r="X189" t="str">
            <v xml:space="preserve">  -----------------------</v>
          </cell>
          <cell r="Y189" t="str">
            <v xml:space="preserve">  -----------------------</v>
          </cell>
          <cell r="Z189" t="str">
            <v xml:space="preserve">  -----------------------</v>
          </cell>
          <cell r="AA189" t="str">
            <v xml:space="preserve">  -----------------------</v>
          </cell>
          <cell r="AB189" t="str">
            <v xml:space="preserve">  -----------------------</v>
          </cell>
          <cell r="AC189" t="str">
            <v xml:space="preserve">  -----------------------</v>
          </cell>
          <cell r="AD189" t="str">
            <v xml:space="preserve">  -----------------------</v>
          </cell>
          <cell r="AE189" t="str">
            <v xml:space="preserve">  -----------------------</v>
          </cell>
          <cell r="AF189" t="str">
            <v xml:space="preserve">  -----------------------</v>
          </cell>
          <cell r="AG189" t="str">
            <v xml:space="preserve">  -----------------------</v>
          </cell>
          <cell r="AH189" t="str">
            <v xml:space="preserve">  -----------------------</v>
          </cell>
          <cell r="AI189" t="str">
            <v xml:space="preserve">  -----------------------</v>
          </cell>
          <cell r="AJ189" t="str">
            <v xml:space="preserve">  -----------------------</v>
          </cell>
          <cell r="AK189" t="str">
            <v xml:space="preserve">  -----------------------</v>
          </cell>
          <cell r="AL189" t="str">
            <v xml:space="preserve">  -----------------------</v>
          </cell>
          <cell r="AM189" t="str">
            <v xml:space="preserve">  -----------------------</v>
          </cell>
        </row>
        <row r="190">
          <cell r="C190">
            <v>4104</v>
          </cell>
          <cell r="D190">
            <v>0</v>
          </cell>
          <cell r="E190">
            <v>1000</v>
          </cell>
          <cell r="F190">
            <v>6982.6</v>
          </cell>
          <cell r="G190">
            <v>0</v>
          </cell>
          <cell r="H190">
            <v>11086.6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898.68</v>
          </cell>
          <cell r="O190">
            <v>898.68</v>
          </cell>
          <cell r="P190">
            <v>187.82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1086.5</v>
          </cell>
          <cell r="AB190">
            <v>10000.1</v>
          </cell>
          <cell r="AC190">
            <v>138.4</v>
          </cell>
          <cell r="AD190">
            <v>296.64</v>
          </cell>
          <cell r="AE190">
            <v>773.28</v>
          </cell>
          <cell r="AF190">
            <v>158.16</v>
          </cell>
          <cell r="AG190">
            <v>241.74</v>
          </cell>
          <cell r="AH190">
            <v>14145.06</v>
          </cell>
          <cell r="AI190">
            <v>1208.32</v>
          </cell>
          <cell r="AJ190">
            <v>395.42</v>
          </cell>
          <cell r="AK190">
            <v>79.08</v>
          </cell>
          <cell r="AL190">
            <v>0</v>
          </cell>
          <cell r="AM190">
            <v>16227.78</v>
          </cell>
        </row>
        <row r="192">
          <cell r="A192" t="str">
            <v>Departamento 9119 CDE SECRETARIA DE MEDIO AMBIENTE</v>
          </cell>
        </row>
        <row r="193">
          <cell r="A193" t="str">
            <v>00966</v>
          </cell>
          <cell r="B193" t="str">
            <v>RUIZ MEJIA MARIA MAGDALENA</v>
          </cell>
          <cell r="C193">
            <v>5824</v>
          </cell>
          <cell r="D193">
            <v>0</v>
          </cell>
          <cell r="E193">
            <v>1000</v>
          </cell>
          <cell r="F193">
            <v>5243</v>
          </cell>
          <cell r="G193">
            <v>0</v>
          </cell>
          <cell r="H193">
            <v>11067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895.54</v>
          </cell>
          <cell r="O193">
            <v>895.54</v>
          </cell>
          <cell r="P193">
            <v>171.36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1066.9000000000001</v>
          </cell>
          <cell r="AB193">
            <v>10000.1</v>
          </cell>
          <cell r="AC193">
            <v>126.26</v>
          </cell>
          <cell r="AD193">
            <v>257.92</v>
          </cell>
          <cell r="AE193">
            <v>761.14</v>
          </cell>
          <cell r="AF193">
            <v>144.30000000000001</v>
          </cell>
          <cell r="AG193">
            <v>241.34</v>
          </cell>
          <cell r="AH193">
            <v>12904.26</v>
          </cell>
          <cell r="AI193">
            <v>1145.32</v>
          </cell>
          <cell r="AJ193">
            <v>360.74</v>
          </cell>
          <cell r="AK193">
            <v>72.14</v>
          </cell>
          <cell r="AL193">
            <v>0</v>
          </cell>
          <cell r="AM193">
            <v>14868.1</v>
          </cell>
        </row>
        <row r="194">
          <cell r="A194" t="str">
            <v>Total Depto</v>
          </cell>
          <cell r="C194" t="str">
            <v xml:space="preserve">  -----------------------</v>
          </cell>
          <cell r="D194" t="str">
            <v xml:space="preserve">  -----------------------</v>
          </cell>
          <cell r="E194" t="str">
            <v xml:space="preserve">  -----------------------</v>
          </cell>
          <cell r="F194" t="str">
            <v xml:space="preserve">  -----------------------</v>
          </cell>
          <cell r="G194" t="str">
            <v xml:space="preserve">  -----------------------</v>
          </cell>
          <cell r="H194" t="str">
            <v xml:space="preserve">  -----------------------</v>
          </cell>
          <cell r="I194" t="str">
            <v xml:space="preserve">  -----------------------</v>
          </cell>
          <cell r="J194" t="str">
            <v xml:space="preserve">  -----------------------</v>
          </cell>
          <cell r="K194" t="str">
            <v xml:space="preserve">  -----------------------</v>
          </cell>
          <cell r="L194" t="str">
            <v xml:space="preserve">  -----------------------</v>
          </cell>
          <cell r="M194" t="str">
            <v xml:space="preserve">  -----------------------</v>
          </cell>
          <cell r="N194" t="str">
            <v xml:space="preserve">  -----------------------</v>
          </cell>
          <cell r="O194" t="str">
            <v xml:space="preserve">  -----------------------</v>
          </cell>
          <cell r="P194" t="str">
            <v xml:space="preserve">  -----------------------</v>
          </cell>
          <cell r="Q194" t="str">
            <v xml:space="preserve">  -----------------------</v>
          </cell>
          <cell r="R194" t="str">
            <v xml:space="preserve">  -----------------------</v>
          </cell>
          <cell r="S194" t="str">
            <v xml:space="preserve">  -----------------------</v>
          </cell>
          <cell r="T194" t="str">
            <v xml:space="preserve">  -----------------------</v>
          </cell>
          <cell r="U194" t="str">
            <v xml:space="preserve">  -----------------------</v>
          </cell>
          <cell r="V194" t="str">
            <v xml:space="preserve">  -----------------------</v>
          </cell>
          <cell r="W194" t="str">
            <v xml:space="preserve">  -----------------------</v>
          </cell>
          <cell r="X194" t="str">
            <v xml:space="preserve">  -----------------------</v>
          </cell>
          <cell r="Y194" t="str">
            <v xml:space="preserve">  -----------------------</v>
          </cell>
          <cell r="Z194" t="str">
            <v xml:space="preserve">  -----------------------</v>
          </cell>
          <cell r="AA194" t="str">
            <v xml:space="preserve">  -----------------------</v>
          </cell>
          <cell r="AB194" t="str">
            <v xml:space="preserve">  -----------------------</v>
          </cell>
          <cell r="AC194" t="str">
            <v xml:space="preserve">  -----------------------</v>
          </cell>
          <cell r="AD194" t="str">
            <v xml:space="preserve">  -----------------------</v>
          </cell>
          <cell r="AE194" t="str">
            <v xml:space="preserve">  -----------------------</v>
          </cell>
          <cell r="AF194" t="str">
            <v xml:space="preserve">  -----------------------</v>
          </cell>
          <cell r="AG194" t="str">
            <v xml:space="preserve">  -----------------------</v>
          </cell>
          <cell r="AH194" t="str">
            <v xml:space="preserve">  -----------------------</v>
          </cell>
          <cell r="AI194" t="str">
            <v xml:space="preserve">  -----------------------</v>
          </cell>
          <cell r="AJ194" t="str">
            <v xml:space="preserve">  -----------------------</v>
          </cell>
          <cell r="AK194" t="str">
            <v xml:space="preserve">  -----------------------</v>
          </cell>
          <cell r="AL194" t="str">
            <v xml:space="preserve">  -----------------------</v>
          </cell>
          <cell r="AM194" t="str">
            <v xml:space="preserve">  -----------------------</v>
          </cell>
        </row>
        <row r="195">
          <cell r="C195">
            <v>5824</v>
          </cell>
          <cell r="D195">
            <v>0</v>
          </cell>
          <cell r="E195">
            <v>1000</v>
          </cell>
          <cell r="F195">
            <v>5243</v>
          </cell>
          <cell r="G195">
            <v>0</v>
          </cell>
          <cell r="H195">
            <v>11067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895.54</v>
          </cell>
          <cell r="O195">
            <v>895.54</v>
          </cell>
          <cell r="P195">
            <v>171.36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1066.9000000000001</v>
          </cell>
          <cell r="AB195">
            <v>10000.1</v>
          </cell>
          <cell r="AC195">
            <v>126.26</v>
          </cell>
          <cell r="AD195">
            <v>257.92</v>
          </cell>
          <cell r="AE195">
            <v>761.14</v>
          </cell>
          <cell r="AF195">
            <v>144.30000000000001</v>
          </cell>
          <cell r="AG195">
            <v>241.34</v>
          </cell>
          <cell r="AH195">
            <v>12904.26</v>
          </cell>
          <cell r="AI195">
            <v>1145.32</v>
          </cell>
          <cell r="AJ195">
            <v>360.74</v>
          </cell>
          <cell r="AK195">
            <v>72.14</v>
          </cell>
          <cell r="AL195">
            <v>0</v>
          </cell>
          <cell r="AM195">
            <v>14868.1</v>
          </cell>
        </row>
        <row r="197">
          <cell r="A197"/>
          <cell r="C197" t="str">
            <v xml:space="preserve">  =============</v>
          </cell>
          <cell r="D197" t="str">
            <v xml:space="preserve">  =============</v>
          </cell>
          <cell r="E197" t="str">
            <v xml:space="preserve">  =============</v>
          </cell>
          <cell r="F197" t="str">
            <v xml:space="preserve">  =============</v>
          </cell>
          <cell r="G197" t="str">
            <v xml:space="preserve">  =============</v>
          </cell>
          <cell r="H197" t="str">
            <v xml:space="preserve">  =============</v>
          </cell>
          <cell r="I197" t="str">
            <v xml:space="preserve">  =============</v>
          </cell>
          <cell r="J197" t="str">
            <v xml:space="preserve">  =============</v>
          </cell>
          <cell r="K197" t="str">
            <v xml:space="preserve">  =============</v>
          </cell>
          <cell r="L197" t="str">
            <v xml:space="preserve">  =============</v>
          </cell>
          <cell r="M197" t="str">
            <v xml:space="preserve">  =============</v>
          </cell>
          <cell r="N197" t="str">
            <v xml:space="preserve">  =============</v>
          </cell>
          <cell r="O197" t="str">
            <v xml:space="preserve">  =============</v>
          </cell>
          <cell r="P197" t="str">
            <v xml:space="preserve">  =============</v>
          </cell>
          <cell r="Q197" t="str">
            <v xml:space="preserve">  =============</v>
          </cell>
          <cell r="R197" t="str">
            <v xml:space="preserve">  =============</v>
          </cell>
          <cell r="S197" t="str">
            <v xml:space="preserve">  =============</v>
          </cell>
          <cell r="T197" t="str">
            <v xml:space="preserve">  =============</v>
          </cell>
          <cell r="U197" t="str">
            <v xml:space="preserve">  =============</v>
          </cell>
          <cell r="V197" t="str">
            <v xml:space="preserve">  =============</v>
          </cell>
          <cell r="W197" t="str">
            <v xml:space="preserve">  =============</v>
          </cell>
          <cell r="X197" t="str">
            <v xml:space="preserve">  =============</v>
          </cell>
          <cell r="Y197" t="str">
            <v xml:space="preserve">  =============</v>
          </cell>
          <cell r="Z197" t="str">
            <v xml:space="preserve">  =============</v>
          </cell>
          <cell r="AA197" t="str">
            <v xml:space="preserve">  =============</v>
          </cell>
          <cell r="AB197" t="str">
            <v xml:space="preserve">  =============</v>
          </cell>
          <cell r="AC197" t="str">
            <v xml:space="preserve">  =============</v>
          </cell>
          <cell r="AD197" t="str">
            <v xml:space="preserve">  =============</v>
          </cell>
          <cell r="AE197" t="str">
            <v xml:space="preserve">  =============</v>
          </cell>
          <cell r="AF197" t="str">
            <v xml:space="preserve">  =============</v>
          </cell>
          <cell r="AG197" t="str">
            <v xml:space="preserve">  =============</v>
          </cell>
          <cell r="AH197" t="str">
            <v xml:space="preserve">  =============</v>
          </cell>
          <cell r="AI197" t="str">
            <v xml:space="preserve">  =============</v>
          </cell>
          <cell r="AJ197" t="str">
            <v xml:space="preserve">  =============</v>
          </cell>
          <cell r="AK197" t="str">
            <v xml:space="preserve">  =============</v>
          </cell>
          <cell r="AL197" t="str">
            <v xml:space="preserve">  =============</v>
          </cell>
          <cell r="AM197" t="str">
            <v xml:space="preserve">  =============</v>
          </cell>
        </row>
        <row r="198">
          <cell r="A198" t="str">
            <v>Total Gral.</v>
          </cell>
          <cell r="B198" t="str">
            <v xml:space="preserve"> </v>
          </cell>
          <cell r="C198">
            <v>663341.57999999996</v>
          </cell>
          <cell r="D198">
            <v>1068.8599999999999</v>
          </cell>
          <cell r="E198">
            <v>71000</v>
          </cell>
          <cell r="F198">
            <v>239940.65</v>
          </cell>
          <cell r="G198">
            <v>0</v>
          </cell>
          <cell r="H198">
            <v>904351.09</v>
          </cell>
          <cell r="I198">
            <v>0</v>
          </cell>
          <cell r="J198">
            <v>10154.51</v>
          </cell>
          <cell r="K198">
            <v>38332.300000000003</v>
          </cell>
          <cell r="L198">
            <v>-3455.35</v>
          </cell>
          <cell r="M198">
            <v>-283.27999999999997</v>
          </cell>
          <cell r="N198">
            <v>94886.720000000001</v>
          </cell>
          <cell r="O198">
            <v>91023.98</v>
          </cell>
          <cell r="P198">
            <v>19582.740000000002</v>
          </cell>
          <cell r="Q198">
            <v>8350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125.1</v>
          </cell>
          <cell r="W198">
            <v>-125.1</v>
          </cell>
          <cell r="X198">
            <v>125.1</v>
          </cell>
          <cell r="Y198">
            <v>2390</v>
          </cell>
          <cell r="Z198">
            <v>0</v>
          </cell>
          <cell r="AA198">
            <v>169675.35</v>
          </cell>
          <cell r="AB198">
            <v>734675.74</v>
          </cell>
          <cell r="AC198">
            <v>16000.95</v>
          </cell>
          <cell r="AD198">
            <v>35667.56</v>
          </cell>
          <cell r="AE198">
            <v>63071.43</v>
          </cell>
          <cell r="AF198">
            <v>17899.36</v>
          </cell>
          <cell r="AG198">
            <v>19507.060000000001</v>
          </cell>
          <cell r="AH198">
            <v>1572045.82</v>
          </cell>
          <cell r="AI198">
            <v>114739.94</v>
          </cell>
          <cell r="AJ198">
            <v>44748.4</v>
          </cell>
          <cell r="AK198">
            <v>8789.26</v>
          </cell>
          <cell r="AL198">
            <v>0</v>
          </cell>
          <cell r="AM198">
            <v>1777729.84</v>
          </cell>
        </row>
        <row r="200">
          <cell r="C200" t="str">
            <v xml:space="preserve"> </v>
          </cell>
          <cell r="D200" t="str">
            <v xml:space="preserve"> </v>
          </cell>
          <cell r="E200" t="str">
            <v xml:space="preserve"> </v>
          </cell>
          <cell r="F200" t="str">
            <v xml:space="preserve"> </v>
          </cell>
          <cell r="G200" t="str">
            <v xml:space="preserve"> </v>
          </cell>
          <cell r="H200" t="str">
            <v xml:space="preserve"> </v>
          </cell>
          <cell r="I200" t="str">
            <v xml:space="preserve"> </v>
          </cell>
          <cell r="J200" t="str">
            <v xml:space="preserve"> </v>
          </cell>
          <cell r="K200" t="str">
            <v xml:space="preserve"> </v>
          </cell>
          <cell r="L200" t="str">
            <v xml:space="preserve"> </v>
          </cell>
          <cell r="M200" t="str">
            <v xml:space="preserve"> </v>
          </cell>
          <cell r="N200" t="str">
            <v xml:space="preserve"> </v>
          </cell>
          <cell r="O200" t="str">
            <v xml:space="preserve"> </v>
          </cell>
          <cell r="P200" t="str">
            <v xml:space="preserve"> </v>
          </cell>
          <cell r="Q200" t="str">
            <v xml:space="preserve"> </v>
          </cell>
          <cell r="R200" t="str">
            <v xml:space="preserve"> </v>
          </cell>
          <cell r="S200" t="str">
            <v xml:space="preserve"> </v>
          </cell>
          <cell r="T200" t="str">
            <v xml:space="preserve"> </v>
          </cell>
          <cell r="U200" t="str">
            <v xml:space="preserve"> </v>
          </cell>
          <cell r="V200" t="str">
            <v xml:space="preserve"> </v>
          </cell>
          <cell r="W200" t="str">
            <v xml:space="preserve"> </v>
          </cell>
          <cell r="X200" t="str">
            <v xml:space="preserve"> </v>
          </cell>
          <cell r="Y200" t="str">
            <v xml:space="preserve"> </v>
          </cell>
          <cell r="Z200" t="str">
            <v xml:space="preserve"> </v>
          </cell>
          <cell r="AA200" t="str">
            <v xml:space="preserve"> </v>
          </cell>
          <cell r="AB200" t="str">
            <v xml:space="preserve"> </v>
          </cell>
          <cell r="AC200" t="str">
            <v xml:space="preserve"> </v>
          </cell>
          <cell r="AD200" t="str">
            <v xml:space="preserve"> </v>
          </cell>
          <cell r="AE200" t="str">
            <v xml:space="preserve"> </v>
          </cell>
          <cell r="AF200" t="str">
            <v xml:space="preserve"> </v>
          </cell>
          <cell r="AG200" t="str">
            <v xml:space="preserve"> </v>
          </cell>
          <cell r="AH200" t="str">
            <v xml:space="preserve"> </v>
          </cell>
          <cell r="AI200" t="str">
            <v xml:space="preserve"> </v>
          </cell>
          <cell r="AJ200" t="str">
            <v xml:space="preserve"> </v>
          </cell>
          <cell r="AK200" t="str">
            <v xml:space="preserve"> </v>
          </cell>
          <cell r="AL200" t="str">
            <v xml:space="preserve"> </v>
          </cell>
        </row>
        <row r="201">
          <cell r="A201" t="str">
            <v xml:space="preserve"> </v>
          </cell>
          <cell r="B201" t="str">
            <v xml:space="preserve"> </v>
          </cell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9"/>
  <sheetViews>
    <sheetView showGridLines="0" tabSelected="1" topLeftCell="C1" zoomScale="96" zoomScaleNormal="96" workbookViewId="0">
      <pane ySplit="6" topLeftCell="A113" activePane="bottomLeft" state="frozen"/>
      <selection pane="bottomLeft" activeCell="L7" sqref="L7:N136"/>
    </sheetView>
  </sheetViews>
  <sheetFormatPr baseColWidth="10" defaultRowHeight="14.25" x14ac:dyDescent="0.25"/>
  <cols>
    <col min="1" max="1" width="14.7109375" style="20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1" customWidth="1"/>
    <col min="6" max="6" width="13.85546875" style="21" customWidth="1"/>
    <col min="7" max="7" width="15.85546875" style="5" customWidth="1"/>
    <col min="8" max="9" width="18.28515625" style="5" customWidth="1"/>
    <col min="10" max="11" width="16.5703125" style="5" customWidth="1"/>
    <col min="12" max="12" width="17.5703125" style="23" customWidth="1"/>
    <col min="13" max="13" width="16.7109375" style="23" customWidth="1"/>
    <col min="14" max="14" width="16.5703125" style="23" customWidth="1"/>
    <col min="15" max="16384" width="11.42578125" style="1"/>
  </cols>
  <sheetData>
    <row r="1" spans="1:14" ht="30" x14ac:dyDescent="0.25">
      <c r="A1" s="30" t="s">
        <v>124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30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30" x14ac:dyDescent="0.25">
      <c r="A3" s="32" t="s">
        <v>182</v>
      </c>
      <c r="B3" s="32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" customHeight="1" x14ac:dyDescent="0.25">
      <c r="A5" s="33" t="s">
        <v>1</v>
      </c>
      <c r="B5" s="34" t="s">
        <v>2</v>
      </c>
      <c r="C5" s="34" t="s">
        <v>3</v>
      </c>
      <c r="D5" s="34" t="s">
        <v>4</v>
      </c>
      <c r="E5" s="35" t="s">
        <v>5</v>
      </c>
      <c r="F5" s="36"/>
      <c r="G5" s="36"/>
      <c r="H5" s="36"/>
      <c r="I5" s="36"/>
      <c r="J5" s="37"/>
      <c r="K5" s="28"/>
      <c r="L5" s="29" t="s">
        <v>6</v>
      </c>
      <c r="M5" s="29" t="s">
        <v>7</v>
      </c>
      <c r="N5" s="29" t="s">
        <v>8</v>
      </c>
    </row>
    <row r="6" spans="1:14" s="5" customFormat="1" ht="47.25" customHeight="1" x14ac:dyDescent="0.25">
      <c r="A6" s="33"/>
      <c r="B6" s="34"/>
      <c r="C6" s="34"/>
      <c r="D6" s="34"/>
      <c r="E6" s="3" t="s">
        <v>9</v>
      </c>
      <c r="F6" s="3" t="s">
        <v>143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183</v>
      </c>
      <c r="L6" s="29"/>
      <c r="M6" s="29"/>
      <c r="N6" s="29"/>
    </row>
    <row r="7" spans="1:14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8"/>
      <c r="L7" s="10"/>
      <c r="M7" s="10"/>
      <c r="N7" s="10"/>
    </row>
    <row r="8" spans="1:14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f>+F8/30</f>
        <v>392.25</v>
      </c>
      <c r="F8" s="15">
        <f>VLOOKUP($A8,[1]Hoja1!$A$9:$AM$276,3,0)</f>
        <v>11767.5</v>
      </c>
      <c r="G8" s="15">
        <v>0</v>
      </c>
      <c r="H8" s="15">
        <v>0</v>
      </c>
      <c r="I8" s="15">
        <f>VLOOKUP($A8,[1]Hoja1!$A$9:$AM$276,4,0)</f>
        <v>0</v>
      </c>
      <c r="J8" s="15">
        <f>VLOOKUP($A8,[1]Hoja1!$A$9:$AM$276,6,0)</f>
        <v>1616.25</v>
      </c>
      <c r="K8" s="15">
        <f>VLOOKUP($A8,[1]Hoja1!$A$9:$AM$276,5,0)</f>
        <v>1000</v>
      </c>
      <c r="L8" s="16">
        <f>SUM(F8:J8)</f>
        <v>13383.75</v>
      </c>
      <c r="M8" s="15">
        <f>VLOOKUP($A8,[1]Hoja1!$A$9:$AM$276,27,0)</f>
        <v>5655.25</v>
      </c>
      <c r="N8" s="16">
        <f>+L8-M8</f>
        <v>7728.5</v>
      </c>
    </row>
    <row r="9" spans="1:14" s="11" customFormat="1" ht="10.5" customHeight="1" x14ac:dyDescent="0.25">
      <c r="A9" s="12" t="s">
        <v>19</v>
      </c>
      <c r="B9" s="13" t="s">
        <v>20</v>
      </c>
      <c r="C9" s="14" t="s">
        <v>17</v>
      </c>
      <c r="D9" s="14" t="s">
        <v>18</v>
      </c>
      <c r="E9" s="15">
        <f t="shared" ref="E9:E20" si="0">+F9/30</f>
        <v>580.98</v>
      </c>
      <c r="F9" s="15">
        <f>VLOOKUP($A9,[1]Hoja1!$A$9:$AM$276,3,0)</f>
        <v>17429.400000000001</v>
      </c>
      <c r="G9" s="15">
        <v>0</v>
      </c>
      <c r="H9" s="15">
        <v>0</v>
      </c>
      <c r="I9" s="15">
        <f>VLOOKUP($A9,[1]Hoja1!$A$9:$AM$276,4,0)</f>
        <v>0</v>
      </c>
      <c r="J9" s="15">
        <f>VLOOKUP($A9,[1]Hoja1!$A$9:$AM$276,6,0)</f>
        <v>0</v>
      </c>
      <c r="K9" s="15">
        <f>VLOOKUP($A9,[1]Hoja1!$A$9:$AM$276,5,0)</f>
        <v>1000</v>
      </c>
      <c r="L9" s="16">
        <f t="shared" ref="L9:L15" si="1">SUM(F9:J9)</f>
        <v>17429.400000000001</v>
      </c>
      <c r="M9" s="15">
        <f>VLOOKUP($A9,[1]Hoja1!$A$9:$AM$276,27,0)</f>
        <v>2630.98</v>
      </c>
      <c r="N9" s="16">
        <f t="shared" ref="N9:N15" si="2">+L9-M9</f>
        <v>14798.420000000002</v>
      </c>
    </row>
    <row r="10" spans="1:14" s="11" customFormat="1" ht="10.5" customHeight="1" x14ac:dyDescent="0.25">
      <c r="A10" s="12" t="s">
        <v>21</v>
      </c>
      <c r="B10" s="13" t="s">
        <v>22</v>
      </c>
      <c r="C10" s="14" t="s">
        <v>17</v>
      </c>
      <c r="D10" s="14" t="s">
        <v>18</v>
      </c>
      <c r="E10" s="15">
        <f t="shared" si="0"/>
        <v>392.25</v>
      </c>
      <c r="F10" s="15">
        <f>VLOOKUP($A10,[1]Hoja1!$A$9:$AM$276,3,0)</f>
        <v>11767.5</v>
      </c>
      <c r="G10" s="15">
        <v>0</v>
      </c>
      <c r="H10" s="15">
        <v>0</v>
      </c>
      <c r="I10" s="15">
        <f>VLOOKUP($A10,[1]Hoja1!$A$9:$AM$276,4,0)</f>
        <v>0</v>
      </c>
      <c r="J10" s="15">
        <f>VLOOKUP($A10,[1]Hoja1!$A$9:$AM$276,6,0)</f>
        <v>1616.25</v>
      </c>
      <c r="K10" s="15">
        <f>VLOOKUP($A10,[1]Hoja1!$A$9:$AM$276,5,0)</f>
        <v>1000</v>
      </c>
      <c r="L10" s="16">
        <f t="shared" si="1"/>
        <v>13383.75</v>
      </c>
      <c r="M10" s="15">
        <f>VLOOKUP($A10,[1]Hoja1!$A$9:$AM$276,27,0)</f>
        <v>1649.65</v>
      </c>
      <c r="N10" s="16">
        <f t="shared" si="2"/>
        <v>11734.1</v>
      </c>
    </row>
    <row r="11" spans="1:14" s="11" customFormat="1" ht="10.5" customHeight="1" x14ac:dyDescent="0.25">
      <c r="A11" s="12" t="s">
        <v>51</v>
      </c>
      <c r="B11" s="13" t="s">
        <v>52</v>
      </c>
      <c r="C11" s="14" t="s">
        <v>44</v>
      </c>
      <c r="D11" s="14" t="s">
        <v>18</v>
      </c>
      <c r="E11" s="15">
        <f t="shared" si="0"/>
        <v>285</v>
      </c>
      <c r="F11" s="15">
        <f>VLOOKUP($A11,[1]Hoja1!$A$9:$AM$276,3,0)</f>
        <v>8550</v>
      </c>
      <c r="G11" s="15">
        <v>0</v>
      </c>
      <c r="H11" s="15">
        <v>0</v>
      </c>
      <c r="I11" s="15">
        <f>VLOOKUP($A11,[1]Hoja1!$A$9:$AM$276,4,0)</f>
        <v>0</v>
      </c>
      <c r="J11" s="15">
        <f>VLOOKUP($A11,[1]Hoja1!$A$9:$AM$276,6,0)</f>
        <v>2000</v>
      </c>
      <c r="K11" s="15">
        <f>VLOOKUP($A11,[1]Hoja1!$A$9:$AM$276,5,0)</f>
        <v>1000</v>
      </c>
      <c r="L11" s="16">
        <f t="shared" si="1"/>
        <v>10550</v>
      </c>
      <c r="M11" s="15">
        <f>VLOOKUP($A11,[1]Hoja1!$A$9:$AM$276,27,0)</f>
        <v>4049.29</v>
      </c>
      <c r="N11" s="16">
        <f t="shared" si="2"/>
        <v>6500.71</v>
      </c>
    </row>
    <row r="12" spans="1:14" s="11" customFormat="1" ht="10.5" customHeight="1" x14ac:dyDescent="0.25">
      <c r="A12" s="12" t="s">
        <v>63</v>
      </c>
      <c r="B12" s="13" t="s">
        <v>125</v>
      </c>
      <c r="C12" s="14" t="s">
        <v>116</v>
      </c>
      <c r="D12" s="14" t="s">
        <v>144</v>
      </c>
      <c r="E12" s="15">
        <f t="shared" si="0"/>
        <v>207.44</v>
      </c>
      <c r="F12" s="15">
        <f>VLOOKUP($A12,[1]Hoja1!$A$9:$AM$276,3,0)</f>
        <v>6223.2</v>
      </c>
      <c r="G12" s="15">
        <v>0</v>
      </c>
      <c r="H12" s="15">
        <v>0</v>
      </c>
      <c r="I12" s="15">
        <f>VLOOKUP($A12,[1]Hoja1!$A$9:$AM$276,4,0)</f>
        <v>0</v>
      </c>
      <c r="J12" s="15">
        <f>VLOOKUP($A12,[1]Hoja1!$A$9:$AM$276,6,0)</f>
        <v>4481.8999999999996</v>
      </c>
      <c r="K12" s="15">
        <f>VLOOKUP($A12,[1]Hoja1!$A$9:$AM$276,5,0)</f>
        <v>1000</v>
      </c>
      <c r="L12" s="16">
        <f t="shared" si="1"/>
        <v>10705.099999999999</v>
      </c>
      <c r="M12" s="15">
        <f>VLOOKUP($A12,[1]Hoja1!$A$9:$AM$276,27,0)</f>
        <v>3831.02</v>
      </c>
      <c r="N12" s="16">
        <f t="shared" si="2"/>
        <v>6874.0799999999981</v>
      </c>
    </row>
    <row r="13" spans="1:14" s="11" customFormat="1" ht="10.5" customHeight="1" x14ac:dyDescent="0.25">
      <c r="A13" s="40" t="s">
        <v>213</v>
      </c>
      <c r="B13" s="41" t="s">
        <v>214</v>
      </c>
      <c r="C13" s="14"/>
      <c r="D13" s="14" t="s">
        <v>144</v>
      </c>
      <c r="E13" s="15">
        <v>352.5</v>
      </c>
      <c r="F13" s="15">
        <f>VLOOKUP($A13,[1]Hoja1!$A$9:$AM$276,3,0)</f>
        <v>8460</v>
      </c>
      <c r="G13" s="15">
        <v>0</v>
      </c>
      <c r="H13" s="15">
        <v>0</v>
      </c>
      <c r="I13" s="15">
        <f>VLOOKUP($A13,[1]Hoja1!$A$9:$AM$276,4,0)</f>
        <v>0</v>
      </c>
      <c r="J13" s="15">
        <f>VLOOKUP($A13,[1]Hoja1!$A$9:$AM$276,6,0)</f>
        <v>18521.48</v>
      </c>
      <c r="K13" s="15">
        <f>VLOOKUP($A13,[1]Hoja1!$A$9:$AM$276,5,0)</f>
        <v>1000</v>
      </c>
      <c r="L13" s="16">
        <f t="shared" ref="L13" si="3">SUM(F13:J13)</f>
        <v>26981.48</v>
      </c>
      <c r="M13" s="15">
        <f>VLOOKUP($A13,[1]Hoja1!$A$9:$AM$276,27,0)</f>
        <v>4481.49</v>
      </c>
      <c r="N13" s="16">
        <f t="shared" ref="N13" si="4">+L13-M13</f>
        <v>22499.989999999998</v>
      </c>
    </row>
    <row r="14" spans="1:14" s="11" customFormat="1" ht="10.5" customHeight="1" x14ac:dyDescent="0.25">
      <c r="A14" s="12" t="s">
        <v>171</v>
      </c>
      <c r="B14" s="13" t="s">
        <v>172</v>
      </c>
      <c r="C14" s="14" t="s">
        <v>173</v>
      </c>
      <c r="D14" s="14" t="s">
        <v>144</v>
      </c>
      <c r="E14" s="15">
        <f t="shared" si="0"/>
        <v>352.5</v>
      </c>
      <c r="F14" s="15">
        <f>VLOOKUP($A14,[1]Hoja1!$A$9:$AM$276,3,0)</f>
        <v>10575</v>
      </c>
      <c r="G14" s="15">
        <v>0</v>
      </c>
      <c r="H14" s="15">
        <v>0</v>
      </c>
      <c r="I14" s="15">
        <f>VLOOKUP($A14,[1]Hoja1!$A$9:$AM$276,4,0)</f>
        <v>0</v>
      </c>
      <c r="J14" s="15">
        <f>VLOOKUP($A14,[1]Hoja1!$A$9:$AM$276,6,0)</f>
        <v>6790.08</v>
      </c>
      <c r="K14" s="15">
        <f>VLOOKUP($A14,[1]Hoja1!$A$9:$AM$276,5,0)</f>
        <v>1000</v>
      </c>
      <c r="L14" s="16">
        <f t="shared" si="1"/>
        <v>17365.080000000002</v>
      </c>
      <c r="M14" s="15">
        <f>VLOOKUP($A14,[1]Hoja1!$A$9:$AM$276,27,0)</f>
        <v>2365.09</v>
      </c>
      <c r="N14" s="16">
        <f t="shared" si="2"/>
        <v>14999.990000000002</v>
      </c>
    </row>
    <row r="15" spans="1:14" s="11" customFormat="1" ht="10.5" customHeight="1" x14ac:dyDescent="0.25">
      <c r="A15" s="12" t="s">
        <v>167</v>
      </c>
      <c r="B15" s="13" t="s">
        <v>168</v>
      </c>
      <c r="C15" s="14"/>
      <c r="D15" s="14" t="s">
        <v>144</v>
      </c>
      <c r="E15" s="15">
        <f t="shared" si="0"/>
        <v>207.44</v>
      </c>
      <c r="F15" s="15">
        <f>VLOOKUP($A15,[1]Hoja1!$A$9:$AM$276,3,0)</f>
        <v>6223.2</v>
      </c>
      <c r="G15" s="15">
        <v>0</v>
      </c>
      <c r="H15" s="15">
        <v>0</v>
      </c>
      <c r="I15" s="15">
        <f>VLOOKUP($A15,[1]Hoja1!$A$9:$AM$276,4,0)</f>
        <v>0</v>
      </c>
      <c r="J15" s="15">
        <f>VLOOKUP($A15,[1]Hoja1!$A$9:$AM$276,6,0)</f>
        <v>2402.4</v>
      </c>
      <c r="K15" s="15">
        <f>VLOOKUP($A15,[1]Hoja1!$A$9:$AM$276,5,0)</f>
        <v>1000</v>
      </c>
      <c r="L15" s="16">
        <f t="shared" si="1"/>
        <v>8625.6</v>
      </c>
      <c r="M15" s="15">
        <f>VLOOKUP($A15,[1]Hoja1!$A$9:$AM$276,27,0)</f>
        <v>625.54</v>
      </c>
      <c r="N15" s="16">
        <f t="shared" si="2"/>
        <v>8000.06</v>
      </c>
    </row>
    <row r="16" spans="1:14" s="11" customFormat="1" ht="10.5" customHeight="1" x14ac:dyDescent="0.25">
      <c r="A16" s="12" t="s">
        <v>169</v>
      </c>
      <c r="B16" s="13" t="s">
        <v>170</v>
      </c>
      <c r="C16" s="14"/>
      <c r="D16" s="14" t="s">
        <v>144</v>
      </c>
      <c r="E16" s="15">
        <f t="shared" si="0"/>
        <v>352.5</v>
      </c>
      <c r="F16" s="15">
        <f>VLOOKUP($A16,[1]Hoja1!$A$9:$AM$276,3,0)</f>
        <v>10575</v>
      </c>
      <c r="G16" s="15">
        <v>0</v>
      </c>
      <c r="H16" s="15">
        <v>0</v>
      </c>
      <c r="I16" s="15">
        <f>VLOOKUP($A16,[1]Hoja1!$A$9:$AM$276,4,0)</f>
        <v>0</v>
      </c>
      <c r="J16" s="15">
        <f>VLOOKUP($A16,[1]Hoja1!$A$9:$AM$276,6,0)</f>
        <v>6790.1</v>
      </c>
      <c r="K16" s="15">
        <f>VLOOKUP($A16,[1]Hoja1!$A$9:$AM$276,5,0)</f>
        <v>1000</v>
      </c>
      <c r="L16" s="16">
        <f t="shared" ref="L16" si="5">SUM(F16:J16)</f>
        <v>17365.099999999999</v>
      </c>
      <c r="M16" s="15">
        <f>VLOOKUP($A16,[1]Hoja1!$A$9:$AM$276,27,0)</f>
        <v>2365.1</v>
      </c>
      <c r="N16" s="16">
        <f t="shared" ref="N16" si="6">+L16-M16</f>
        <v>14999.999999999998</v>
      </c>
    </row>
    <row r="17" spans="1:14" s="11" customFormat="1" ht="10.5" customHeight="1" x14ac:dyDescent="0.25">
      <c r="A17" s="12" t="s">
        <v>187</v>
      </c>
      <c r="B17" s="13" t="s">
        <v>188</v>
      </c>
      <c r="C17" s="14"/>
      <c r="D17" s="14" t="s">
        <v>144</v>
      </c>
      <c r="E17" s="15">
        <f t="shared" si="0"/>
        <v>340.75</v>
      </c>
      <c r="F17" s="15">
        <f>VLOOKUP($A17,[1]Hoja1!$A$9:$AM$276,3,0)</f>
        <v>10222.5</v>
      </c>
      <c r="G17" s="15">
        <v>0</v>
      </c>
      <c r="H17" s="15">
        <v>0</v>
      </c>
      <c r="I17" s="15">
        <f>VLOOKUP($A17,[1]Hoja1!$A$9:$AM$276,4,0)</f>
        <v>0</v>
      </c>
      <c r="J17" s="15">
        <f>VLOOKUP($A17,[1]Hoja1!$A$9:$AM$276,6,0)</f>
        <v>7142.58</v>
      </c>
      <c r="K17" s="15">
        <f>VLOOKUP($A17,[1]Hoja1!$A$9:$AM$276,5,0)</f>
        <v>1000</v>
      </c>
      <c r="L17" s="16">
        <f t="shared" ref="L17:L20" si="7">SUM(F17:J17)</f>
        <v>17365.080000000002</v>
      </c>
      <c r="M17" s="15">
        <f>VLOOKUP($A17,[1]Hoja1!$A$9:$AM$276,27,0)</f>
        <v>2365.09</v>
      </c>
      <c r="N17" s="16">
        <f t="shared" ref="N17:N20" si="8">+L17-M17</f>
        <v>14999.990000000002</v>
      </c>
    </row>
    <row r="18" spans="1:14" s="11" customFormat="1" ht="10.5" customHeight="1" x14ac:dyDescent="0.25">
      <c r="A18" s="12" t="s">
        <v>189</v>
      </c>
      <c r="B18" s="13" t="s">
        <v>190</v>
      </c>
      <c r="C18" s="14"/>
      <c r="D18" s="14" t="s">
        <v>144</v>
      </c>
      <c r="E18" s="15">
        <v>208</v>
      </c>
      <c r="F18" s="15">
        <f>VLOOKUP($A18,[1]Hoja1!$A$9:$AM$276,3,0)</f>
        <v>4368</v>
      </c>
      <c r="G18" s="15">
        <v>0</v>
      </c>
      <c r="H18" s="15">
        <v>0</v>
      </c>
      <c r="I18" s="15">
        <f>VLOOKUP($A18,[1]Hoja1!$A$9:$AM$276,4,0)</f>
        <v>0</v>
      </c>
      <c r="J18" s="15">
        <f>VLOOKUP($A18,[1]Hoja1!$A$9:$AM$276,6,0)</f>
        <v>5572</v>
      </c>
      <c r="K18" s="15">
        <f>VLOOKUP($A18,[1]Hoja1!$A$9:$AM$276,5,0)</f>
        <v>1000</v>
      </c>
      <c r="L18" s="16">
        <f t="shared" si="7"/>
        <v>9940</v>
      </c>
      <c r="M18" s="15">
        <f>VLOOKUP($A18,[1]Hoja1!$A$9:$AM$276,27,0)</f>
        <v>939.9</v>
      </c>
      <c r="N18" s="16">
        <f t="shared" si="8"/>
        <v>9000.1</v>
      </c>
    </row>
    <row r="19" spans="1:14" s="11" customFormat="1" ht="10.5" customHeight="1" x14ac:dyDescent="0.25">
      <c r="A19" s="12" t="s">
        <v>191</v>
      </c>
      <c r="B19" s="13" t="s">
        <v>192</v>
      </c>
      <c r="C19" s="14"/>
      <c r="D19" s="14" t="s">
        <v>144</v>
      </c>
      <c r="E19" s="15">
        <f t="shared" si="0"/>
        <v>211.5</v>
      </c>
      <c r="F19" s="15">
        <f>VLOOKUP($A19,[1]Hoja1!$A$9:$AM$276,3,0)</f>
        <v>6345</v>
      </c>
      <c r="G19" s="15">
        <v>0</v>
      </c>
      <c r="H19" s="15">
        <v>0</v>
      </c>
      <c r="I19" s="15">
        <f>VLOOKUP($A19,[1]Hoja1!$A$9:$AM$276,4,0)</f>
        <v>0</v>
      </c>
      <c r="J19" s="15">
        <f>VLOOKUP($A19,[1]Hoja1!$A$9:$AM$276,6,0)</f>
        <v>11020.08</v>
      </c>
      <c r="K19" s="15">
        <f>VLOOKUP($A19,[1]Hoja1!$A$9:$AM$276,5,0)</f>
        <v>1000</v>
      </c>
      <c r="L19" s="16">
        <f t="shared" si="7"/>
        <v>17365.080000000002</v>
      </c>
      <c r="M19" s="15">
        <f>VLOOKUP($A19,[1]Hoja1!$A$9:$AM$276,27,0)</f>
        <v>2365.09</v>
      </c>
      <c r="N19" s="16">
        <f t="shared" si="8"/>
        <v>14999.990000000002</v>
      </c>
    </row>
    <row r="20" spans="1:14" s="11" customFormat="1" ht="10.5" customHeight="1" x14ac:dyDescent="0.25">
      <c r="A20" s="12" t="s">
        <v>193</v>
      </c>
      <c r="B20" s="13" t="s">
        <v>194</v>
      </c>
      <c r="C20" s="14"/>
      <c r="D20" s="14" t="s">
        <v>144</v>
      </c>
      <c r="E20" s="15">
        <v>208</v>
      </c>
      <c r="F20" s="15">
        <f>VLOOKUP($A20,[1]Hoja1!$A$9:$AM$276,3,0)</f>
        <v>416</v>
      </c>
      <c r="G20" s="15">
        <v>0</v>
      </c>
      <c r="H20" s="15">
        <v>0</v>
      </c>
      <c r="I20" s="15">
        <f>VLOOKUP($A20,[1]Hoja1!$A$9:$AM$276,4,0)</f>
        <v>0</v>
      </c>
      <c r="J20" s="15">
        <f>VLOOKUP($A20,[1]Hoja1!$A$9:$AM$276,6,0)</f>
        <v>5117.5</v>
      </c>
      <c r="K20" s="15">
        <f>VLOOKUP($A20,[1]Hoja1!$A$9:$AM$276,5,0)</f>
        <v>0</v>
      </c>
      <c r="L20" s="16">
        <f t="shared" si="7"/>
        <v>5533.5</v>
      </c>
      <c r="M20" s="15">
        <f>VLOOKUP($A20,[1]Hoja1!$A$9:$AM$276,27,0)</f>
        <v>533.45000000000005</v>
      </c>
      <c r="N20" s="16">
        <f t="shared" si="8"/>
        <v>5000.05</v>
      </c>
    </row>
    <row r="21" spans="1:14" s="11" customFormat="1" ht="10.5" customHeight="1" x14ac:dyDescent="0.25">
      <c r="A21" s="12"/>
      <c r="B21" s="13"/>
      <c r="C21" s="14"/>
      <c r="D21" s="14"/>
      <c r="E21" s="15"/>
      <c r="F21" s="15"/>
      <c r="G21" s="14"/>
      <c r="H21" s="14"/>
      <c r="I21" s="14"/>
      <c r="J21" s="14"/>
      <c r="K21" s="14"/>
      <c r="L21" s="16"/>
      <c r="M21" s="16"/>
      <c r="N21" s="16"/>
    </row>
    <row r="22" spans="1:14" s="11" customFormat="1" ht="10.5" customHeight="1" x14ac:dyDescent="0.25">
      <c r="A22" s="12"/>
      <c r="B22" s="13"/>
      <c r="C22" s="14"/>
      <c r="D22" s="14"/>
      <c r="E22" s="15"/>
      <c r="F22" s="15"/>
      <c r="G22" s="14"/>
      <c r="H22" s="14"/>
      <c r="I22" s="15">
        <v>0</v>
      </c>
      <c r="J22" s="14"/>
      <c r="K22" s="14"/>
      <c r="L22" s="16"/>
      <c r="M22" s="16"/>
      <c r="N22" s="16"/>
    </row>
    <row r="23" spans="1:14" s="11" customFormat="1" ht="17.25" customHeight="1" x14ac:dyDescent="0.25">
      <c r="A23" s="6" t="s">
        <v>23</v>
      </c>
      <c r="B23" s="7"/>
      <c r="C23" s="8"/>
      <c r="D23" s="8"/>
      <c r="E23" s="9"/>
      <c r="F23" s="9"/>
      <c r="G23" s="8"/>
      <c r="H23" s="8"/>
      <c r="I23" s="8"/>
      <c r="J23" s="8"/>
      <c r="K23" s="8"/>
      <c r="L23" s="10"/>
      <c r="M23" s="10"/>
      <c r="N23" s="10"/>
    </row>
    <row r="24" spans="1:14" s="11" customFormat="1" ht="10.5" customHeight="1" x14ac:dyDescent="0.25">
      <c r="A24" s="12" t="s">
        <v>115</v>
      </c>
      <c r="B24" s="13" t="s">
        <v>123</v>
      </c>
      <c r="C24" s="14" t="s">
        <v>17</v>
      </c>
      <c r="D24" s="14" t="s">
        <v>144</v>
      </c>
      <c r="E24" s="15">
        <f t="shared" ref="E24:E26" si="9">+F24/30</f>
        <v>0</v>
      </c>
      <c r="F24" s="15">
        <f>VLOOKUP($A24,[1]Hoja1!$A$9:$AM$276,3,0)</f>
        <v>0</v>
      </c>
      <c r="G24" s="15">
        <v>0</v>
      </c>
      <c r="H24" s="15">
        <v>0</v>
      </c>
      <c r="I24" s="15">
        <f>VLOOKUP($A24,[1]Hoja1!$A$9:$AM$276,4,0)</f>
        <v>0</v>
      </c>
      <c r="J24" s="15">
        <f>VLOOKUP($A24,[1]Hoja1!$A$9:$AM$276,6,0)</f>
        <v>3719.66</v>
      </c>
      <c r="K24" s="15">
        <f>VLOOKUP($A24,[1]Hoja1!$A$9:$AM$276,5,0)</f>
        <v>1000</v>
      </c>
      <c r="L24" s="16">
        <f t="shared" ref="L24:L26" si="10">SUM(F24:J24)</f>
        <v>3719.66</v>
      </c>
      <c r="M24" s="15">
        <f>VLOOKUP($A24,[1]Hoja1!$A$9:$AM$276,27,0)</f>
        <v>-172.36</v>
      </c>
      <c r="N24" s="16">
        <f t="shared" ref="N24:N26" si="11">+L24-M24</f>
        <v>3892.02</v>
      </c>
    </row>
    <row r="25" spans="1:14" s="11" customFormat="1" ht="10.5" customHeight="1" x14ac:dyDescent="0.25">
      <c r="A25" s="12" t="s">
        <v>151</v>
      </c>
      <c r="B25" s="13" t="s">
        <v>152</v>
      </c>
      <c r="C25" s="14" t="s">
        <v>17</v>
      </c>
      <c r="D25" s="14" t="s">
        <v>144</v>
      </c>
      <c r="E25" s="15">
        <f t="shared" si="9"/>
        <v>333.33</v>
      </c>
      <c r="F25" s="15">
        <f>VLOOKUP($A25,[1]Hoja1!$A$9:$AM$276,3,0)</f>
        <v>9999.9</v>
      </c>
      <c r="G25" s="15">
        <v>0</v>
      </c>
      <c r="H25" s="15">
        <v>0</v>
      </c>
      <c r="I25" s="15">
        <f>VLOOKUP($A25,[1]Hoja1!$A$9:$AM$276,4,0)</f>
        <v>0</v>
      </c>
      <c r="J25" s="15">
        <f>VLOOKUP($A25,[1]Hoja1!$A$9:$AM$276,6,0)</f>
        <v>3614.72</v>
      </c>
      <c r="K25" s="15">
        <f>VLOOKUP($A25,[1]Hoja1!$A$9:$AM$276,5,0)</f>
        <v>1000</v>
      </c>
      <c r="L25" s="16">
        <f t="shared" si="10"/>
        <v>13614.619999999999</v>
      </c>
      <c r="M25" s="15">
        <f>VLOOKUP($A25,[1]Hoja1!$A$9:$AM$276,27,0)</f>
        <v>1703.28</v>
      </c>
      <c r="N25" s="16">
        <f t="shared" si="11"/>
        <v>11911.339999999998</v>
      </c>
    </row>
    <row r="26" spans="1:14" s="11" customFormat="1" ht="10.5" customHeight="1" x14ac:dyDescent="0.25">
      <c r="A26" s="12" t="s">
        <v>162</v>
      </c>
      <c r="B26" s="13" t="s">
        <v>163</v>
      </c>
      <c r="C26" s="14" t="s">
        <v>164</v>
      </c>
      <c r="D26" s="14" t="s">
        <v>144</v>
      </c>
      <c r="E26" s="15">
        <f t="shared" si="9"/>
        <v>603.33333333333337</v>
      </c>
      <c r="F26" s="15">
        <f>VLOOKUP($A26,[1]Hoja1!$A$9:$AM$276,3,0)</f>
        <v>18100</v>
      </c>
      <c r="G26" s="15">
        <v>0</v>
      </c>
      <c r="H26" s="15">
        <v>0</v>
      </c>
      <c r="I26" s="15">
        <f>VLOOKUP($A26,[1]Hoja1!$A$9:$AM$276,4,0)</f>
        <v>0</v>
      </c>
      <c r="J26" s="15">
        <f>VLOOKUP($A26,[1]Hoja1!$A$9:$AM$276,6,0)</f>
        <v>11900</v>
      </c>
      <c r="K26" s="15">
        <f>VLOOKUP($A26,[1]Hoja1!$A$9:$AM$276,5,0)</f>
        <v>1000</v>
      </c>
      <c r="L26" s="16">
        <f t="shared" si="10"/>
        <v>30000</v>
      </c>
      <c r="M26" s="15">
        <f>VLOOKUP($A26,[1]Hoja1!$A$9:$AM$276,27,0)</f>
        <v>5452.3</v>
      </c>
      <c r="N26" s="16">
        <f t="shared" si="11"/>
        <v>24547.7</v>
      </c>
    </row>
    <row r="27" spans="1:14" s="11" customFormat="1" ht="10.5" customHeight="1" x14ac:dyDescent="0.25">
      <c r="A27" s="12"/>
      <c r="B27" s="13"/>
      <c r="C27" s="14"/>
      <c r="D27" s="14"/>
      <c r="E27" s="15"/>
      <c r="F27" s="15"/>
      <c r="G27" s="14"/>
      <c r="H27" s="14"/>
      <c r="I27" s="15">
        <v>0</v>
      </c>
      <c r="J27" s="14"/>
      <c r="K27" s="14"/>
      <c r="L27" s="16"/>
      <c r="M27" s="16"/>
      <c r="N27" s="16"/>
    </row>
    <row r="28" spans="1:14" s="11" customFormat="1" ht="17.25" customHeight="1" x14ac:dyDescent="0.25">
      <c r="A28" s="6" t="s">
        <v>24</v>
      </c>
      <c r="B28" s="7"/>
      <c r="C28" s="8"/>
      <c r="D28" s="8"/>
      <c r="E28" s="9"/>
      <c r="F28" s="9"/>
      <c r="G28" s="8"/>
      <c r="H28" s="8"/>
      <c r="I28" s="8"/>
      <c r="J28" s="8"/>
      <c r="K28" s="8"/>
      <c r="L28" s="10"/>
      <c r="M28" s="10"/>
      <c r="N28" s="10"/>
    </row>
    <row r="29" spans="1:14" s="11" customFormat="1" ht="10.5" customHeight="1" x14ac:dyDescent="0.25">
      <c r="A29" s="12" t="s">
        <v>25</v>
      </c>
      <c r="B29" s="13" t="s">
        <v>26</v>
      </c>
      <c r="C29" s="14" t="s">
        <v>17</v>
      </c>
      <c r="D29" s="14" t="s">
        <v>18</v>
      </c>
      <c r="E29" s="15">
        <f t="shared" ref="E29:E30" si="12">+F29/30</f>
        <v>305.60000000000002</v>
      </c>
      <c r="F29" s="15">
        <f>VLOOKUP($A29,[1]Hoja1!$A$9:$AM$276,3,0)</f>
        <v>9168</v>
      </c>
      <c r="G29" s="15">
        <v>0</v>
      </c>
      <c r="H29" s="15">
        <v>0</v>
      </c>
      <c r="I29" s="15">
        <f>VLOOKUP($A29,[1]Hoja1!$A$9:$AM$276,4,0)</f>
        <v>0</v>
      </c>
      <c r="J29" s="15">
        <f>VLOOKUP($A29,[1]Hoja1!$A$9:$AM$276,6,0)</f>
        <v>0</v>
      </c>
      <c r="K29" s="15">
        <f>VLOOKUP($A29,[1]Hoja1!$A$9:$AM$276,5,0)</f>
        <v>1000</v>
      </c>
      <c r="L29" s="16">
        <f t="shared" ref="L29:L30" si="13">SUM(F29:J29)</f>
        <v>9168</v>
      </c>
      <c r="M29" s="15">
        <f>VLOOKUP($A29,[1]Hoja1!$A$9:$AM$276,27,0)</f>
        <v>4332.95</v>
      </c>
      <c r="N29" s="16">
        <f t="shared" ref="N29:N30" si="14">+L29-M29</f>
        <v>4835.05</v>
      </c>
    </row>
    <row r="30" spans="1:14" s="11" customFormat="1" ht="10.5" customHeight="1" x14ac:dyDescent="0.25">
      <c r="A30" s="12" t="s">
        <v>27</v>
      </c>
      <c r="B30" s="13" t="s">
        <v>28</v>
      </c>
      <c r="C30" s="14" t="s">
        <v>17</v>
      </c>
      <c r="D30" s="14" t="s">
        <v>18</v>
      </c>
      <c r="E30" s="15">
        <f t="shared" si="12"/>
        <v>384.8</v>
      </c>
      <c r="F30" s="15">
        <f>VLOOKUP($A30,[1]Hoja1!$A$9:$AM$276,3,0)</f>
        <v>11544</v>
      </c>
      <c r="G30" s="15">
        <v>0</v>
      </c>
      <c r="H30" s="15">
        <v>0</v>
      </c>
      <c r="I30" s="15">
        <f>VLOOKUP($A30,[1]Hoja1!$A$9:$AM$276,4,0)</f>
        <v>0</v>
      </c>
      <c r="J30" s="15">
        <f>VLOOKUP($A30,[1]Hoja1!$A$9:$AM$276,6,0)</f>
        <v>0</v>
      </c>
      <c r="K30" s="15">
        <f>VLOOKUP($A30,[1]Hoja1!$A$9:$AM$276,5,0)</f>
        <v>1000</v>
      </c>
      <c r="L30" s="16">
        <f t="shared" si="13"/>
        <v>11544</v>
      </c>
      <c r="M30" s="15">
        <f>VLOOKUP($A30,[1]Hoja1!$A$9:$AM$276,27,0)</f>
        <v>1304.9000000000001</v>
      </c>
      <c r="N30" s="16">
        <f t="shared" si="14"/>
        <v>10239.1</v>
      </c>
    </row>
    <row r="31" spans="1:14" s="11" customFormat="1" ht="10.5" customHeight="1" x14ac:dyDescent="0.25">
      <c r="A31" s="12"/>
      <c r="B31" s="13"/>
      <c r="C31" s="14"/>
      <c r="D31" s="14"/>
      <c r="E31" s="15"/>
      <c r="F31" s="15"/>
      <c r="G31" s="14"/>
      <c r="H31" s="14"/>
      <c r="I31" s="15"/>
      <c r="J31" s="14"/>
      <c r="K31" s="14"/>
      <c r="L31" s="16"/>
      <c r="M31" s="16"/>
      <c r="N31" s="16"/>
    </row>
    <row r="32" spans="1:14" s="11" customFormat="1" ht="17.25" customHeight="1" x14ac:dyDescent="0.25">
      <c r="A32" s="6" t="s">
        <v>29</v>
      </c>
      <c r="B32" s="7"/>
      <c r="C32" s="8"/>
      <c r="D32" s="8"/>
      <c r="E32" s="9"/>
      <c r="F32" s="9"/>
      <c r="G32" s="8"/>
      <c r="H32" s="8"/>
      <c r="I32" s="8"/>
      <c r="J32" s="8"/>
      <c r="K32" s="8"/>
      <c r="L32" s="10"/>
      <c r="M32" s="10"/>
      <c r="N32" s="10"/>
    </row>
    <row r="33" spans="1:14" s="11" customFormat="1" ht="10.5" customHeight="1" x14ac:dyDescent="0.25">
      <c r="A33" s="17" t="s">
        <v>30</v>
      </c>
      <c r="B33" s="13" t="s">
        <v>31</v>
      </c>
      <c r="C33" s="18" t="s">
        <v>32</v>
      </c>
      <c r="D33" s="18" t="s">
        <v>18</v>
      </c>
      <c r="E33" s="15">
        <f>+F33/30</f>
        <v>342.5</v>
      </c>
      <c r="F33" s="15">
        <f>VLOOKUP($A33,[1]Hoja1!$A$9:$AM$276,3,0)</f>
        <v>10275</v>
      </c>
      <c r="G33" s="15">
        <v>0</v>
      </c>
      <c r="H33" s="15">
        <v>0</v>
      </c>
      <c r="I33" s="15">
        <f>VLOOKUP($A33,[1]Hoja1!$A$9:$AM$276,4,0)</f>
        <v>0</v>
      </c>
      <c r="J33" s="15">
        <f>VLOOKUP($A33,[1]Hoja1!$A$9:$AM$276,6,0)</f>
        <v>1925</v>
      </c>
      <c r="K33" s="15">
        <f>VLOOKUP($A33,[1]Hoja1!$A$9:$AM$276,5,0)</f>
        <v>1000</v>
      </c>
      <c r="L33" s="16">
        <f>SUM(F33:J33)</f>
        <v>12200</v>
      </c>
      <c r="M33" s="15">
        <f>VLOOKUP($A33,[1]Hoja1!$A$9:$AM$276,27,0)</f>
        <v>2924.39</v>
      </c>
      <c r="N33" s="16">
        <f>+L33-M33</f>
        <v>9275.61</v>
      </c>
    </row>
    <row r="34" spans="1:14" s="11" customFormat="1" ht="10.5" customHeight="1" x14ac:dyDescent="0.25">
      <c r="A34" s="17"/>
      <c r="B34" s="13"/>
      <c r="C34" s="14"/>
      <c r="D34" s="14"/>
      <c r="E34" s="15"/>
      <c r="F34" s="15"/>
      <c r="G34" s="14"/>
      <c r="H34" s="14"/>
      <c r="I34" s="14"/>
      <c r="J34" s="14"/>
      <c r="K34" s="14"/>
      <c r="L34" s="16"/>
      <c r="M34" s="16"/>
      <c r="N34" s="16"/>
    </row>
    <row r="35" spans="1:14" s="11" customFormat="1" ht="17.25" customHeight="1" x14ac:dyDescent="0.25">
      <c r="A35" s="6" t="s">
        <v>33</v>
      </c>
      <c r="B35" s="7"/>
      <c r="C35" s="8"/>
      <c r="D35" s="8"/>
      <c r="E35" s="9"/>
      <c r="F35" s="9"/>
      <c r="G35" s="8"/>
      <c r="H35" s="8"/>
      <c r="I35" s="8"/>
      <c r="J35" s="8"/>
      <c r="K35" s="8"/>
      <c r="L35" s="10"/>
      <c r="M35" s="10"/>
      <c r="N35" s="10"/>
    </row>
    <row r="36" spans="1:14" s="11" customFormat="1" ht="10.5" customHeight="1" x14ac:dyDescent="0.25">
      <c r="A36" s="12" t="s">
        <v>34</v>
      </c>
      <c r="B36" s="13" t="s">
        <v>35</v>
      </c>
      <c r="C36" s="14" t="s">
        <v>17</v>
      </c>
      <c r="D36" s="14" t="s">
        <v>18</v>
      </c>
      <c r="E36" s="15">
        <f t="shared" ref="E36:E39" si="15">+F36/30</f>
        <v>480.3</v>
      </c>
      <c r="F36" s="15">
        <f>VLOOKUP($A36,[1]Hoja1!$A$9:$AM$276,3,0)</f>
        <v>14409</v>
      </c>
      <c r="G36" s="15">
        <v>0</v>
      </c>
      <c r="H36" s="15">
        <v>0</v>
      </c>
      <c r="I36" s="15">
        <f>VLOOKUP($A36,[1]Hoja1!$A$9:$AM$276,4,0)</f>
        <v>0</v>
      </c>
      <c r="J36" s="15">
        <f>VLOOKUP($A36,[1]Hoja1!$A$9:$AM$276,6,0)</f>
        <v>0</v>
      </c>
      <c r="K36" s="15">
        <f>VLOOKUP($A36,[1]Hoja1!$A$9:$AM$276,5,0)</f>
        <v>1000</v>
      </c>
      <c r="L36" s="16">
        <f t="shared" ref="L36:L40" si="16">SUM(F36:J36)</f>
        <v>14409</v>
      </c>
      <c r="M36" s="15">
        <f>VLOOKUP($A36,[1]Hoja1!$A$9:$AM$276,27,0)</f>
        <v>7576.13</v>
      </c>
      <c r="N36" s="16">
        <f t="shared" ref="N36:N40" si="17">+L36-M36</f>
        <v>6832.87</v>
      </c>
    </row>
    <row r="37" spans="1:14" s="11" customFormat="1" ht="10.5" customHeight="1" x14ac:dyDescent="0.25">
      <c r="A37" s="12" t="s">
        <v>159</v>
      </c>
      <c r="B37" s="13" t="s">
        <v>160</v>
      </c>
      <c r="C37" s="14" t="s">
        <v>161</v>
      </c>
      <c r="D37" s="14" t="s">
        <v>144</v>
      </c>
      <c r="E37" s="15">
        <f t="shared" si="15"/>
        <v>207.44</v>
      </c>
      <c r="F37" s="15">
        <f>VLOOKUP($A37,[1]Hoja1!$A$9:$AM$276,3,0)</f>
        <v>6223.2</v>
      </c>
      <c r="G37" s="15">
        <v>0</v>
      </c>
      <c r="H37" s="15">
        <v>0</v>
      </c>
      <c r="I37" s="15">
        <f>VLOOKUP($A37,[1]Hoja1!$A$9:$AM$276,4,0)</f>
        <v>0</v>
      </c>
      <c r="J37" s="15">
        <f>VLOOKUP($A37,[1]Hoja1!$A$9:$AM$276,6,0)</f>
        <v>3776.8</v>
      </c>
      <c r="K37" s="15">
        <f>VLOOKUP($A37,[1]Hoja1!$A$9:$AM$276,5,0)</f>
        <v>1000</v>
      </c>
      <c r="L37" s="16">
        <f t="shared" si="16"/>
        <v>10000</v>
      </c>
      <c r="M37" s="15">
        <f>VLOOKUP($A37,[1]Hoja1!$A$9:$AM$276,27,0)</f>
        <v>775.08</v>
      </c>
      <c r="N37" s="16">
        <f t="shared" si="17"/>
        <v>9224.92</v>
      </c>
    </row>
    <row r="38" spans="1:14" s="11" customFormat="1" ht="10.5" customHeight="1" x14ac:dyDescent="0.25">
      <c r="A38" s="12" t="s">
        <v>155</v>
      </c>
      <c r="B38" s="13" t="s">
        <v>156</v>
      </c>
      <c r="C38" s="14" t="s">
        <v>32</v>
      </c>
      <c r="D38" s="14" t="s">
        <v>144</v>
      </c>
      <c r="E38" s="15">
        <f t="shared" si="15"/>
        <v>475</v>
      </c>
      <c r="F38" s="15">
        <f>VLOOKUP($A38,[1]Hoja1!$A$9:$AM$276,3,0)</f>
        <v>14250</v>
      </c>
      <c r="G38" s="15">
        <v>0</v>
      </c>
      <c r="H38" s="15">
        <v>0</v>
      </c>
      <c r="I38" s="15">
        <f>VLOOKUP($A38,[1]Hoja1!$A$9:$AM$276,4,0)</f>
        <v>0</v>
      </c>
      <c r="J38" s="15">
        <f>VLOOKUP($A38,[1]Hoja1!$A$9:$AM$276,6,0)</f>
        <v>9537.56</v>
      </c>
      <c r="K38" s="15">
        <f>VLOOKUP($A38,[1]Hoja1!$A$9:$AM$276,5,0)</f>
        <v>1000</v>
      </c>
      <c r="L38" s="16">
        <f t="shared" si="16"/>
        <v>23787.559999999998</v>
      </c>
      <c r="M38" s="15">
        <f>VLOOKUP($A38,[1]Hoja1!$A$9:$AM$276,27,0)</f>
        <v>4119.4799999999996</v>
      </c>
      <c r="N38" s="16">
        <f t="shared" si="17"/>
        <v>19668.079999999998</v>
      </c>
    </row>
    <row r="39" spans="1:14" s="11" customFormat="1" ht="10.5" customHeight="1" x14ac:dyDescent="0.25">
      <c r="A39" s="12" t="s">
        <v>174</v>
      </c>
      <c r="B39" s="13" t="s">
        <v>175</v>
      </c>
      <c r="C39" s="14" t="s">
        <v>176</v>
      </c>
      <c r="D39" s="14" t="s">
        <v>18</v>
      </c>
      <c r="E39" s="15">
        <f t="shared" si="15"/>
        <v>485</v>
      </c>
      <c r="F39" s="15">
        <f>VLOOKUP($A39,[1]Hoja1!$A$9:$AM$276,3,0)</f>
        <v>14550</v>
      </c>
      <c r="G39" s="15">
        <v>0</v>
      </c>
      <c r="H39" s="15">
        <v>0</v>
      </c>
      <c r="I39" s="15">
        <f>VLOOKUP($A39,[1]Hoja1!$A$9:$AM$276,4,0)</f>
        <v>0</v>
      </c>
      <c r="J39" s="15">
        <f>VLOOKUP($A39,[1]Hoja1!$A$9:$AM$276,6,0)</f>
        <v>9335.7000000000007</v>
      </c>
      <c r="K39" s="15">
        <f>VLOOKUP($A39,[1]Hoja1!$A$9:$AM$276,5,0)</f>
        <v>1000</v>
      </c>
      <c r="L39" s="16">
        <f t="shared" ref="L39" si="18">SUM(F39:J39)</f>
        <v>23885.7</v>
      </c>
      <c r="M39" s="15">
        <f>VLOOKUP($A39,[1]Hoja1!$A$9:$AM$276,27,0)</f>
        <v>3885.42</v>
      </c>
      <c r="N39" s="16">
        <f t="shared" ref="N39" si="19">+L39-M39</f>
        <v>20000.28</v>
      </c>
    </row>
    <row r="40" spans="1:14" s="11" customFormat="1" ht="10.5" customHeight="1" x14ac:dyDescent="0.25">
      <c r="A40" s="12" t="s">
        <v>195</v>
      </c>
      <c r="B40" s="13" t="s">
        <v>196</v>
      </c>
      <c r="C40" s="14" t="s">
        <v>197</v>
      </c>
      <c r="D40" s="14" t="s">
        <v>18</v>
      </c>
      <c r="E40" s="15">
        <v>280</v>
      </c>
      <c r="F40" s="15">
        <f>VLOOKUP($A40,[1]Hoja1!$A$9:$AM$276,3,0)</f>
        <v>5040</v>
      </c>
      <c r="G40" s="15">
        <v>0</v>
      </c>
      <c r="H40" s="15">
        <v>0</v>
      </c>
      <c r="I40" s="15">
        <f>VLOOKUP($A40,[1]Hoja1!$A$9:$AM$276,4,0)</f>
        <v>0</v>
      </c>
      <c r="J40" s="15">
        <f>VLOOKUP($A40,[1]Hoja1!$A$9:$AM$276,6,0)</f>
        <v>8960</v>
      </c>
      <c r="K40" s="15">
        <f>VLOOKUP($A40,[1]Hoja1!$A$9:$AM$276,5,0)</f>
        <v>1000</v>
      </c>
      <c r="L40" s="16">
        <f t="shared" si="16"/>
        <v>14000</v>
      </c>
      <c r="M40" s="15">
        <f>VLOOKUP($A40,[1]Hoja1!$A$9:$AM$276,27,0)</f>
        <v>1620.68</v>
      </c>
      <c r="N40" s="16">
        <f t="shared" si="17"/>
        <v>12379.32</v>
      </c>
    </row>
    <row r="41" spans="1:14" s="11" customFormat="1" ht="10.5" customHeight="1" x14ac:dyDescent="0.25">
      <c r="A41" s="27"/>
      <c r="B41" s="13"/>
      <c r="C41" s="14"/>
      <c r="D41" s="14"/>
      <c r="E41" s="15"/>
      <c r="F41" s="15"/>
      <c r="G41" s="14"/>
      <c r="H41" s="14"/>
      <c r="I41" s="14"/>
      <c r="J41" s="14"/>
      <c r="K41" s="14"/>
      <c r="L41" s="16"/>
      <c r="M41" s="16"/>
      <c r="N41" s="16"/>
    </row>
    <row r="42" spans="1:14" s="11" customFormat="1" ht="17.25" customHeight="1" x14ac:dyDescent="0.25">
      <c r="A42" s="6" t="s">
        <v>38</v>
      </c>
      <c r="B42" s="7"/>
      <c r="C42" s="8"/>
      <c r="D42" s="8"/>
      <c r="E42" s="9"/>
      <c r="F42" s="9"/>
      <c r="G42" s="8"/>
      <c r="H42" s="8"/>
      <c r="I42" s="8"/>
      <c r="J42" s="8"/>
      <c r="K42" s="8"/>
      <c r="L42" s="10"/>
      <c r="M42" s="10"/>
      <c r="N42" s="10"/>
    </row>
    <row r="43" spans="1:14" s="11" customFormat="1" ht="10.5" customHeight="1" x14ac:dyDescent="0.25">
      <c r="A43" s="27" t="s">
        <v>39</v>
      </c>
      <c r="B43" s="13" t="s">
        <v>40</v>
      </c>
      <c r="C43" s="14" t="s">
        <v>41</v>
      </c>
      <c r="D43" s="14" t="s">
        <v>18</v>
      </c>
      <c r="E43" s="15">
        <f t="shared" ref="E43:E58" si="20">+F43/30</f>
        <v>392.25</v>
      </c>
      <c r="F43" s="15">
        <f>VLOOKUP($A43,[1]Hoja1!$A$9:$AM$276,3,0)</f>
        <v>11767.5</v>
      </c>
      <c r="G43" s="15">
        <v>0</v>
      </c>
      <c r="H43" s="15">
        <v>0</v>
      </c>
      <c r="I43" s="15">
        <f>VLOOKUP($A43,[1]Hoja1!$A$9:$AM$276,4,0)</f>
        <v>0</v>
      </c>
      <c r="J43" s="15">
        <f>VLOOKUP($A43,[1]Hoja1!$A$9:$AM$276,6,0)</f>
        <v>0</v>
      </c>
      <c r="K43" s="15">
        <f>VLOOKUP($A43,[1]Hoja1!$A$9:$AM$276,5,0)</f>
        <v>1000</v>
      </c>
      <c r="L43" s="16">
        <f t="shared" ref="L43:L58" si="21">SUM(F43:J43)</f>
        <v>11767.5</v>
      </c>
      <c r="M43" s="15">
        <f>VLOOKUP($A43,[1]Hoja1!$A$9:$AM$276,27,0)</f>
        <v>3572.87</v>
      </c>
      <c r="N43" s="16">
        <f t="shared" ref="N43:N58" si="22">+L43-M43</f>
        <v>8194.630000000001</v>
      </c>
    </row>
    <row r="44" spans="1:14" s="11" customFormat="1" ht="10.5" customHeight="1" x14ac:dyDescent="0.25">
      <c r="A44" s="27" t="s">
        <v>42</v>
      </c>
      <c r="B44" s="13" t="s">
        <v>43</v>
      </c>
      <c r="C44" s="14" t="s">
        <v>44</v>
      </c>
      <c r="D44" s="14" t="s">
        <v>18</v>
      </c>
      <c r="E44" s="15">
        <f t="shared" si="20"/>
        <v>222</v>
      </c>
      <c r="F44" s="15">
        <f>VLOOKUP($A44,[1]Hoja1!$A$9:$AM$276,3,0)</f>
        <v>6660</v>
      </c>
      <c r="G44" s="15">
        <v>0</v>
      </c>
      <c r="H44" s="15">
        <v>0</v>
      </c>
      <c r="I44" s="15">
        <f>VLOOKUP($A44,[1]Hoja1!$A$9:$AM$276,4,0)</f>
        <v>0</v>
      </c>
      <c r="J44" s="15">
        <f>VLOOKUP($A44,[1]Hoja1!$A$9:$AM$276,6,0)</f>
        <v>0</v>
      </c>
      <c r="K44" s="15">
        <f>VLOOKUP($A44,[1]Hoja1!$A$9:$AM$276,5,0)</f>
        <v>1000</v>
      </c>
      <c r="L44" s="16">
        <f t="shared" si="21"/>
        <v>6660</v>
      </c>
      <c r="M44" s="15">
        <f>VLOOKUP($A44,[1]Hoja1!$A$9:$AM$276,27,0)</f>
        <v>346.32</v>
      </c>
      <c r="N44" s="16">
        <f t="shared" si="22"/>
        <v>6313.68</v>
      </c>
    </row>
    <row r="45" spans="1:14" s="11" customFormat="1" ht="10.5" customHeight="1" x14ac:dyDescent="0.25">
      <c r="A45" s="27" t="s">
        <v>45</v>
      </c>
      <c r="B45" s="13" t="s">
        <v>46</v>
      </c>
      <c r="C45" s="14" t="s">
        <v>44</v>
      </c>
      <c r="D45" s="14" t="s">
        <v>18</v>
      </c>
      <c r="E45" s="15">
        <f t="shared" si="20"/>
        <v>222</v>
      </c>
      <c r="F45" s="15">
        <f>VLOOKUP($A45,[1]Hoja1!$A$9:$AM$276,3,0)</f>
        <v>6660</v>
      </c>
      <c r="G45" s="15">
        <v>0</v>
      </c>
      <c r="H45" s="15">
        <v>0</v>
      </c>
      <c r="I45" s="15">
        <f>VLOOKUP($A45,[1]Hoja1!$A$9:$AM$276,4,0)</f>
        <v>0</v>
      </c>
      <c r="J45" s="15">
        <f>VLOOKUP($A45,[1]Hoja1!$A$9:$AM$276,6,0)</f>
        <v>0</v>
      </c>
      <c r="K45" s="15">
        <f>VLOOKUP($A45,[1]Hoja1!$A$9:$AM$276,5,0)</f>
        <v>1000</v>
      </c>
      <c r="L45" s="16">
        <f t="shared" si="21"/>
        <v>6660</v>
      </c>
      <c r="M45" s="15">
        <f>VLOOKUP($A45,[1]Hoja1!$A$9:$AM$276,27,0)</f>
        <v>2659.41</v>
      </c>
      <c r="N45" s="16">
        <f t="shared" si="22"/>
        <v>4000.59</v>
      </c>
    </row>
    <row r="46" spans="1:14" s="11" customFormat="1" ht="10.5" customHeight="1" x14ac:dyDescent="0.25">
      <c r="A46" s="27" t="s">
        <v>47</v>
      </c>
      <c r="B46" s="13" t="s">
        <v>48</v>
      </c>
      <c r="C46" s="14" t="s">
        <v>44</v>
      </c>
      <c r="D46" s="14" t="s">
        <v>18</v>
      </c>
      <c r="E46" s="15">
        <f t="shared" si="20"/>
        <v>222</v>
      </c>
      <c r="F46" s="15">
        <f>VLOOKUP($A46,[1]Hoja1!$A$9:$AM$276,3,0)</f>
        <v>6660</v>
      </c>
      <c r="G46" s="15">
        <v>0</v>
      </c>
      <c r="H46" s="15">
        <v>0</v>
      </c>
      <c r="I46" s="15">
        <f>VLOOKUP($A46,[1]Hoja1!$A$9:$AM$276,4,0)</f>
        <v>0</v>
      </c>
      <c r="J46" s="15">
        <f>VLOOKUP($A46,[1]Hoja1!$A$9:$AM$276,6,0)</f>
        <v>0</v>
      </c>
      <c r="K46" s="15">
        <f>VLOOKUP($A46,[1]Hoja1!$A$9:$AM$276,5,0)</f>
        <v>1000</v>
      </c>
      <c r="L46" s="16">
        <f t="shared" si="21"/>
        <v>6660</v>
      </c>
      <c r="M46" s="15">
        <f>VLOOKUP($A46,[1]Hoja1!$A$9:$AM$276,27,0)</f>
        <v>2480.9499999999998</v>
      </c>
      <c r="N46" s="16">
        <f t="shared" si="22"/>
        <v>4179.05</v>
      </c>
    </row>
    <row r="47" spans="1:14" s="11" customFormat="1" ht="10.5" customHeight="1" x14ac:dyDescent="0.25">
      <c r="A47" s="27" t="s">
        <v>49</v>
      </c>
      <c r="B47" s="13" t="s">
        <v>50</v>
      </c>
      <c r="C47" s="14" t="s">
        <v>41</v>
      </c>
      <c r="D47" s="14" t="s">
        <v>18</v>
      </c>
      <c r="E47" s="15">
        <f t="shared" si="20"/>
        <v>305.60000000000002</v>
      </c>
      <c r="F47" s="15">
        <f>VLOOKUP($A47,[1]Hoja1!$A$9:$AM$276,3,0)</f>
        <v>9168</v>
      </c>
      <c r="G47" s="15">
        <v>0</v>
      </c>
      <c r="H47" s="15">
        <v>0</v>
      </c>
      <c r="I47" s="15">
        <f>VLOOKUP($A47,[1]Hoja1!$A$9:$AM$276,4,0)</f>
        <v>0</v>
      </c>
      <c r="J47" s="15">
        <f>VLOOKUP($A47,[1]Hoja1!$A$9:$AM$276,6,0)</f>
        <v>2000</v>
      </c>
      <c r="K47" s="15">
        <f>VLOOKUP($A47,[1]Hoja1!$A$9:$AM$276,5,0)</f>
        <v>1000</v>
      </c>
      <c r="L47" s="16">
        <f t="shared" si="21"/>
        <v>11168</v>
      </c>
      <c r="M47" s="15">
        <f>VLOOKUP($A47,[1]Hoja1!$A$9:$AM$276,27,0)</f>
        <v>5182.2</v>
      </c>
      <c r="N47" s="16">
        <f t="shared" si="22"/>
        <v>5985.8</v>
      </c>
    </row>
    <row r="48" spans="1:14" s="11" customFormat="1" ht="10.5" customHeight="1" x14ac:dyDescent="0.25">
      <c r="A48" s="27" t="s">
        <v>36</v>
      </c>
      <c r="B48" s="13" t="s">
        <v>37</v>
      </c>
      <c r="C48" s="14" t="s">
        <v>17</v>
      </c>
      <c r="D48" s="14" t="s">
        <v>18</v>
      </c>
      <c r="E48" s="15">
        <f t="shared" si="20"/>
        <v>246.34399999999999</v>
      </c>
      <c r="F48" s="15">
        <f>VLOOKUP($A48,[1]Hoja1!$A$9:$AM$276,3,0)</f>
        <v>7390.32</v>
      </c>
      <c r="G48" s="15">
        <v>0</v>
      </c>
      <c r="H48" s="15">
        <v>0</v>
      </c>
      <c r="I48" s="15">
        <f>VLOOKUP($A48,[1]Hoja1!$A$9:$AM$276,4,0)</f>
        <v>0</v>
      </c>
      <c r="J48" s="15">
        <f>VLOOKUP($A48,[1]Hoja1!$A$9:$AM$276,6,0)</f>
        <v>0</v>
      </c>
      <c r="K48" s="15">
        <f>VLOOKUP($A48,[1]Hoja1!$A$9:$AM$276,5,0)</f>
        <v>1000</v>
      </c>
      <c r="L48" s="16">
        <f t="shared" si="21"/>
        <v>7390.32</v>
      </c>
      <c r="M48" s="15">
        <f>VLOOKUP($A48,[1]Hoja1!$A$9:$AM$276,27,0)</f>
        <v>1600.86</v>
      </c>
      <c r="N48" s="16">
        <f t="shared" si="22"/>
        <v>5789.46</v>
      </c>
    </row>
    <row r="49" spans="1:14" s="11" customFormat="1" ht="10.5" customHeight="1" x14ac:dyDescent="0.25">
      <c r="A49" s="27" t="s">
        <v>53</v>
      </c>
      <c r="B49" s="13" t="s">
        <v>54</v>
      </c>
      <c r="C49" s="14" t="s">
        <v>17</v>
      </c>
      <c r="D49" s="14" t="s">
        <v>18</v>
      </c>
      <c r="E49" s="15">
        <f t="shared" si="20"/>
        <v>516.79999999999995</v>
      </c>
      <c r="F49" s="15">
        <f>VLOOKUP($A49,[1]Hoja1!$A$9:$AM$276,3,0)</f>
        <v>15504</v>
      </c>
      <c r="G49" s="15">
        <v>0</v>
      </c>
      <c r="H49" s="15">
        <v>0</v>
      </c>
      <c r="I49" s="15">
        <f>VLOOKUP($A49,[1]Hoja1!$A$9:$AM$276,4,0)</f>
        <v>0</v>
      </c>
      <c r="J49" s="15">
        <f>VLOOKUP($A49,[1]Hoja1!$A$9:$AM$276,6,0)</f>
        <v>0</v>
      </c>
      <c r="K49" s="15">
        <f>VLOOKUP($A49,[1]Hoja1!$A$9:$AM$276,5,0)</f>
        <v>1000</v>
      </c>
      <c r="L49" s="16">
        <f t="shared" si="21"/>
        <v>15504</v>
      </c>
      <c r="M49" s="15">
        <f>VLOOKUP($A49,[1]Hoja1!$A$9:$AM$276,27,0)</f>
        <v>6279.9</v>
      </c>
      <c r="N49" s="16">
        <f t="shared" si="22"/>
        <v>9224.1</v>
      </c>
    </row>
    <row r="50" spans="1:14" s="11" customFormat="1" ht="10.5" customHeight="1" x14ac:dyDescent="0.25">
      <c r="A50" s="27" t="s">
        <v>55</v>
      </c>
      <c r="B50" s="13" t="s">
        <v>56</v>
      </c>
      <c r="C50" s="14" t="s">
        <v>57</v>
      </c>
      <c r="D50" s="14" t="s">
        <v>18</v>
      </c>
      <c r="E50" s="15">
        <f t="shared" si="20"/>
        <v>525</v>
      </c>
      <c r="F50" s="15">
        <f>VLOOKUP($A50,[1]Hoja1!$A$9:$AM$276,3,0)</f>
        <v>15750</v>
      </c>
      <c r="G50" s="15">
        <v>0</v>
      </c>
      <c r="H50" s="15">
        <v>0</v>
      </c>
      <c r="I50" s="15">
        <f>VLOOKUP($A50,[1]Hoja1!$A$9:$AM$276,4,0)</f>
        <v>0</v>
      </c>
      <c r="J50" s="15">
        <f>VLOOKUP($A50,[1]Hoja1!$A$9:$AM$276,6,0)</f>
        <v>0</v>
      </c>
      <c r="K50" s="15">
        <f>VLOOKUP($A50,[1]Hoja1!$A$9:$AM$276,5,0)</f>
        <v>1000</v>
      </c>
      <c r="L50" s="16">
        <f t="shared" si="21"/>
        <v>15750</v>
      </c>
      <c r="M50" s="15">
        <f>VLOOKUP($A50,[1]Hoja1!$A$9:$AM$276,27,0)</f>
        <v>4248.6899999999996</v>
      </c>
      <c r="N50" s="16">
        <f t="shared" si="22"/>
        <v>11501.310000000001</v>
      </c>
    </row>
    <row r="51" spans="1:14" s="11" customFormat="1" ht="10.5" customHeight="1" x14ac:dyDescent="0.25">
      <c r="A51" s="27" t="s">
        <v>58</v>
      </c>
      <c r="B51" s="13" t="s">
        <v>59</v>
      </c>
      <c r="C51" s="14" t="s">
        <v>60</v>
      </c>
      <c r="D51" s="14" t="s">
        <v>18</v>
      </c>
      <c r="E51" s="15">
        <f t="shared" si="20"/>
        <v>212.8</v>
      </c>
      <c r="F51" s="15">
        <f>VLOOKUP($A51,[1]Hoja1!$A$9:$AM$276,3,0)</f>
        <v>6384</v>
      </c>
      <c r="G51" s="15">
        <v>0</v>
      </c>
      <c r="H51" s="15">
        <v>0</v>
      </c>
      <c r="I51" s="15">
        <f>VLOOKUP($A51,[1]Hoja1!$A$9:$AM$276,4,0)</f>
        <v>0</v>
      </c>
      <c r="J51" s="15">
        <f>VLOOKUP($A51,[1]Hoja1!$A$9:$AM$276,6,0)</f>
        <v>0</v>
      </c>
      <c r="K51" s="15">
        <f>VLOOKUP($A51,[1]Hoja1!$A$9:$AM$276,5,0)</f>
        <v>1000</v>
      </c>
      <c r="L51" s="16">
        <f t="shared" si="21"/>
        <v>6384</v>
      </c>
      <c r="M51" s="15">
        <f>VLOOKUP($A51,[1]Hoja1!$A$9:$AM$276,27,0)</f>
        <v>306.76</v>
      </c>
      <c r="N51" s="16">
        <f t="shared" si="22"/>
        <v>6077.24</v>
      </c>
    </row>
    <row r="52" spans="1:14" s="11" customFormat="1" ht="10.5" customHeight="1" x14ac:dyDescent="0.25">
      <c r="A52" s="27" t="s">
        <v>136</v>
      </c>
      <c r="B52" s="13" t="s">
        <v>62</v>
      </c>
      <c r="C52" s="14" t="s">
        <v>61</v>
      </c>
      <c r="D52" s="14" t="s">
        <v>18</v>
      </c>
      <c r="E52" s="15">
        <f t="shared" si="20"/>
        <v>498.80133333333339</v>
      </c>
      <c r="F52" s="15">
        <f>VLOOKUP($A52,[1]Hoja1!$A$9:$AM$276,3,0)</f>
        <v>14964.04</v>
      </c>
      <c r="G52" s="15">
        <v>0</v>
      </c>
      <c r="H52" s="15">
        <v>0</v>
      </c>
      <c r="I52" s="15">
        <f>VLOOKUP($A52,[1]Hoja1!$A$9:$AM$276,4,0)</f>
        <v>1068.8599999999999</v>
      </c>
      <c r="J52" s="15">
        <f>VLOOKUP($A52,[1]Hoja1!$A$9:$AM$276,6,0)</f>
        <v>4600</v>
      </c>
      <c r="K52" s="15">
        <f>VLOOKUP($A52,[1]Hoja1!$A$9:$AM$276,5,0)</f>
        <v>1000</v>
      </c>
      <c r="L52" s="16">
        <f t="shared" si="21"/>
        <v>20632.900000000001</v>
      </c>
      <c r="M52" s="15">
        <f>VLOOKUP($A52,[1]Hoja1!$A$9:$AM$276,27,0)</f>
        <v>6336.95</v>
      </c>
      <c r="N52" s="16">
        <f t="shared" si="22"/>
        <v>14295.95</v>
      </c>
    </row>
    <row r="53" spans="1:14" s="11" customFormat="1" ht="10.5" customHeight="1" x14ac:dyDescent="0.25">
      <c r="A53" s="27" t="s">
        <v>137</v>
      </c>
      <c r="B53" s="13" t="s">
        <v>64</v>
      </c>
      <c r="C53" s="14" t="s">
        <v>61</v>
      </c>
      <c r="D53" s="14" t="s">
        <v>18</v>
      </c>
      <c r="E53" s="15">
        <f t="shared" si="20"/>
        <v>446.53</v>
      </c>
      <c r="F53" s="15">
        <f>VLOOKUP($A53,[1]Hoja1!$A$9:$AM$276,3,0)</f>
        <v>13395.9</v>
      </c>
      <c r="G53" s="15">
        <v>0</v>
      </c>
      <c r="H53" s="15">
        <v>0</v>
      </c>
      <c r="I53" s="15">
        <f>VLOOKUP($A53,[1]Hoja1!$A$9:$AM$276,4,0)</f>
        <v>0</v>
      </c>
      <c r="J53" s="15">
        <f>VLOOKUP($A53,[1]Hoja1!$A$9:$AM$276,6,0)</f>
        <v>2600</v>
      </c>
      <c r="K53" s="15">
        <f>VLOOKUP($A53,[1]Hoja1!$A$9:$AM$276,5,0)</f>
        <v>1000</v>
      </c>
      <c r="L53" s="16">
        <f t="shared" si="21"/>
        <v>15995.9</v>
      </c>
      <c r="M53" s="15">
        <f>VLOOKUP($A53,[1]Hoja1!$A$9:$AM$276,27,0)</f>
        <v>2235.3000000000002</v>
      </c>
      <c r="N53" s="16">
        <f t="shared" si="22"/>
        <v>13760.599999999999</v>
      </c>
    </row>
    <row r="54" spans="1:14" s="11" customFormat="1" ht="10.5" customHeight="1" x14ac:dyDescent="0.25">
      <c r="A54" s="27" t="s">
        <v>128</v>
      </c>
      <c r="B54" s="13" t="s">
        <v>65</v>
      </c>
      <c r="C54" s="14" t="s">
        <v>66</v>
      </c>
      <c r="D54" s="14" t="s">
        <v>144</v>
      </c>
      <c r="E54" s="15">
        <f t="shared" si="20"/>
        <v>233.32999999999998</v>
      </c>
      <c r="F54" s="15">
        <f>VLOOKUP($A54,[1]Hoja1!$A$9:$AM$276,3,0)</f>
        <v>6999.9</v>
      </c>
      <c r="G54" s="15">
        <v>0</v>
      </c>
      <c r="H54" s="15">
        <v>0</v>
      </c>
      <c r="I54" s="15">
        <f>VLOOKUP($A54,[1]Hoja1!$A$9:$AM$276,4,0)</f>
        <v>0</v>
      </c>
      <c r="J54" s="15">
        <f>VLOOKUP($A54,[1]Hoja1!$A$9:$AM$276,6,0)</f>
        <v>1476.42</v>
      </c>
      <c r="K54" s="15">
        <f>VLOOKUP($A54,[1]Hoja1!$A$9:$AM$276,5,0)</f>
        <v>1000</v>
      </c>
      <c r="L54" s="16">
        <f t="shared" si="21"/>
        <v>8476.32</v>
      </c>
      <c r="M54" s="15">
        <f>VLOOKUP($A54,[1]Hoja1!$A$9:$AM$276,27,0)</f>
        <v>837.44</v>
      </c>
      <c r="N54" s="16">
        <f t="shared" si="22"/>
        <v>7638.8799999999992</v>
      </c>
    </row>
    <row r="55" spans="1:14" s="11" customFormat="1" ht="10.5" customHeight="1" x14ac:dyDescent="0.25">
      <c r="A55" s="27" t="s">
        <v>129</v>
      </c>
      <c r="B55" s="13" t="s">
        <v>67</v>
      </c>
      <c r="C55" s="14" t="s">
        <v>66</v>
      </c>
      <c r="D55" s="14" t="s">
        <v>144</v>
      </c>
      <c r="E55" s="15">
        <f t="shared" si="20"/>
        <v>430</v>
      </c>
      <c r="F55" s="15">
        <f>VLOOKUP($A55,[1]Hoja1!$A$9:$AM$276,3,0)</f>
        <v>12900</v>
      </c>
      <c r="G55" s="15">
        <v>0</v>
      </c>
      <c r="H55" s="15">
        <v>0</v>
      </c>
      <c r="I55" s="15">
        <f>VLOOKUP($A55,[1]Hoja1!$A$9:$AM$276,4,0)</f>
        <v>0</v>
      </c>
      <c r="J55" s="15">
        <f>VLOOKUP($A55,[1]Hoja1!$A$9:$AM$276,6,0)</f>
        <v>0</v>
      </c>
      <c r="K55" s="15">
        <f>VLOOKUP($A55,[1]Hoja1!$A$9:$AM$276,5,0)</f>
        <v>1000</v>
      </c>
      <c r="L55" s="16">
        <f t="shared" si="21"/>
        <v>12900</v>
      </c>
      <c r="M55" s="15">
        <f>VLOOKUP($A55,[1]Hoja1!$A$9:$AM$276,27,0)</f>
        <v>2093.6799999999998</v>
      </c>
      <c r="N55" s="16">
        <f t="shared" si="22"/>
        <v>10806.32</v>
      </c>
    </row>
    <row r="56" spans="1:14" s="11" customFormat="1" ht="10.5" customHeight="1" x14ac:dyDescent="0.25">
      <c r="A56" s="27" t="s">
        <v>110</v>
      </c>
      <c r="B56" s="13" t="s">
        <v>113</v>
      </c>
      <c r="C56" s="14" t="s">
        <v>114</v>
      </c>
      <c r="D56" s="14" t="s">
        <v>144</v>
      </c>
      <c r="E56" s="15">
        <f t="shared" si="20"/>
        <v>580.98</v>
      </c>
      <c r="F56" s="15">
        <f>VLOOKUP($A56,[1]Hoja1!$A$9:$AM$276,3,0)</f>
        <v>17429.400000000001</v>
      </c>
      <c r="G56" s="15">
        <v>0</v>
      </c>
      <c r="H56" s="15">
        <v>0</v>
      </c>
      <c r="I56" s="15">
        <f>VLOOKUP($A56,[1]Hoja1!$A$9:$AM$276,4,0)</f>
        <v>0</v>
      </c>
      <c r="J56" s="15">
        <f>VLOOKUP($A56,[1]Hoja1!$A$9:$AM$276,6,0)</f>
        <v>2000</v>
      </c>
      <c r="K56" s="15">
        <f>VLOOKUP($A56,[1]Hoja1!$A$9:$AM$276,5,0)</f>
        <v>1000</v>
      </c>
      <c r="L56" s="16">
        <f t="shared" si="21"/>
        <v>19429.400000000001</v>
      </c>
      <c r="M56" s="15">
        <f>VLOOKUP($A56,[1]Hoja1!$A$9:$AM$276,27,0)</f>
        <v>5525.92</v>
      </c>
      <c r="N56" s="16">
        <f t="shared" si="22"/>
        <v>13903.480000000001</v>
      </c>
    </row>
    <row r="57" spans="1:14" s="11" customFormat="1" ht="10.5" customHeight="1" x14ac:dyDescent="0.25">
      <c r="A57" s="27" t="s">
        <v>148</v>
      </c>
      <c r="B57" s="13" t="s">
        <v>149</v>
      </c>
      <c r="C57" s="14" t="s">
        <v>61</v>
      </c>
      <c r="D57" s="14" t="s">
        <v>144</v>
      </c>
      <c r="E57" s="15">
        <f t="shared" si="20"/>
        <v>269.85000000000002</v>
      </c>
      <c r="F57" s="15">
        <f>VLOOKUP($A57,[1]Hoja1!$A$9:$AM$276,3,0)</f>
        <v>8095.5</v>
      </c>
      <c r="G57" s="15">
        <v>0</v>
      </c>
      <c r="H57" s="15">
        <v>0</v>
      </c>
      <c r="I57" s="15">
        <f>VLOOKUP($A57,[1]Hoja1!$A$9:$AM$276,4,0)</f>
        <v>0</v>
      </c>
      <c r="J57" s="15">
        <f>VLOOKUP($A57,[1]Hoja1!$A$9:$AM$276,6,0)</f>
        <v>5104.5</v>
      </c>
      <c r="K57" s="15">
        <f>VLOOKUP($A57,[1]Hoja1!$A$9:$AM$276,5,0)</f>
        <v>1000</v>
      </c>
      <c r="L57" s="16">
        <f t="shared" si="21"/>
        <v>13200</v>
      </c>
      <c r="M57" s="15">
        <f>VLOOKUP($A57,[1]Hoja1!$A$9:$AM$276,27,0)</f>
        <v>1470.48</v>
      </c>
      <c r="N57" s="16">
        <f t="shared" si="22"/>
        <v>11729.52</v>
      </c>
    </row>
    <row r="58" spans="1:14" s="11" customFormat="1" ht="10.5" customHeight="1" x14ac:dyDescent="0.25">
      <c r="A58" s="27" t="s">
        <v>165</v>
      </c>
      <c r="B58" s="13" t="s">
        <v>166</v>
      </c>
      <c r="C58" s="14" t="s">
        <v>32</v>
      </c>
      <c r="D58" s="14" t="s">
        <v>144</v>
      </c>
      <c r="E58" s="15">
        <f t="shared" si="20"/>
        <v>475</v>
      </c>
      <c r="F58" s="15">
        <f>VLOOKUP($A58,[1]Hoja1!$A$9:$AM$276,3,0)</f>
        <v>14250</v>
      </c>
      <c r="G58" s="15">
        <v>0</v>
      </c>
      <c r="H58" s="15">
        <v>0</v>
      </c>
      <c r="I58" s="15">
        <f>VLOOKUP($A58,[1]Hoja1!$A$9:$AM$276,4,0)</f>
        <v>0</v>
      </c>
      <c r="J58" s="15">
        <f>VLOOKUP($A58,[1]Hoja1!$A$9:$AM$276,6,0)</f>
        <v>9537.56</v>
      </c>
      <c r="K58" s="15">
        <f>VLOOKUP($A58,[1]Hoja1!$A$9:$AM$276,5,0)</f>
        <v>1000</v>
      </c>
      <c r="L58" s="16">
        <f t="shared" si="21"/>
        <v>23787.559999999998</v>
      </c>
      <c r="M58" s="15">
        <f>VLOOKUP($A58,[1]Hoja1!$A$9:$AM$276,27,0)</f>
        <v>4119.4799999999996</v>
      </c>
      <c r="N58" s="16">
        <f t="shared" si="22"/>
        <v>19668.079999999998</v>
      </c>
    </row>
    <row r="59" spans="1:14" s="11" customFormat="1" ht="10.5" customHeight="1" x14ac:dyDescent="0.25">
      <c r="A59" s="27"/>
      <c r="B59" s="13"/>
      <c r="C59" s="14"/>
      <c r="D59" s="14"/>
      <c r="E59" s="15"/>
      <c r="F59" s="15"/>
      <c r="G59" s="14"/>
      <c r="H59" s="14"/>
      <c r="I59" s="14"/>
      <c r="J59" s="14"/>
      <c r="K59" s="14"/>
      <c r="L59" s="16"/>
      <c r="M59" s="16"/>
      <c r="N59" s="16"/>
    </row>
    <row r="60" spans="1:14" s="11" customFormat="1" ht="17.25" customHeight="1" x14ac:dyDescent="0.25">
      <c r="A60" s="6" t="s">
        <v>68</v>
      </c>
      <c r="B60" s="7"/>
      <c r="C60" s="8"/>
      <c r="D60" s="8"/>
      <c r="E60" s="9"/>
      <c r="F60" s="9"/>
      <c r="G60" s="8"/>
      <c r="H60" s="8"/>
      <c r="I60" s="8"/>
      <c r="J60" s="8"/>
      <c r="K60" s="8"/>
      <c r="L60" s="10"/>
      <c r="M60" s="10"/>
      <c r="N60" s="10"/>
    </row>
    <row r="61" spans="1:14" s="11" customFormat="1" ht="10.5" customHeight="1" x14ac:dyDescent="0.25">
      <c r="A61" s="27" t="s">
        <v>130</v>
      </c>
      <c r="B61" s="13" t="s">
        <v>69</v>
      </c>
      <c r="C61" s="14" t="s">
        <v>70</v>
      </c>
      <c r="D61" s="14" t="s">
        <v>144</v>
      </c>
      <c r="E61" s="15">
        <f t="shared" ref="E61:E64" si="23">+F61/30</f>
        <v>207.44</v>
      </c>
      <c r="F61" s="15">
        <f>VLOOKUP($A61,[1]Hoja1!$A$9:$AM$276,3,0)</f>
        <v>6223.2</v>
      </c>
      <c r="G61" s="15">
        <v>0</v>
      </c>
      <c r="H61" s="15">
        <v>0</v>
      </c>
      <c r="I61" s="15">
        <f>VLOOKUP($A61,[1]Hoja1!$A$9:$AM$276,4,0)</f>
        <v>0</v>
      </c>
      <c r="J61" s="15">
        <f>VLOOKUP($A61,[1]Hoja1!$A$9:$AM$276,6,0)</f>
        <v>0</v>
      </c>
      <c r="K61" s="15">
        <f>VLOOKUP($A61,[1]Hoja1!$A$9:$AM$276,5,0)</f>
        <v>1000</v>
      </c>
      <c r="L61" s="16">
        <f t="shared" ref="L61:L64" si="24">SUM(F61:J61)</f>
        <v>6223.2</v>
      </c>
      <c r="M61" s="15">
        <f>VLOOKUP($A61,[1]Hoja1!$A$9:$AM$276,27,0)</f>
        <v>0</v>
      </c>
      <c r="N61" s="16">
        <f t="shared" ref="N61:N64" si="25">+L61-M61</f>
        <v>6223.2</v>
      </c>
    </row>
    <row r="62" spans="1:14" s="11" customFormat="1" ht="10.5" customHeight="1" x14ac:dyDescent="0.25">
      <c r="A62" s="27" t="s">
        <v>127</v>
      </c>
      <c r="B62" s="13" t="s">
        <v>91</v>
      </c>
      <c r="C62" s="14" t="s">
        <v>70</v>
      </c>
      <c r="D62" s="14" t="s">
        <v>144</v>
      </c>
      <c r="E62" s="15">
        <f t="shared" si="23"/>
        <v>207.44</v>
      </c>
      <c r="F62" s="15">
        <f>VLOOKUP($A62,[1]Hoja1!$A$9:$AM$276,3,0)</f>
        <v>6223.2</v>
      </c>
      <c r="G62" s="15">
        <v>0</v>
      </c>
      <c r="H62" s="15">
        <v>0</v>
      </c>
      <c r="I62" s="15">
        <f>VLOOKUP($A62,[1]Hoja1!$A$9:$AM$276,4,0)</f>
        <v>0</v>
      </c>
      <c r="J62" s="15">
        <f>VLOOKUP($A62,[1]Hoja1!$A$9:$AM$276,6,0)</f>
        <v>0</v>
      </c>
      <c r="K62" s="15">
        <f>VLOOKUP($A62,[1]Hoja1!$A$9:$AM$276,5,0)</f>
        <v>1000</v>
      </c>
      <c r="L62" s="16">
        <f t="shared" si="24"/>
        <v>6223.2</v>
      </c>
      <c r="M62" s="15">
        <f>VLOOKUP($A62,[1]Hoja1!$A$9:$AM$276,27,0)</f>
        <v>0</v>
      </c>
      <c r="N62" s="16">
        <f t="shared" si="25"/>
        <v>6223.2</v>
      </c>
    </row>
    <row r="63" spans="1:14" s="11" customFormat="1" ht="10.5" customHeight="1" x14ac:dyDescent="0.25">
      <c r="A63" s="27" t="s">
        <v>109</v>
      </c>
      <c r="B63" s="13" t="s">
        <v>71</v>
      </c>
      <c r="C63" s="14" t="s">
        <v>70</v>
      </c>
      <c r="D63" s="14" t="s">
        <v>144</v>
      </c>
      <c r="E63" s="15">
        <f t="shared" si="23"/>
        <v>207.44</v>
      </c>
      <c r="F63" s="15">
        <f>VLOOKUP($A63,[1]Hoja1!$A$9:$AM$276,3,0)</f>
        <v>6223.2</v>
      </c>
      <c r="G63" s="15">
        <v>0</v>
      </c>
      <c r="H63" s="15">
        <v>0</v>
      </c>
      <c r="I63" s="15">
        <f>VLOOKUP($A63,[1]Hoja1!$A$9:$AM$276,4,0)</f>
        <v>0</v>
      </c>
      <c r="J63" s="15">
        <f>VLOOKUP($A63,[1]Hoja1!$A$9:$AM$276,6,0)</f>
        <v>0</v>
      </c>
      <c r="K63" s="15">
        <f>VLOOKUP($A63,[1]Hoja1!$A$9:$AM$276,5,0)</f>
        <v>1000</v>
      </c>
      <c r="L63" s="16">
        <f t="shared" si="24"/>
        <v>6223.2</v>
      </c>
      <c r="M63" s="15">
        <f>VLOOKUP($A63,[1]Hoja1!$A$9:$AM$276,27,0)</f>
        <v>0</v>
      </c>
      <c r="N63" s="16">
        <f t="shared" si="25"/>
        <v>6223.2</v>
      </c>
    </row>
    <row r="64" spans="1:14" s="11" customFormat="1" ht="10.5" customHeight="1" x14ac:dyDescent="0.25">
      <c r="A64" s="27" t="s">
        <v>140</v>
      </c>
      <c r="B64" s="13" t="s">
        <v>154</v>
      </c>
      <c r="C64" s="14" t="s">
        <v>70</v>
      </c>
      <c r="D64" s="14" t="s">
        <v>144</v>
      </c>
      <c r="E64" s="15">
        <f t="shared" si="23"/>
        <v>300</v>
      </c>
      <c r="F64" s="15">
        <f>VLOOKUP($A64,[1]Hoja1!$A$9:$AM$276,3,0)</f>
        <v>9000</v>
      </c>
      <c r="G64" s="15">
        <v>0</v>
      </c>
      <c r="H64" s="15">
        <v>0</v>
      </c>
      <c r="I64" s="15">
        <f>VLOOKUP($A64,[1]Hoja1!$A$9:$AM$276,4,0)</f>
        <v>0</v>
      </c>
      <c r="J64" s="15">
        <f>VLOOKUP($A64,[1]Hoja1!$A$9:$AM$276,6,0)</f>
        <v>4200</v>
      </c>
      <c r="K64" s="15">
        <f>VLOOKUP($A64,[1]Hoja1!$A$9:$AM$276,5,0)</f>
        <v>1000</v>
      </c>
      <c r="L64" s="16">
        <f t="shared" si="24"/>
        <v>13200</v>
      </c>
      <c r="M64" s="15">
        <f>VLOOKUP($A64,[1]Hoja1!$A$9:$AM$276,27,0)</f>
        <v>1613.14</v>
      </c>
      <c r="N64" s="16">
        <f t="shared" si="25"/>
        <v>11586.86</v>
      </c>
    </row>
    <row r="65" spans="1:14" s="11" customFormat="1" ht="10.5" customHeight="1" x14ac:dyDescent="0.25">
      <c r="A65" s="27"/>
      <c r="B65" s="13"/>
      <c r="C65" s="14"/>
      <c r="D65" s="14"/>
      <c r="E65" s="15"/>
      <c r="F65" s="15"/>
      <c r="G65" s="14"/>
      <c r="H65" s="14"/>
      <c r="I65" s="14"/>
      <c r="J65" s="14"/>
      <c r="K65" s="14"/>
      <c r="L65" s="16"/>
      <c r="M65" s="16"/>
      <c r="N65" s="16"/>
    </row>
    <row r="66" spans="1:14" s="11" customFormat="1" ht="17.25" customHeight="1" x14ac:dyDescent="0.25">
      <c r="A66" s="6" t="s">
        <v>72</v>
      </c>
      <c r="B66" s="7"/>
      <c r="C66" s="8"/>
      <c r="D66" s="8"/>
      <c r="E66" s="9"/>
      <c r="F66" s="9"/>
      <c r="G66" s="8"/>
      <c r="H66" s="8"/>
      <c r="I66" s="8"/>
      <c r="J66" s="8"/>
      <c r="K66" s="8"/>
      <c r="L66" s="10"/>
      <c r="M66" s="10"/>
      <c r="N66" s="10"/>
    </row>
    <row r="67" spans="1:14" s="11" customFormat="1" ht="10.5" customHeight="1" x14ac:dyDescent="0.25">
      <c r="A67" s="27" t="s">
        <v>131</v>
      </c>
      <c r="B67" s="13" t="s">
        <v>73</v>
      </c>
      <c r="C67" s="14" t="s">
        <v>17</v>
      </c>
      <c r="D67" s="14" t="s">
        <v>144</v>
      </c>
      <c r="E67" s="15">
        <f t="shared" ref="E67:E68" si="26">+F67/30</f>
        <v>333.33</v>
      </c>
      <c r="F67" s="15">
        <f>VLOOKUP($A67,[1]Hoja1!$A$9:$AM$276,3,0)</f>
        <v>9999.9</v>
      </c>
      <c r="G67" s="15">
        <v>0</v>
      </c>
      <c r="H67" s="15">
        <v>0</v>
      </c>
      <c r="I67" s="15">
        <f>VLOOKUP($A67,[1]Hoja1!$A$9:$AM$276,4,0)</f>
        <v>0</v>
      </c>
      <c r="J67" s="15">
        <f>VLOOKUP($A67,[1]Hoja1!$A$9:$AM$276,6,0)</f>
        <v>5614.72</v>
      </c>
      <c r="K67" s="15">
        <f>VLOOKUP($A67,[1]Hoja1!$A$9:$AM$276,5,0)</f>
        <v>1000</v>
      </c>
      <c r="L67" s="16">
        <f t="shared" ref="L67:L68" si="27">SUM(F67:J67)</f>
        <v>15614.619999999999</v>
      </c>
      <c r="M67" s="15">
        <f>VLOOKUP($A67,[1]Hoja1!$A$9:$AM$276,27,0)</f>
        <v>2128.56</v>
      </c>
      <c r="N67" s="16">
        <f t="shared" ref="N67:N68" si="28">+L67-M67</f>
        <v>13486.06</v>
      </c>
    </row>
    <row r="68" spans="1:14" s="11" customFormat="1" ht="10.5" customHeight="1" x14ac:dyDescent="0.25">
      <c r="A68" s="27" t="s">
        <v>157</v>
      </c>
      <c r="B68" s="13" t="s">
        <v>158</v>
      </c>
      <c r="C68" s="14" t="s">
        <v>32</v>
      </c>
      <c r="D68" s="14" t="s">
        <v>144</v>
      </c>
      <c r="E68" s="15">
        <f t="shared" si="26"/>
        <v>475</v>
      </c>
      <c r="F68" s="15">
        <f>VLOOKUP($A68,[1]Hoja1!$A$9:$AM$276,3,0)</f>
        <v>14250</v>
      </c>
      <c r="G68" s="15">
        <v>0</v>
      </c>
      <c r="H68" s="15">
        <v>0</v>
      </c>
      <c r="I68" s="15">
        <f>VLOOKUP($A68,[1]Hoja1!$A$9:$AM$276,4,0)</f>
        <v>0</v>
      </c>
      <c r="J68" s="15">
        <f>VLOOKUP($A68,[1]Hoja1!$A$9:$AM$276,6,0)</f>
        <v>9537.56</v>
      </c>
      <c r="K68" s="15">
        <f>VLOOKUP($A68,[1]Hoja1!$A$9:$AM$276,5,0)</f>
        <v>1000</v>
      </c>
      <c r="L68" s="16">
        <f t="shared" si="27"/>
        <v>23787.559999999998</v>
      </c>
      <c r="M68" s="15">
        <f>VLOOKUP($A68,[1]Hoja1!$A$9:$AM$276,27,0)</f>
        <v>4119.4799999999996</v>
      </c>
      <c r="N68" s="16">
        <f t="shared" si="28"/>
        <v>19668.079999999998</v>
      </c>
    </row>
    <row r="69" spans="1:14" x14ac:dyDescent="0.25">
      <c r="A69" s="27"/>
    </row>
    <row r="70" spans="1:14" s="11" customFormat="1" ht="10.5" customHeight="1" x14ac:dyDescent="0.25">
      <c r="A70" s="27"/>
      <c r="B70" s="13"/>
      <c r="C70" s="14"/>
      <c r="D70" s="14"/>
      <c r="E70" s="15"/>
      <c r="F70" s="15"/>
      <c r="G70" s="14"/>
      <c r="H70" s="14"/>
      <c r="I70" s="14"/>
      <c r="J70" s="14"/>
      <c r="K70" s="14"/>
      <c r="L70" s="16"/>
      <c r="M70" s="16"/>
      <c r="N70" s="16"/>
    </row>
    <row r="71" spans="1:14" s="11" customFormat="1" ht="10.5" customHeight="1" x14ac:dyDescent="0.25">
      <c r="A71" s="27"/>
      <c r="B71" s="13"/>
      <c r="C71" s="14"/>
      <c r="D71" s="14"/>
      <c r="E71" s="15"/>
      <c r="F71" s="15"/>
      <c r="G71" s="14"/>
      <c r="H71" s="14"/>
      <c r="I71" s="14"/>
      <c r="J71" s="14"/>
      <c r="K71" s="14"/>
      <c r="L71" s="16"/>
      <c r="M71" s="16"/>
      <c r="N71" s="16"/>
    </row>
    <row r="72" spans="1:14" s="11" customFormat="1" ht="17.25" customHeight="1" x14ac:dyDescent="0.25">
      <c r="A72" s="6" t="s">
        <v>74</v>
      </c>
      <c r="B72" s="7"/>
      <c r="C72" s="8"/>
      <c r="D72" s="8"/>
      <c r="E72" s="9"/>
      <c r="F72" s="9"/>
      <c r="G72" s="8"/>
      <c r="H72" s="8"/>
      <c r="I72" s="8"/>
      <c r="J72" s="8"/>
      <c r="K72" s="8"/>
      <c r="L72" s="10"/>
      <c r="M72" s="10"/>
      <c r="N72" s="10"/>
    </row>
    <row r="73" spans="1:14" s="11" customFormat="1" ht="10.5" customHeight="1" x14ac:dyDescent="0.25">
      <c r="A73" s="27" t="s">
        <v>75</v>
      </c>
      <c r="B73" s="13" t="s">
        <v>76</v>
      </c>
      <c r="C73" s="14" t="s">
        <v>77</v>
      </c>
      <c r="D73" s="14" t="s">
        <v>18</v>
      </c>
      <c r="E73" s="15">
        <f>+F73/30</f>
        <v>330.60999999999996</v>
      </c>
      <c r="F73" s="15">
        <f>VLOOKUP($A73,[1]Hoja1!$A$9:$AM$276,3,0)</f>
        <v>9918.2999999999993</v>
      </c>
      <c r="G73" s="15">
        <v>0</v>
      </c>
      <c r="H73" s="15">
        <v>0</v>
      </c>
      <c r="I73" s="15">
        <f>VLOOKUP($A73,[1]Hoja1!$A$9:$AM$276,4,0)</f>
        <v>0</v>
      </c>
      <c r="J73" s="15">
        <f>VLOOKUP($A73,[1]Hoja1!$A$9:$AM$276,6,0)</f>
        <v>0</v>
      </c>
      <c r="K73" s="15">
        <f>VLOOKUP($A73,[1]Hoja1!$A$9:$AM$276,5,0)</f>
        <v>1000</v>
      </c>
      <c r="L73" s="16">
        <f>SUM(F73:J73)</f>
        <v>9918.2999999999993</v>
      </c>
      <c r="M73" s="15">
        <f>VLOOKUP($A73,[1]Hoja1!$A$9:$AM$276,27,0)</f>
        <v>1647.04</v>
      </c>
      <c r="N73" s="16">
        <f>+L73-M73</f>
        <v>8271.2599999999984</v>
      </c>
    </row>
    <row r="74" spans="1:14" s="11" customFormat="1" ht="10.5" customHeight="1" x14ac:dyDescent="0.25">
      <c r="A74" s="27"/>
      <c r="B74" s="13"/>
      <c r="C74" s="14"/>
      <c r="D74" s="14"/>
      <c r="E74" s="15"/>
      <c r="F74" s="15"/>
      <c r="G74" s="14"/>
      <c r="H74" s="14"/>
      <c r="I74" s="14"/>
      <c r="J74" s="14"/>
      <c r="K74" s="14"/>
      <c r="L74" s="16"/>
      <c r="M74" s="16"/>
      <c r="N74" s="16"/>
    </row>
    <row r="75" spans="1:14" s="11" customFormat="1" ht="17.25" customHeight="1" x14ac:dyDescent="0.25">
      <c r="A75" s="6" t="s">
        <v>117</v>
      </c>
      <c r="B75" s="7"/>
      <c r="C75" s="8"/>
      <c r="D75" s="8"/>
      <c r="E75" s="9"/>
      <c r="F75" s="9"/>
      <c r="G75" s="8"/>
      <c r="H75" s="8"/>
      <c r="I75" s="8"/>
      <c r="J75" s="8"/>
      <c r="K75" s="8"/>
      <c r="L75" s="10"/>
      <c r="M75" s="10"/>
      <c r="N75" s="10"/>
    </row>
    <row r="76" spans="1:14" s="11" customFormat="1" ht="10.5" customHeight="1" x14ac:dyDescent="0.25">
      <c r="A76" s="27" t="s">
        <v>132</v>
      </c>
      <c r="B76" s="13" t="s">
        <v>118</v>
      </c>
      <c r="C76" s="14" t="s">
        <v>17</v>
      </c>
      <c r="D76" s="14" t="s">
        <v>144</v>
      </c>
      <c r="E76" s="15">
        <f t="shared" ref="E76:E77" si="29">+F76/30</f>
        <v>207.44</v>
      </c>
      <c r="F76" s="15">
        <f>VLOOKUP($A76,[1]Hoja1!$A$9:$AM$276,3,0)</f>
        <v>6223.2</v>
      </c>
      <c r="G76" s="15">
        <v>0</v>
      </c>
      <c r="H76" s="15">
        <v>0</v>
      </c>
      <c r="I76" s="15">
        <f>VLOOKUP($A76,[1]Hoja1!$A$9:$AM$276,4,0)</f>
        <v>0</v>
      </c>
      <c r="J76" s="15">
        <f>VLOOKUP($A76,[1]Hoja1!$A$9:$AM$276,6,0)</f>
        <v>1916.5</v>
      </c>
      <c r="K76" s="15">
        <f>VLOOKUP($A76,[1]Hoja1!$A$9:$AM$276,5,0)</f>
        <v>1000</v>
      </c>
      <c r="L76" s="16">
        <f t="shared" ref="L76:L77" si="30">SUM(F76:J76)</f>
        <v>8139.7</v>
      </c>
      <c r="M76" s="15">
        <f>VLOOKUP($A76,[1]Hoja1!$A$9:$AM$276,27,0)</f>
        <v>572.67999999999995</v>
      </c>
      <c r="N76" s="16">
        <f t="shared" ref="N76:N77" si="31">+L76-M76</f>
        <v>7567.0199999999995</v>
      </c>
    </row>
    <row r="77" spans="1:14" s="11" customFormat="1" ht="10.5" customHeight="1" x14ac:dyDescent="0.25">
      <c r="A77" s="27" t="s">
        <v>133</v>
      </c>
      <c r="B77" s="13" t="s">
        <v>119</v>
      </c>
      <c r="C77" s="14" t="s">
        <v>17</v>
      </c>
      <c r="D77" s="14" t="s">
        <v>144</v>
      </c>
      <c r="E77" s="15">
        <f t="shared" si="29"/>
        <v>207.44</v>
      </c>
      <c r="F77" s="15">
        <f>VLOOKUP($A77,[1]Hoja1!$A$9:$AM$276,3,0)</f>
        <v>6223.2</v>
      </c>
      <c r="G77" s="15">
        <v>0</v>
      </c>
      <c r="H77" s="15">
        <v>0</v>
      </c>
      <c r="I77" s="15">
        <f>VLOOKUP($A77,[1]Hoja1!$A$9:$AM$276,4,0)</f>
        <v>0</v>
      </c>
      <c r="J77" s="15">
        <f>VLOOKUP($A77,[1]Hoja1!$A$9:$AM$276,6,0)</f>
        <v>1916.5</v>
      </c>
      <c r="K77" s="15">
        <f>VLOOKUP($A77,[1]Hoja1!$A$9:$AM$276,5,0)</f>
        <v>1000</v>
      </c>
      <c r="L77" s="16">
        <f t="shared" si="30"/>
        <v>8139.7</v>
      </c>
      <c r="M77" s="15">
        <f>VLOOKUP($A77,[1]Hoja1!$A$9:$AM$276,27,0)</f>
        <v>572.67999999999995</v>
      </c>
      <c r="N77" s="16">
        <f t="shared" si="31"/>
        <v>7567.0199999999995</v>
      </c>
    </row>
    <row r="78" spans="1:14" s="11" customFormat="1" ht="10.5" customHeight="1" x14ac:dyDescent="0.25">
      <c r="A78" s="27"/>
      <c r="B78" s="13"/>
      <c r="C78" s="14"/>
      <c r="D78" s="14"/>
      <c r="E78" s="15"/>
      <c r="F78" s="15"/>
      <c r="G78" s="14"/>
      <c r="H78" s="14"/>
      <c r="I78" s="14"/>
      <c r="J78" s="14"/>
      <c r="K78" s="14"/>
      <c r="L78" s="16"/>
      <c r="M78" s="16"/>
      <c r="N78" s="16"/>
    </row>
    <row r="79" spans="1:14" s="11" customFormat="1" ht="17.25" customHeight="1" x14ac:dyDescent="0.25">
      <c r="A79" s="6" t="s">
        <v>208</v>
      </c>
      <c r="B79" s="7"/>
      <c r="C79" s="8"/>
      <c r="D79" s="8"/>
      <c r="E79" s="9"/>
      <c r="F79" s="9"/>
      <c r="G79" s="8"/>
      <c r="H79" s="8"/>
      <c r="I79" s="8"/>
      <c r="J79" s="8"/>
      <c r="K79" s="8"/>
      <c r="L79" s="10"/>
      <c r="M79" s="10"/>
      <c r="N79" s="10"/>
    </row>
    <row r="80" spans="1:14" s="11" customFormat="1" ht="10.5" customHeight="1" x14ac:dyDescent="0.25">
      <c r="A80" s="27" t="s">
        <v>209</v>
      </c>
      <c r="B80" s="13" t="s">
        <v>210</v>
      </c>
      <c r="C80" s="14" t="s">
        <v>32</v>
      </c>
      <c r="D80" s="14" t="s">
        <v>18</v>
      </c>
      <c r="E80" s="15">
        <v>352.5</v>
      </c>
      <c r="F80" s="15">
        <f>VLOOKUP($A80,[1]Hoja1!$A$9:$AM$276,3,0)</f>
        <v>5287.5</v>
      </c>
      <c r="G80" s="15">
        <v>0</v>
      </c>
      <c r="H80" s="15">
        <v>0</v>
      </c>
      <c r="I80" s="15">
        <f>VLOOKUP($A80,[1]Hoja1!$A$9:$AM$276,4,0)</f>
        <v>0</v>
      </c>
      <c r="J80" s="15">
        <f>VLOOKUP($A80,[1]Hoja1!$A$9:$AM$276,6,0)</f>
        <v>13011.55</v>
      </c>
      <c r="K80" s="15">
        <f>VLOOKUP($A80,[1]Hoja1!$A$9:$AM$276,5,0)</f>
        <v>1000</v>
      </c>
      <c r="L80" s="16">
        <f>SUM(F80:J80)</f>
        <v>18299.05</v>
      </c>
      <c r="M80" s="15">
        <f>VLOOKUP($A80,[1]Hoja1!$A$9:$AM$276,27,0)</f>
        <v>3298.98</v>
      </c>
      <c r="N80" s="16">
        <f>+L80-M80</f>
        <v>15000.07</v>
      </c>
    </row>
    <row r="81" spans="1:14" s="11" customFormat="1" ht="10.5" customHeight="1" x14ac:dyDescent="0.25">
      <c r="A81" s="27"/>
      <c r="B81" s="13"/>
      <c r="C81" s="14"/>
      <c r="D81" s="14"/>
      <c r="E81" s="15"/>
      <c r="F81" s="15"/>
      <c r="G81" s="14"/>
      <c r="H81" s="14"/>
      <c r="I81" s="14"/>
      <c r="J81" s="14"/>
      <c r="K81" s="14"/>
      <c r="L81" s="16"/>
      <c r="M81" s="16"/>
      <c r="N81" s="16"/>
    </row>
    <row r="82" spans="1:14" s="11" customFormat="1" ht="17.25" customHeight="1" x14ac:dyDescent="0.25">
      <c r="A82" s="6" t="s">
        <v>78</v>
      </c>
      <c r="B82" s="7"/>
      <c r="C82" s="8"/>
      <c r="D82" s="8"/>
      <c r="E82" s="9"/>
      <c r="F82" s="9"/>
      <c r="G82" s="8"/>
      <c r="H82" s="8"/>
      <c r="I82" s="8"/>
      <c r="J82" s="8"/>
      <c r="K82" s="8"/>
      <c r="L82" s="10"/>
      <c r="M82" s="10"/>
      <c r="N82" s="10"/>
    </row>
    <row r="83" spans="1:14" s="11" customFormat="1" ht="10.5" customHeight="1" x14ac:dyDescent="0.25">
      <c r="A83" s="27" t="s">
        <v>79</v>
      </c>
      <c r="B83" s="13" t="s">
        <v>80</v>
      </c>
      <c r="C83" s="14" t="s">
        <v>81</v>
      </c>
      <c r="D83" s="14" t="s">
        <v>18</v>
      </c>
      <c r="E83" s="15">
        <f>+F83/30</f>
        <v>436.25</v>
      </c>
      <c r="F83" s="15">
        <f>VLOOKUP($A83,[1]Hoja1!$A$9:$AM$276,3,0)</f>
        <v>13087.5</v>
      </c>
      <c r="G83" s="15">
        <v>0</v>
      </c>
      <c r="H83" s="15">
        <v>0</v>
      </c>
      <c r="I83" s="15">
        <f>VLOOKUP($A83,[1]Hoja1!$A$9:$AM$276,4,0)</f>
        <v>0</v>
      </c>
      <c r="J83" s="15">
        <f>VLOOKUP($A83,[1]Hoja1!$A$9:$AM$276,6,0)</f>
        <v>0</v>
      </c>
      <c r="K83" s="15">
        <f>VLOOKUP($A83,[1]Hoja1!$A$9:$AM$276,5,0)</f>
        <v>1000</v>
      </c>
      <c r="L83" s="16">
        <f>SUM(F83:J83)</f>
        <v>13087.5</v>
      </c>
      <c r="M83" s="15">
        <f>VLOOKUP($A83,[1]Hoja1!$A$9:$AM$276,27,0)</f>
        <v>5238.7700000000004</v>
      </c>
      <c r="N83" s="16">
        <f>+L83-M83</f>
        <v>7848.73</v>
      </c>
    </row>
    <row r="84" spans="1:14" s="11" customFormat="1" ht="10.5" customHeight="1" x14ac:dyDescent="0.25">
      <c r="A84" s="27"/>
      <c r="B84" s="13"/>
      <c r="C84" s="14"/>
      <c r="D84" s="14"/>
      <c r="E84" s="15"/>
      <c r="F84" s="15"/>
      <c r="G84" s="14"/>
      <c r="H84" s="14"/>
      <c r="I84" s="14"/>
      <c r="J84" s="14"/>
      <c r="K84" s="14"/>
      <c r="L84" s="16"/>
      <c r="M84" s="16"/>
      <c r="N84" s="16"/>
    </row>
    <row r="85" spans="1:14" s="11" customFormat="1" ht="17.25" customHeight="1" x14ac:dyDescent="0.25">
      <c r="A85" s="6" t="s">
        <v>82</v>
      </c>
      <c r="B85" s="7"/>
      <c r="C85" s="8"/>
      <c r="D85" s="8"/>
      <c r="E85" s="9"/>
      <c r="F85" s="9"/>
      <c r="G85" s="8"/>
      <c r="H85" s="8"/>
      <c r="I85" s="8"/>
      <c r="J85" s="8"/>
      <c r="K85" s="8"/>
      <c r="L85" s="10"/>
      <c r="M85" s="10"/>
      <c r="N85" s="10"/>
    </row>
    <row r="86" spans="1:14" s="11" customFormat="1" ht="10.5" customHeight="1" x14ac:dyDescent="0.25">
      <c r="A86" s="27" t="s">
        <v>83</v>
      </c>
      <c r="B86" s="13" t="s">
        <v>84</v>
      </c>
      <c r="C86" s="14" t="s">
        <v>17</v>
      </c>
      <c r="D86" s="14" t="s">
        <v>18</v>
      </c>
      <c r="E86" s="15">
        <f t="shared" ref="E86:E87" si="32">+F86/30</f>
        <v>326.69</v>
      </c>
      <c r="F86" s="15">
        <f>VLOOKUP($A86,[1]Hoja1!$A$9:$AM$276,3,0)</f>
        <v>9800.7000000000007</v>
      </c>
      <c r="G86" s="15">
        <v>0</v>
      </c>
      <c r="H86" s="15">
        <v>0</v>
      </c>
      <c r="I86" s="15">
        <f>VLOOKUP($A86,[1]Hoja1!$A$9:$AM$276,4,0)</f>
        <v>0</v>
      </c>
      <c r="J86" s="15">
        <f>VLOOKUP($A86,[1]Hoja1!$A$9:$AM$276,6,0)</f>
        <v>0</v>
      </c>
      <c r="K86" s="15">
        <f>VLOOKUP($A86,[1]Hoja1!$A$9:$AM$276,5,0)</f>
        <v>1000</v>
      </c>
      <c r="L86" s="16">
        <f t="shared" ref="L86:L87" si="33">SUM(F86:J86)</f>
        <v>9800.7000000000007</v>
      </c>
      <c r="M86" s="15">
        <f>VLOOKUP($A86,[1]Hoja1!$A$9:$AM$276,27,0)</f>
        <v>1030.5</v>
      </c>
      <c r="N86" s="16">
        <f t="shared" ref="N86:N87" si="34">+L86-M86</f>
        <v>8770.2000000000007</v>
      </c>
    </row>
    <row r="87" spans="1:14" s="11" customFormat="1" ht="10.5" customHeight="1" x14ac:dyDescent="0.25">
      <c r="A87" s="27" t="s">
        <v>126</v>
      </c>
      <c r="B87" s="13" t="s">
        <v>120</v>
      </c>
      <c r="C87" s="14" t="s">
        <v>121</v>
      </c>
      <c r="D87" s="14" t="s">
        <v>18</v>
      </c>
      <c r="E87" s="15">
        <f t="shared" si="32"/>
        <v>333</v>
      </c>
      <c r="F87" s="15">
        <f>VLOOKUP($A87,[1]Hoja1!$A$9:$AM$276,3,0)</f>
        <v>9990</v>
      </c>
      <c r="G87" s="15">
        <v>0</v>
      </c>
      <c r="H87" s="15">
        <v>0</v>
      </c>
      <c r="I87" s="15">
        <f>VLOOKUP($A87,[1]Hoja1!$A$9:$AM$276,4,0)</f>
        <v>0</v>
      </c>
      <c r="J87" s="15">
        <f>VLOOKUP($A87,[1]Hoja1!$A$9:$AM$276,6,0)</f>
        <v>1120.74</v>
      </c>
      <c r="K87" s="15">
        <f>VLOOKUP($A87,[1]Hoja1!$A$9:$AM$276,5,0)</f>
        <v>1000</v>
      </c>
      <c r="L87" s="16">
        <f t="shared" si="33"/>
        <v>11110.74</v>
      </c>
      <c r="M87" s="15">
        <f>VLOOKUP($A87,[1]Hoja1!$A$9:$AM$276,27,0)</f>
        <v>1216.82</v>
      </c>
      <c r="N87" s="16">
        <f t="shared" si="34"/>
        <v>9893.92</v>
      </c>
    </row>
    <row r="88" spans="1:14" s="11" customFormat="1" ht="10.5" customHeight="1" x14ac:dyDescent="0.25">
      <c r="A88" s="27"/>
      <c r="B88" s="13"/>
      <c r="C88" s="14"/>
      <c r="D88" s="14"/>
      <c r="E88" s="15"/>
      <c r="F88" s="15"/>
      <c r="G88" s="14"/>
      <c r="H88" s="14"/>
      <c r="I88" s="14"/>
      <c r="J88" s="14"/>
      <c r="K88" s="14"/>
      <c r="L88" s="16"/>
      <c r="M88" s="16"/>
      <c r="N88" s="16"/>
    </row>
    <row r="89" spans="1:14" s="11" customFormat="1" ht="17.25" customHeight="1" x14ac:dyDescent="0.25">
      <c r="A89" s="6" t="s">
        <v>85</v>
      </c>
      <c r="B89" s="7"/>
      <c r="C89" s="8"/>
      <c r="D89" s="8"/>
      <c r="E89" s="9"/>
      <c r="F89" s="9"/>
      <c r="G89" s="8"/>
      <c r="H89" s="8"/>
      <c r="I89" s="8"/>
      <c r="J89" s="8"/>
      <c r="K89" s="8"/>
      <c r="L89" s="10"/>
      <c r="M89" s="10"/>
      <c r="N89" s="10"/>
    </row>
    <row r="90" spans="1:14" s="11" customFormat="1" ht="10.5" customHeight="1" x14ac:dyDescent="0.25">
      <c r="A90" s="27" t="s">
        <v>86</v>
      </c>
      <c r="B90" s="13" t="s">
        <v>87</v>
      </c>
      <c r="C90" s="14" t="s">
        <v>17</v>
      </c>
      <c r="D90" s="14" t="s">
        <v>18</v>
      </c>
      <c r="E90" s="15">
        <f>+F90/30</f>
        <v>305.60000000000002</v>
      </c>
      <c r="F90" s="15">
        <f>VLOOKUP($A90,[1]Hoja1!$A$9:$AM$276,3,0)</f>
        <v>9168</v>
      </c>
      <c r="G90" s="15">
        <v>0</v>
      </c>
      <c r="H90" s="15">
        <v>0</v>
      </c>
      <c r="I90" s="15">
        <f>VLOOKUP($A90,[1]Hoja1!$A$9:$AM$276,4,0)</f>
        <v>0</v>
      </c>
      <c r="J90" s="15">
        <f>VLOOKUP($A90,[1]Hoja1!$A$9:$AM$276,6,0)</f>
        <v>0</v>
      </c>
      <c r="K90" s="15">
        <f>VLOOKUP($A90,[1]Hoja1!$A$9:$AM$276,5,0)</f>
        <v>1000</v>
      </c>
      <c r="L90" s="16">
        <f>SUM(F90:J90)</f>
        <v>9168</v>
      </c>
      <c r="M90" s="15">
        <f>VLOOKUP($A90,[1]Hoja1!$A$9:$AM$276,27,0)</f>
        <v>941.34</v>
      </c>
      <c r="N90" s="16">
        <f>+L90-M90</f>
        <v>8226.66</v>
      </c>
    </row>
    <row r="91" spans="1:14" s="11" customFormat="1" ht="10.5" customHeight="1" x14ac:dyDescent="0.25">
      <c r="A91" s="27"/>
      <c r="B91" s="13"/>
      <c r="C91" s="14"/>
      <c r="D91" s="14"/>
      <c r="E91" s="15"/>
      <c r="F91" s="15"/>
      <c r="G91" s="14"/>
      <c r="H91" s="14"/>
      <c r="I91" s="14"/>
      <c r="J91" s="14"/>
      <c r="K91" s="14"/>
      <c r="L91" s="16"/>
      <c r="M91" s="16"/>
      <c r="N91" s="16"/>
    </row>
    <row r="92" spans="1:14" s="11" customFormat="1" ht="17.25" customHeight="1" x14ac:dyDescent="0.25">
      <c r="A92" s="6" t="s">
        <v>88</v>
      </c>
      <c r="B92" s="7"/>
      <c r="C92" s="8"/>
      <c r="D92" s="8"/>
      <c r="E92" s="9"/>
      <c r="F92" s="9"/>
      <c r="G92" s="8"/>
      <c r="H92" s="8"/>
      <c r="I92" s="8"/>
      <c r="J92" s="8"/>
      <c r="K92" s="8"/>
      <c r="L92" s="10"/>
      <c r="M92" s="10"/>
      <c r="N92" s="10"/>
    </row>
    <row r="93" spans="1:14" s="11" customFormat="1" ht="10.5" customHeight="1" x14ac:dyDescent="0.25">
      <c r="A93" s="27" t="s">
        <v>89</v>
      </c>
      <c r="B93" s="13" t="s">
        <v>90</v>
      </c>
      <c r="C93" s="14" t="s">
        <v>17</v>
      </c>
      <c r="D93" s="14" t="s">
        <v>18</v>
      </c>
      <c r="E93" s="15">
        <f>+F93/30</f>
        <v>480.3</v>
      </c>
      <c r="F93" s="15">
        <f>VLOOKUP($A93,[1]Hoja1!$A$9:$AM$276,3,0)</f>
        <v>14409</v>
      </c>
      <c r="G93" s="15">
        <v>0</v>
      </c>
      <c r="H93" s="15">
        <v>0</v>
      </c>
      <c r="I93" s="15">
        <f>VLOOKUP($A93,[1]Hoja1!$A$9:$AM$276,4,0)</f>
        <v>0</v>
      </c>
      <c r="J93" s="15">
        <f>VLOOKUP($A93,[1]Hoja1!$A$9:$AM$276,6,0)</f>
        <v>0</v>
      </c>
      <c r="K93" s="15">
        <f>VLOOKUP($A93,[1]Hoja1!$A$9:$AM$276,5,0)</f>
        <v>1000</v>
      </c>
      <c r="L93" s="16">
        <f>SUM(F93:J93)</f>
        <v>14409</v>
      </c>
      <c r="M93" s="15">
        <f>VLOOKUP($A93,[1]Hoja1!$A$9:$AM$276,27,0)</f>
        <v>6767.76</v>
      </c>
      <c r="N93" s="16">
        <f>+L93-M93</f>
        <v>7641.24</v>
      </c>
    </row>
    <row r="94" spans="1:14" s="11" customFormat="1" ht="10.5" customHeight="1" x14ac:dyDescent="0.25">
      <c r="A94" s="27"/>
      <c r="B94" s="13"/>
      <c r="C94" s="14"/>
      <c r="D94" s="14"/>
      <c r="E94" s="15"/>
      <c r="F94" s="15"/>
      <c r="G94" s="14"/>
      <c r="H94" s="14"/>
      <c r="I94" s="14"/>
      <c r="J94" s="14"/>
      <c r="K94" s="14"/>
      <c r="L94" s="16"/>
      <c r="M94" s="16"/>
      <c r="N94" s="16"/>
    </row>
    <row r="95" spans="1:14" s="11" customFormat="1" ht="17.25" customHeight="1" x14ac:dyDescent="0.25">
      <c r="A95" s="6" t="s">
        <v>153</v>
      </c>
      <c r="B95" s="7"/>
      <c r="C95" s="8"/>
      <c r="D95" s="8"/>
      <c r="E95" s="9"/>
      <c r="F95" s="9"/>
      <c r="G95" s="8"/>
      <c r="H95" s="8"/>
      <c r="I95" s="8"/>
      <c r="J95" s="8"/>
      <c r="K95" s="8"/>
      <c r="L95" s="10"/>
      <c r="M95" s="10"/>
      <c r="N95" s="10"/>
    </row>
    <row r="96" spans="1:14" s="11" customFormat="1" ht="10.5" customHeight="1" x14ac:dyDescent="0.25">
      <c r="A96" s="27" t="s">
        <v>93</v>
      </c>
      <c r="B96" s="13" t="s">
        <v>94</v>
      </c>
      <c r="C96" s="14" t="s">
        <v>17</v>
      </c>
      <c r="D96" s="14" t="s">
        <v>18</v>
      </c>
      <c r="E96" s="15">
        <f>+F96/30</f>
        <v>263.94</v>
      </c>
      <c r="F96" s="15">
        <f>VLOOKUP($A96,[1]Hoja1!$A$9:$AM$276,3,0)</f>
        <v>7918.2</v>
      </c>
      <c r="G96" s="15">
        <v>0</v>
      </c>
      <c r="H96" s="15">
        <v>0</v>
      </c>
      <c r="I96" s="15">
        <f>VLOOKUP($A96,[1]Hoja1!$A$9:$AM$276,4,0)</f>
        <v>0</v>
      </c>
      <c r="J96" s="15">
        <f>VLOOKUP($A96,[1]Hoja1!$A$9:$AM$276,6,0)</f>
        <v>0</v>
      </c>
      <c r="K96" s="15">
        <f>VLOOKUP($A96,[1]Hoja1!$A$9:$AM$276,5,0)</f>
        <v>1000</v>
      </c>
      <c r="L96" s="16">
        <f>SUM(F96:J96)</f>
        <v>7918.2</v>
      </c>
      <c r="M96" s="15">
        <f>VLOOKUP($A96,[1]Hoja1!$A$9:$AM$276,27,0)</f>
        <v>766.02</v>
      </c>
      <c r="N96" s="16">
        <f>+L96-M96</f>
        <v>7152.18</v>
      </c>
    </row>
    <row r="97" spans="1:14" s="11" customFormat="1" ht="10.5" customHeight="1" x14ac:dyDescent="0.25">
      <c r="A97" s="27" t="s">
        <v>211</v>
      </c>
      <c r="B97" s="13" t="s">
        <v>212</v>
      </c>
      <c r="C97" s="14" t="s">
        <v>81</v>
      </c>
      <c r="D97" s="14" t="s">
        <v>18</v>
      </c>
      <c r="E97" s="15">
        <v>352.5</v>
      </c>
      <c r="F97" s="15">
        <f>VLOOKUP($A97,[1]Hoja1!$A$9:$AM$276,3,0)</f>
        <v>8460</v>
      </c>
      <c r="G97" s="15">
        <v>0</v>
      </c>
      <c r="H97" s="15">
        <v>0</v>
      </c>
      <c r="I97" s="15">
        <f>VLOOKUP($A97,[1]Hoja1!$A$9:$AM$276,4,0)</f>
        <v>0</v>
      </c>
      <c r="J97" s="15">
        <f>VLOOKUP($A97,[1]Hoja1!$A$9:$AM$276,6,0)</f>
        <v>8905.08</v>
      </c>
      <c r="K97" s="15">
        <f>VLOOKUP($A97,[1]Hoja1!$A$9:$AM$276,5,0)</f>
        <v>1000</v>
      </c>
      <c r="L97" s="16">
        <f>SUM(F97:J97)</f>
        <v>17365.080000000002</v>
      </c>
      <c r="M97" s="15">
        <f>VLOOKUP($A97,[1]Hoja1!$A$9:$AM$276,27,0)</f>
        <v>2365.09</v>
      </c>
      <c r="N97" s="16">
        <f>+L97-M97</f>
        <v>14999.990000000002</v>
      </c>
    </row>
    <row r="98" spans="1:14" s="11" customFormat="1" ht="10.5" customHeight="1" x14ac:dyDescent="0.25">
      <c r="A98" s="27"/>
      <c r="B98" s="13"/>
      <c r="C98" s="14"/>
      <c r="D98" s="14"/>
      <c r="E98" s="15"/>
      <c r="F98" s="15"/>
      <c r="G98" s="14"/>
      <c r="H98" s="14"/>
      <c r="I98" s="14"/>
      <c r="J98" s="14"/>
      <c r="K98" s="14"/>
      <c r="L98" s="16"/>
      <c r="M98" s="16"/>
      <c r="N98" s="16"/>
    </row>
    <row r="99" spans="1:14" s="11" customFormat="1" ht="17.25" customHeight="1" x14ac:dyDescent="0.25">
      <c r="A99" s="6" t="s">
        <v>92</v>
      </c>
      <c r="B99" s="7"/>
      <c r="C99" s="8"/>
      <c r="D99" s="8"/>
      <c r="E99" s="9"/>
      <c r="F99" s="9"/>
      <c r="G99" s="8"/>
      <c r="H99" s="8"/>
      <c r="I99" s="8"/>
      <c r="J99" s="8"/>
      <c r="K99" s="8"/>
      <c r="L99" s="10"/>
      <c r="M99" s="10"/>
      <c r="N99" s="10"/>
    </row>
    <row r="100" spans="1:14" s="11" customFormat="1" ht="10.5" customHeight="1" x14ac:dyDescent="0.25">
      <c r="A100" s="27" t="s">
        <v>95</v>
      </c>
      <c r="B100" s="13" t="s">
        <v>96</v>
      </c>
      <c r="C100" s="14" t="s">
        <v>44</v>
      </c>
      <c r="D100" s="14" t="s">
        <v>18</v>
      </c>
      <c r="E100" s="15">
        <f t="shared" ref="E100:E101" si="35">+F100/30</f>
        <v>207.44</v>
      </c>
      <c r="F100" s="15">
        <f>VLOOKUP($A100,[1]Hoja1!$A$9:$AM$276,3,0)</f>
        <v>6223.2</v>
      </c>
      <c r="G100" s="15">
        <v>0</v>
      </c>
      <c r="H100" s="15">
        <v>0</v>
      </c>
      <c r="I100" s="15">
        <f>VLOOKUP($A100,[1]Hoja1!$A$9:$AM$276,4,0)</f>
        <v>0</v>
      </c>
      <c r="J100" s="15">
        <f>VLOOKUP($A100,[1]Hoja1!$A$9:$AM$276,6,0)</f>
        <v>0</v>
      </c>
      <c r="K100" s="15">
        <f>VLOOKUP($A100,[1]Hoja1!$A$9:$AM$276,5,0)</f>
        <v>1000</v>
      </c>
      <c r="L100" s="16">
        <f t="shared" ref="L100:L101" si="36">SUM(F100:J100)</f>
        <v>6223.2</v>
      </c>
      <c r="M100" s="15">
        <f>VLOOKUP($A100,[1]Hoja1!$A$9:$AM$276,27,0)</f>
        <v>0</v>
      </c>
      <c r="N100" s="16">
        <f t="shared" ref="N100:N101" si="37">+L100-M100</f>
        <v>6223.2</v>
      </c>
    </row>
    <row r="101" spans="1:14" s="11" customFormat="1" ht="10.5" customHeight="1" x14ac:dyDescent="0.25">
      <c r="A101" s="27" t="s">
        <v>134</v>
      </c>
      <c r="B101" s="13" t="s">
        <v>97</v>
      </c>
      <c r="C101" s="14" t="s">
        <v>17</v>
      </c>
      <c r="D101" s="14" t="s">
        <v>18</v>
      </c>
      <c r="E101" s="15">
        <f t="shared" si="35"/>
        <v>333.33</v>
      </c>
      <c r="F101" s="15">
        <f>VLOOKUP($A101,[1]Hoja1!$A$9:$AM$276,3,0)</f>
        <v>9999.9</v>
      </c>
      <c r="G101" s="15">
        <v>0</v>
      </c>
      <c r="H101" s="15">
        <v>0</v>
      </c>
      <c r="I101" s="15">
        <f>VLOOKUP($A101,[1]Hoja1!$A$9:$AM$276,4,0)</f>
        <v>0</v>
      </c>
      <c r="J101" s="15">
        <f>VLOOKUP($A101,[1]Hoja1!$A$9:$AM$276,6,0)</f>
        <v>1110.8399999999999</v>
      </c>
      <c r="K101" s="15">
        <f>VLOOKUP($A101,[1]Hoja1!$A$9:$AM$276,5,0)</f>
        <v>1000</v>
      </c>
      <c r="L101" s="16">
        <f t="shared" si="36"/>
        <v>11110.74</v>
      </c>
      <c r="M101" s="15">
        <f>VLOOKUP($A101,[1]Hoja1!$A$9:$AM$276,27,0)</f>
        <v>1216.8399999999999</v>
      </c>
      <c r="N101" s="16">
        <f t="shared" si="37"/>
        <v>9893.9</v>
      </c>
    </row>
    <row r="102" spans="1:14" s="11" customFormat="1" ht="10.5" customHeight="1" x14ac:dyDescent="0.25">
      <c r="A102" s="27"/>
      <c r="B102" s="13"/>
      <c r="C102" s="14"/>
      <c r="D102" s="14"/>
      <c r="E102" s="15"/>
      <c r="F102" s="15"/>
      <c r="G102" s="14"/>
      <c r="H102" s="14"/>
      <c r="I102" s="14"/>
      <c r="J102" s="14"/>
      <c r="K102" s="14"/>
      <c r="L102" s="16"/>
      <c r="M102" s="16"/>
      <c r="N102" s="16"/>
    </row>
    <row r="103" spans="1:14" s="11" customFormat="1" ht="17.25" customHeight="1" x14ac:dyDescent="0.25">
      <c r="A103" s="6" t="s">
        <v>98</v>
      </c>
      <c r="B103" s="7"/>
      <c r="C103" s="8"/>
      <c r="D103" s="8"/>
      <c r="E103" s="9"/>
      <c r="F103" s="9"/>
      <c r="G103" s="8"/>
      <c r="H103" s="8"/>
      <c r="I103" s="8"/>
      <c r="J103" s="8"/>
      <c r="K103" s="8"/>
      <c r="L103" s="10"/>
      <c r="M103" s="10"/>
      <c r="N103" s="10"/>
    </row>
    <row r="104" spans="1:14" s="11" customFormat="1" ht="10.5" customHeight="1" x14ac:dyDescent="0.25">
      <c r="A104" s="27" t="s">
        <v>99</v>
      </c>
      <c r="B104" s="13" t="s">
        <v>100</v>
      </c>
      <c r="C104" s="14" t="s">
        <v>17</v>
      </c>
      <c r="D104" s="14" t="s">
        <v>18</v>
      </c>
      <c r="E104" s="15">
        <f>+F104/30</f>
        <v>212.8</v>
      </c>
      <c r="F104" s="15">
        <f>VLOOKUP($A104,[1]Hoja1!$A$9:$AM$276,3,0)</f>
        <v>6384</v>
      </c>
      <c r="G104" s="15">
        <v>0</v>
      </c>
      <c r="H104" s="15">
        <v>0</v>
      </c>
      <c r="I104" s="15">
        <f>VLOOKUP($A104,[1]Hoja1!$A$9:$AM$276,4,0)</f>
        <v>0</v>
      </c>
      <c r="J104" s="15">
        <f>VLOOKUP($A104,[1]Hoja1!$A$9:$AM$276,6,0)</f>
        <v>0</v>
      </c>
      <c r="K104" s="15">
        <f>VLOOKUP($A104,[1]Hoja1!$A$9:$AM$276,5,0)</f>
        <v>1000</v>
      </c>
      <c r="L104" s="16">
        <f>SUM(F104:J104)</f>
        <v>6384</v>
      </c>
      <c r="M104" s="15">
        <f>VLOOKUP($A104,[1]Hoja1!$A$9:$AM$276,27,0)</f>
        <v>3172.75</v>
      </c>
      <c r="N104" s="16">
        <f>+L104-M104</f>
        <v>3211.25</v>
      </c>
    </row>
    <row r="105" spans="1:14" s="11" customFormat="1" ht="10.5" customHeight="1" x14ac:dyDescent="0.25">
      <c r="A105" s="27"/>
      <c r="B105" s="13"/>
      <c r="C105" s="14"/>
      <c r="D105" s="14"/>
      <c r="E105" s="15"/>
      <c r="F105" s="15"/>
      <c r="G105" s="14"/>
      <c r="H105" s="14"/>
      <c r="I105" s="14"/>
      <c r="J105" s="14"/>
      <c r="K105" s="14"/>
      <c r="L105" s="16"/>
      <c r="M105" s="16"/>
      <c r="N105" s="16"/>
    </row>
    <row r="106" spans="1:14" s="11" customFormat="1" ht="17.25" customHeight="1" x14ac:dyDescent="0.25">
      <c r="A106" s="6" t="s">
        <v>101</v>
      </c>
      <c r="B106" s="7"/>
      <c r="C106" s="8"/>
      <c r="D106" s="8"/>
      <c r="E106" s="9"/>
      <c r="F106" s="9"/>
      <c r="G106" s="8"/>
      <c r="H106" s="8"/>
      <c r="I106" s="8"/>
      <c r="J106" s="8"/>
      <c r="K106" s="8"/>
      <c r="L106" s="10"/>
      <c r="M106" s="10"/>
      <c r="N106" s="10"/>
    </row>
    <row r="107" spans="1:14" s="11" customFormat="1" ht="13.5" customHeight="1" x14ac:dyDescent="0.25">
      <c r="A107" s="27" t="s">
        <v>141</v>
      </c>
      <c r="B107" s="13" t="s">
        <v>142</v>
      </c>
      <c r="C107" s="14" t="s">
        <v>17</v>
      </c>
      <c r="D107" s="14" t="s">
        <v>144</v>
      </c>
      <c r="E107" s="15">
        <f t="shared" ref="E107:E109" si="38">+F107/30</f>
        <v>55.31733333333333</v>
      </c>
      <c r="F107" s="15">
        <f>VLOOKUP($A107,[1]Hoja1!$A$9:$AM$276,3,0)</f>
        <v>1659.52</v>
      </c>
      <c r="G107" s="15">
        <v>0</v>
      </c>
      <c r="H107" s="15">
        <v>0</v>
      </c>
      <c r="I107" s="15">
        <f>VLOOKUP($A107,[1]Hoja1!$A$9:$AM$276,4,0)</f>
        <v>0</v>
      </c>
      <c r="J107" s="15">
        <f>VLOOKUP($A107,[1]Hoja1!$A$9:$AM$276,6,0)</f>
        <v>0</v>
      </c>
      <c r="K107" s="15">
        <f>VLOOKUP($A107,[1]Hoja1!$A$9:$AM$276,5,0)</f>
        <v>1000</v>
      </c>
      <c r="L107" s="16">
        <f t="shared" ref="L107:L110" si="39">SUM(F107:J107)</f>
        <v>1659.52</v>
      </c>
      <c r="M107" s="15">
        <f>VLOOKUP($A107,[1]Hoja1!$A$9:$AM$276,27,0)</f>
        <v>-55.63</v>
      </c>
      <c r="N107" s="16">
        <f t="shared" ref="N107:N110" si="40">+L107-M107</f>
        <v>1715.15</v>
      </c>
    </row>
    <row r="108" spans="1:14" s="11" customFormat="1" ht="13.5" customHeight="1" x14ac:dyDescent="0.25">
      <c r="A108" s="27" t="s">
        <v>177</v>
      </c>
      <c r="B108" s="13" t="s">
        <v>178</v>
      </c>
      <c r="C108" s="14" t="s">
        <v>181</v>
      </c>
      <c r="D108" s="14" t="s">
        <v>144</v>
      </c>
      <c r="E108" s="15">
        <f t="shared" si="38"/>
        <v>300</v>
      </c>
      <c r="F108" s="15">
        <f>VLOOKUP($A108,[1]Hoja1!$A$9:$AM$276,3,0)</f>
        <v>9000</v>
      </c>
      <c r="G108" s="15">
        <v>0</v>
      </c>
      <c r="H108" s="15">
        <v>0</v>
      </c>
      <c r="I108" s="15">
        <f>VLOOKUP($A108,[1]Hoja1!$A$9:$AM$276,4,0)</f>
        <v>0</v>
      </c>
      <c r="J108" s="15">
        <f>VLOOKUP($A108,[1]Hoja1!$A$9:$AM$276,6,0)</f>
        <v>6000</v>
      </c>
      <c r="K108" s="15">
        <f>VLOOKUP($A108,[1]Hoja1!$A$9:$AM$276,5,0)</f>
        <v>1000</v>
      </c>
      <c r="L108" s="16">
        <f t="shared" si="39"/>
        <v>15000</v>
      </c>
      <c r="M108" s="15">
        <f>VLOOKUP($A108,[1]Hoja1!$A$9:$AM$276,27,0)</f>
        <v>1819.14</v>
      </c>
      <c r="N108" s="16">
        <f t="shared" si="40"/>
        <v>13180.86</v>
      </c>
    </row>
    <row r="109" spans="1:14" s="11" customFormat="1" ht="13.5" customHeight="1" x14ac:dyDescent="0.25">
      <c r="A109" s="27" t="s">
        <v>179</v>
      </c>
      <c r="B109" s="13" t="s">
        <v>180</v>
      </c>
      <c r="C109" s="14" t="s">
        <v>66</v>
      </c>
      <c r="D109" s="14" t="s">
        <v>144</v>
      </c>
      <c r="E109" s="15">
        <f t="shared" si="38"/>
        <v>208</v>
      </c>
      <c r="F109" s="15">
        <f>VLOOKUP($A109,[1]Hoja1!$A$9:$AM$276,3,0)</f>
        <v>6240</v>
      </c>
      <c r="G109" s="15">
        <v>0</v>
      </c>
      <c r="H109" s="15">
        <v>0</v>
      </c>
      <c r="I109" s="15">
        <f>VLOOKUP($A109,[1]Hoja1!$A$9:$AM$276,4,0)</f>
        <v>0</v>
      </c>
      <c r="J109" s="15">
        <f>VLOOKUP($A109,[1]Hoja1!$A$9:$AM$276,6,0)</f>
        <v>1260</v>
      </c>
      <c r="K109" s="15">
        <f>VLOOKUP($A109,[1]Hoja1!$A$9:$AM$276,5,0)</f>
        <v>1000</v>
      </c>
      <c r="L109" s="16">
        <f t="shared" ref="L109" si="41">SUM(F109:J109)</f>
        <v>7500</v>
      </c>
      <c r="M109" s="15">
        <f>VLOOKUP($A109,[1]Hoja1!$A$9:$AM$276,27,0)</f>
        <v>674.44</v>
      </c>
      <c r="N109" s="16">
        <f t="shared" ref="N109" si="42">+L109-M109</f>
        <v>6825.5599999999995</v>
      </c>
    </row>
    <row r="110" spans="1:14" s="11" customFormat="1" ht="13.5" customHeight="1" x14ac:dyDescent="0.25">
      <c r="A110" s="27" t="s">
        <v>198</v>
      </c>
      <c r="B110" s="13" t="s">
        <v>199</v>
      </c>
      <c r="C110" s="14" t="s">
        <v>66</v>
      </c>
      <c r="D110" s="14" t="s">
        <v>144</v>
      </c>
      <c r="E110" s="15">
        <v>208</v>
      </c>
      <c r="F110" s="15">
        <f>VLOOKUP($A110,[1]Hoja1!$A$9:$AM$276,3,0)</f>
        <v>4368</v>
      </c>
      <c r="G110" s="15">
        <v>0</v>
      </c>
      <c r="H110" s="15">
        <v>0</v>
      </c>
      <c r="I110" s="15">
        <f>VLOOKUP($A110,[1]Hoja1!$A$9:$AM$276,4,0)</f>
        <v>0</v>
      </c>
      <c r="J110" s="15">
        <f>VLOOKUP($A110,[1]Hoja1!$A$9:$AM$276,6,0)</f>
        <v>5456</v>
      </c>
      <c r="K110" s="15">
        <f>VLOOKUP($A110,[1]Hoja1!$A$9:$AM$276,5,0)</f>
        <v>1000</v>
      </c>
      <c r="L110" s="16">
        <f t="shared" si="39"/>
        <v>9824</v>
      </c>
      <c r="M110" s="15">
        <f>VLOOKUP($A110,[1]Hoja1!$A$9:$AM$276,27,0)</f>
        <v>3922.88</v>
      </c>
      <c r="N110" s="16">
        <f t="shared" si="40"/>
        <v>5901.12</v>
      </c>
    </row>
    <row r="111" spans="1:14" s="11" customFormat="1" ht="10.5" customHeight="1" x14ac:dyDescent="0.25">
      <c r="A111" s="27"/>
      <c r="B111" s="13"/>
      <c r="C111" s="14"/>
      <c r="D111" s="14"/>
      <c r="E111" s="15"/>
      <c r="F111" s="15"/>
      <c r="G111" s="14"/>
      <c r="H111" s="14"/>
      <c r="I111" s="14"/>
      <c r="J111" s="14"/>
      <c r="K111" s="14"/>
      <c r="L111" s="16"/>
      <c r="M111" s="16"/>
      <c r="N111" s="16"/>
    </row>
    <row r="112" spans="1:14" s="11" customFormat="1" ht="17.25" customHeight="1" x14ac:dyDescent="0.25">
      <c r="A112" s="6" t="s">
        <v>102</v>
      </c>
      <c r="B112" s="7"/>
      <c r="C112" s="8"/>
      <c r="D112" s="8"/>
      <c r="E112" s="9"/>
      <c r="F112" s="9"/>
      <c r="G112" s="8"/>
      <c r="H112" s="8"/>
      <c r="I112" s="8"/>
      <c r="J112" s="8"/>
      <c r="K112" s="8"/>
      <c r="L112" s="10"/>
      <c r="M112" s="10"/>
      <c r="N112" s="10"/>
    </row>
    <row r="113" spans="1:14" s="11" customFormat="1" ht="10.5" customHeight="1" x14ac:dyDescent="0.25">
      <c r="A113" s="27" t="s">
        <v>138</v>
      </c>
      <c r="B113" s="13" t="s">
        <v>139</v>
      </c>
      <c r="C113" s="14" t="s">
        <v>60</v>
      </c>
      <c r="D113" s="14" t="s">
        <v>144</v>
      </c>
      <c r="E113" s="15">
        <f>+F113/30</f>
        <v>207.44</v>
      </c>
      <c r="F113" s="15">
        <f>VLOOKUP($A113,[1]Hoja1!$A$9:$AM$276,3,0)</f>
        <v>6223.2</v>
      </c>
      <c r="G113" s="15">
        <v>0</v>
      </c>
      <c r="H113" s="15">
        <v>0</v>
      </c>
      <c r="I113" s="15">
        <f>VLOOKUP($A113,[1]Hoja1!$A$9:$AM$276,4,0)</f>
        <v>0</v>
      </c>
      <c r="J113" s="15">
        <f>VLOOKUP($A113,[1]Hoja1!$A$9:$AM$276,6,0)</f>
        <v>0</v>
      </c>
      <c r="K113" s="15">
        <f>VLOOKUP($A113,[1]Hoja1!$A$9:$AM$276,5,0)</f>
        <v>1000</v>
      </c>
      <c r="L113" s="16">
        <f>SUM(F113:J113)</f>
        <v>6223.2</v>
      </c>
      <c r="M113" s="15">
        <f>VLOOKUP($A113,[1]Hoja1!$A$9:$AM$276,27,0)</f>
        <v>0</v>
      </c>
      <c r="N113" s="16">
        <f>+L113-M113</f>
        <v>6223.2</v>
      </c>
    </row>
    <row r="114" spans="1:14" s="11" customFormat="1" ht="10.5" customHeight="1" x14ac:dyDescent="0.25">
      <c r="A114" s="27"/>
      <c r="B114" s="13"/>
      <c r="C114" s="14"/>
      <c r="D114" s="14"/>
      <c r="E114" s="15"/>
      <c r="F114" s="15"/>
      <c r="G114" s="14"/>
      <c r="H114" s="14"/>
      <c r="I114" s="14"/>
      <c r="J114" s="14"/>
      <c r="K114" s="14"/>
      <c r="L114" s="16"/>
      <c r="M114" s="16"/>
      <c r="N114" s="16"/>
    </row>
    <row r="115" spans="1:14" s="11" customFormat="1" ht="17.25" customHeight="1" x14ac:dyDescent="0.25">
      <c r="A115" s="6" t="s">
        <v>103</v>
      </c>
      <c r="B115" s="7"/>
      <c r="C115" s="8"/>
      <c r="D115" s="8"/>
      <c r="E115" s="9"/>
      <c r="F115" s="9"/>
      <c r="G115" s="8"/>
      <c r="H115" s="8"/>
      <c r="I115" s="8"/>
      <c r="J115" s="8"/>
      <c r="K115" s="8"/>
      <c r="L115" s="10"/>
      <c r="M115" s="10"/>
      <c r="N115" s="10"/>
    </row>
    <row r="116" spans="1:14" s="11" customFormat="1" ht="10.5" customHeight="1" x14ac:dyDescent="0.25">
      <c r="A116" s="27" t="s">
        <v>135</v>
      </c>
      <c r="B116" s="13" t="s">
        <v>111</v>
      </c>
      <c r="C116" s="14" t="s">
        <v>17</v>
      </c>
      <c r="D116" s="14" t="s">
        <v>144</v>
      </c>
      <c r="E116" s="15">
        <f>+F116/30</f>
        <v>333.33</v>
      </c>
      <c r="F116" s="15">
        <f>VLOOKUP($A116,[1]Hoja1!$A$9:$AM$276,3,0)</f>
        <v>9999.9</v>
      </c>
      <c r="G116" s="15">
        <v>0</v>
      </c>
      <c r="H116" s="15">
        <v>0</v>
      </c>
      <c r="I116" s="15">
        <f>VLOOKUP($A116,[1]Hoja1!$A$9:$AM$276,4,0)</f>
        <v>0</v>
      </c>
      <c r="J116" s="15">
        <f>VLOOKUP($A116,[1]Hoja1!$A$9:$AM$276,6,0)</f>
        <v>6603.04</v>
      </c>
      <c r="K116" s="15">
        <f>VLOOKUP($A116,[1]Hoja1!$A$9:$AM$276,5,0)</f>
        <v>1000</v>
      </c>
      <c r="L116" s="16">
        <f>SUM(F116:J116)</f>
        <v>16602.939999999999</v>
      </c>
      <c r="M116" s="15">
        <f>VLOOKUP($A116,[1]Hoja1!$A$9:$AM$276,27,0)</f>
        <v>2367.1</v>
      </c>
      <c r="N116" s="16">
        <f>+L116-M116</f>
        <v>14235.839999999998</v>
      </c>
    </row>
    <row r="117" spans="1:14" s="11" customFormat="1" ht="10.5" customHeight="1" x14ac:dyDescent="0.25">
      <c r="A117" s="27"/>
      <c r="B117" s="13"/>
      <c r="C117" s="14"/>
      <c r="D117" s="14"/>
      <c r="E117" s="15"/>
      <c r="F117" s="15"/>
      <c r="G117" s="14"/>
      <c r="H117" s="14"/>
      <c r="I117" s="14"/>
      <c r="J117" s="14"/>
      <c r="K117" s="14"/>
      <c r="L117" s="16"/>
      <c r="M117" s="16"/>
      <c r="N117" s="16"/>
    </row>
    <row r="118" spans="1:14" s="11" customFormat="1" ht="17.25" customHeight="1" x14ac:dyDescent="0.25">
      <c r="A118" s="6" t="s">
        <v>122</v>
      </c>
      <c r="B118" s="7"/>
      <c r="C118" s="8"/>
      <c r="D118" s="8"/>
      <c r="E118" s="9"/>
      <c r="F118" s="9"/>
      <c r="G118" s="8"/>
      <c r="H118" s="8"/>
      <c r="I118" s="8"/>
      <c r="J118" s="8"/>
      <c r="K118" s="8"/>
      <c r="L118" s="10"/>
      <c r="M118" s="10"/>
      <c r="N118" s="10"/>
    </row>
    <row r="119" spans="1:14" s="11" customFormat="1" ht="10.5" customHeight="1" x14ac:dyDescent="0.25">
      <c r="A119" s="27" t="s">
        <v>184</v>
      </c>
      <c r="B119" s="13" t="s">
        <v>185</v>
      </c>
      <c r="C119" s="14" t="s">
        <v>186</v>
      </c>
      <c r="D119" s="14" t="s">
        <v>18</v>
      </c>
      <c r="E119" s="15">
        <f>+F119/30</f>
        <v>352.5</v>
      </c>
      <c r="F119" s="15">
        <f>VLOOKUP($A119,[1]Hoja1!$A$9:$AM$276,3,0)</f>
        <v>10575</v>
      </c>
      <c r="G119" s="15">
        <v>0</v>
      </c>
      <c r="H119" s="15">
        <v>0</v>
      </c>
      <c r="I119" s="15">
        <f>VLOOKUP($A119,[1]Hoja1!$A$9:$AM$276,4,0)</f>
        <v>0</v>
      </c>
      <c r="J119" s="15">
        <f>VLOOKUP($A119,[1]Hoja1!$A$9:$AM$276,6,0)</f>
        <v>6790.08</v>
      </c>
      <c r="K119" s="15">
        <f>VLOOKUP($A119,[1]Hoja1!$A$9:$AM$276,5,0)</f>
        <v>1000</v>
      </c>
      <c r="L119" s="16">
        <f>SUM(F119:J119)</f>
        <v>17365.080000000002</v>
      </c>
      <c r="M119" s="15">
        <f>VLOOKUP($A119,[1]Hoja1!$A$9:$AM$276,27,0)</f>
        <v>2365.09</v>
      </c>
      <c r="N119" s="16">
        <f>+L119-M119</f>
        <v>14999.990000000002</v>
      </c>
    </row>
    <row r="120" spans="1:14" s="11" customFormat="1" ht="10.5" customHeight="1" x14ac:dyDescent="0.25">
      <c r="A120" s="27"/>
      <c r="B120" s="13"/>
      <c r="C120" s="14"/>
      <c r="D120" s="14"/>
      <c r="E120" s="15"/>
      <c r="F120" s="15"/>
      <c r="G120" s="14"/>
      <c r="H120" s="14"/>
      <c r="I120" s="14"/>
      <c r="J120" s="14"/>
      <c r="K120" s="14"/>
      <c r="L120" s="16"/>
      <c r="M120" s="16"/>
      <c r="N120" s="16"/>
    </row>
    <row r="121" spans="1:14" s="11" customFormat="1" ht="17.25" customHeight="1" x14ac:dyDescent="0.25">
      <c r="A121" s="6" t="s">
        <v>150</v>
      </c>
      <c r="B121" s="7"/>
      <c r="C121" s="8"/>
      <c r="D121" s="8"/>
      <c r="E121" s="9"/>
      <c r="F121" s="9"/>
      <c r="G121" s="8"/>
      <c r="H121" s="8"/>
      <c r="I121" s="8"/>
      <c r="J121" s="8"/>
      <c r="K121" s="8"/>
      <c r="L121" s="10"/>
      <c r="M121" s="10"/>
      <c r="N121" s="10"/>
    </row>
    <row r="122" spans="1:14" s="11" customFormat="1" ht="10.5" customHeight="1" x14ac:dyDescent="0.25">
      <c r="A122" s="27" t="s">
        <v>145</v>
      </c>
      <c r="B122" s="13" t="s">
        <v>146</v>
      </c>
      <c r="C122" s="14" t="s">
        <v>147</v>
      </c>
      <c r="D122" s="14" t="s">
        <v>144</v>
      </c>
      <c r="E122" s="15">
        <f>+F122/30</f>
        <v>580.98</v>
      </c>
      <c r="F122" s="15">
        <f>VLOOKUP($A122,[1]Hoja1!$A$9:$AM$276,3,0)</f>
        <v>17429.400000000001</v>
      </c>
      <c r="G122" s="15">
        <v>0</v>
      </c>
      <c r="H122" s="15">
        <v>0</v>
      </c>
      <c r="I122" s="15">
        <f>VLOOKUP($A122,[1]Hoja1!$A$9:$AM$276,4,0)</f>
        <v>0</v>
      </c>
      <c r="J122" s="15">
        <f>VLOOKUP($A122,[1]Hoja1!$A$9:$AM$276,6,0)</f>
        <v>0</v>
      </c>
      <c r="K122" s="15">
        <f>VLOOKUP($A122,[1]Hoja1!$A$9:$AM$276,5,0)</f>
        <v>1000</v>
      </c>
      <c r="L122" s="16">
        <f>SUM(F122:J122)</f>
        <v>17429.400000000001</v>
      </c>
      <c r="M122" s="15">
        <f>VLOOKUP($A122,[1]Hoja1!$A$9:$AM$276,27,0)</f>
        <v>2598.7199999999998</v>
      </c>
      <c r="N122" s="16">
        <f>+L122-M122</f>
        <v>14830.680000000002</v>
      </c>
    </row>
    <row r="123" spans="1:14" s="11" customFormat="1" ht="10.5" customHeight="1" x14ac:dyDescent="0.25">
      <c r="A123" s="27"/>
      <c r="B123" s="13"/>
      <c r="C123" s="14"/>
      <c r="D123" s="14"/>
      <c r="E123" s="15"/>
      <c r="F123" s="15"/>
      <c r="G123" s="14"/>
      <c r="H123" s="14"/>
      <c r="I123" s="14"/>
      <c r="J123" s="14"/>
      <c r="K123" s="14"/>
      <c r="L123" s="16"/>
      <c r="M123" s="16"/>
      <c r="N123" s="16"/>
    </row>
    <row r="124" spans="1:14" s="11" customFormat="1" ht="17.25" customHeight="1" x14ac:dyDescent="0.25">
      <c r="A124" s="6" t="s">
        <v>104</v>
      </c>
      <c r="B124" s="7"/>
      <c r="C124" s="8"/>
      <c r="D124" s="8"/>
      <c r="E124" s="9"/>
      <c r="F124" s="9"/>
      <c r="G124" s="8"/>
      <c r="H124" s="8"/>
      <c r="I124" s="8"/>
      <c r="J124" s="8"/>
      <c r="K124" s="8"/>
      <c r="L124" s="10"/>
      <c r="M124" s="10"/>
      <c r="N124" s="10"/>
    </row>
    <row r="125" spans="1:14" s="11" customFormat="1" ht="10.5" customHeight="1" x14ac:dyDescent="0.25">
      <c r="A125" s="27" t="s">
        <v>105</v>
      </c>
      <c r="B125" s="13" t="s">
        <v>106</v>
      </c>
      <c r="C125" s="14" t="s">
        <v>17</v>
      </c>
      <c r="D125" s="14" t="s">
        <v>18</v>
      </c>
      <c r="E125" s="15">
        <f>+F125/30</f>
        <v>207.44</v>
      </c>
      <c r="F125" s="15">
        <f>VLOOKUP($A125,[1]Hoja1!$A$9:$AM$276,3,0)</f>
        <v>6223.2</v>
      </c>
      <c r="G125" s="15">
        <v>0</v>
      </c>
      <c r="H125" s="15">
        <v>0</v>
      </c>
      <c r="I125" s="15">
        <f>VLOOKUP($A125,[1]Hoja1!$A$9:$AM$276,4,0)</f>
        <v>0</v>
      </c>
      <c r="J125" s="15">
        <f>VLOOKUP($A125,[1]Hoja1!$A$9:$AM$276,6,0)</f>
        <v>1113.9000000000001</v>
      </c>
      <c r="K125" s="15">
        <f>VLOOKUP($A125,[1]Hoja1!$A$9:$AM$276,5,0)</f>
        <v>1000</v>
      </c>
      <c r="L125" s="16">
        <f>SUM(F125:J125)</f>
        <v>7337.1</v>
      </c>
      <c r="M125" s="15">
        <f>VLOOKUP($A125,[1]Hoja1!$A$9:$AM$276,27,0)</f>
        <v>485.36</v>
      </c>
      <c r="N125" s="16">
        <f>+L125-M125</f>
        <v>6851.7400000000007</v>
      </c>
    </row>
    <row r="126" spans="1:14" s="11" customFormat="1" ht="10.5" customHeight="1" x14ac:dyDescent="0.25">
      <c r="A126" s="27"/>
      <c r="B126" s="13"/>
      <c r="C126" s="14"/>
      <c r="D126" s="14"/>
      <c r="E126" s="15"/>
      <c r="F126" s="15"/>
      <c r="G126" s="14"/>
      <c r="H126" s="14"/>
      <c r="I126" s="14"/>
      <c r="J126" s="14"/>
      <c r="K126" s="14"/>
      <c r="L126" s="16"/>
      <c r="M126" s="16"/>
      <c r="N126" s="16"/>
    </row>
    <row r="127" spans="1:14" s="11" customFormat="1" ht="17.25" customHeight="1" x14ac:dyDescent="0.25">
      <c r="A127" s="6" t="s">
        <v>107</v>
      </c>
      <c r="B127" s="7"/>
      <c r="C127" s="8"/>
      <c r="D127" s="8"/>
      <c r="E127" s="9"/>
      <c r="F127" s="9"/>
      <c r="G127" s="8"/>
      <c r="H127" s="8"/>
      <c r="I127" s="8"/>
      <c r="J127" s="8"/>
      <c r="K127" s="8"/>
      <c r="L127" s="10"/>
      <c r="M127" s="10"/>
      <c r="N127" s="10"/>
    </row>
    <row r="128" spans="1:14" s="11" customFormat="1" ht="10.5" customHeight="1" x14ac:dyDescent="0.25">
      <c r="A128" s="27" t="s">
        <v>112</v>
      </c>
      <c r="B128" s="19" t="s">
        <v>108</v>
      </c>
      <c r="C128" s="14" t="s">
        <v>17</v>
      </c>
      <c r="D128" s="14" t="s">
        <v>144</v>
      </c>
      <c r="E128" s="15">
        <f>+F128/30</f>
        <v>207.44</v>
      </c>
      <c r="F128" s="15">
        <f>VLOOKUP($A128,[1]Hoja1!$A$9:$AM$276,3,0)</f>
        <v>6223.2</v>
      </c>
      <c r="G128" s="15">
        <v>0</v>
      </c>
      <c r="H128" s="15">
        <v>0</v>
      </c>
      <c r="I128" s="15">
        <f>VLOOKUP($A128,[1]Hoja1!$A$9:$AM$276,4,0)</f>
        <v>0</v>
      </c>
      <c r="J128" s="15">
        <f>VLOOKUP($A128,[1]Hoja1!$A$9:$AM$276,6,0)</f>
        <v>0</v>
      </c>
      <c r="K128" s="15">
        <f>VLOOKUP($A128,[1]Hoja1!$A$9:$AM$276,5,0)</f>
        <v>1000</v>
      </c>
      <c r="L128" s="16">
        <f>SUM(F128:J128)</f>
        <v>6223.2</v>
      </c>
      <c r="M128" s="15">
        <f>VLOOKUP($A128,[1]Hoja1!$A$9:$AM$276,27,0)</f>
        <v>0</v>
      </c>
      <c r="N128" s="16">
        <f>+L128-M128</f>
        <v>6223.2</v>
      </c>
    </row>
    <row r="129" spans="1:14" ht="15" customHeight="1" x14ac:dyDescent="0.25">
      <c r="L129" s="22"/>
      <c r="M129" s="22"/>
      <c r="N129" s="22"/>
    </row>
    <row r="130" spans="1:14" s="11" customFormat="1" ht="17.25" customHeight="1" x14ac:dyDescent="0.25">
      <c r="A130" s="6" t="s">
        <v>204</v>
      </c>
      <c r="B130" s="7"/>
      <c r="C130" s="8"/>
      <c r="D130" s="8"/>
      <c r="E130" s="9"/>
      <c r="F130" s="9"/>
      <c r="G130" s="8"/>
      <c r="H130" s="8"/>
      <c r="I130" s="8"/>
      <c r="J130" s="8"/>
      <c r="K130" s="8"/>
      <c r="L130" s="10"/>
      <c r="M130" s="10"/>
      <c r="N130" s="10"/>
    </row>
    <row r="131" spans="1:14" s="11" customFormat="1" ht="10.5" customHeight="1" x14ac:dyDescent="0.25">
      <c r="A131" s="27" t="s">
        <v>205</v>
      </c>
      <c r="B131" s="19" t="s">
        <v>206</v>
      </c>
      <c r="C131" s="14" t="s">
        <v>207</v>
      </c>
      <c r="D131" s="14" t="s">
        <v>144</v>
      </c>
      <c r="E131" s="15">
        <v>228</v>
      </c>
      <c r="F131" s="15">
        <f>VLOOKUP($A131,[1]Hoja1!$A$9:$AM$276,3,0)</f>
        <v>4104</v>
      </c>
      <c r="G131" s="15">
        <v>0</v>
      </c>
      <c r="H131" s="15">
        <v>0</v>
      </c>
      <c r="I131" s="15">
        <f>VLOOKUP($A131,[1]Hoja1!$A$9:$AM$276,4,0)</f>
        <v>0</v>
      </c>
      <c r="J131" s="15">
        <f>VLOOKUP($A131,[1]Hoja1!$A$9:$AM$276,6,0)</f>
        <v>6982.6</v>
      </c>
      <c r="K131" s="15">
        <f>VLOOKUP($A131,[1]Hoja1!$A$9:$AM$276,5,0)</f>
        <v>1000</v>
      </c>
      <c r="L131" s="16">
        <f>SUM(F131:J131)</f>
        <v>11086.6</v>
      </c>
      <c r="M131" s="15">
        <f>VLOOKUP($A131,[1]Hoja1!$A$9:$AM$276,27,0)</f>
        <v>1086.5</v>
      </c>
      <c r="N131" s="16">
        <f>+L131-M131</f>
        <v>10000.1</v>
      </c>
    </row>
    <row r="132" spans="1:14" ht="15" customHeight="1" x14ac:dyDescent="0.25">
      <c r="L132" s="22"/>
      <c r="M132" s="22"/>
      <c r="N132" s="22"/>
    </row>
    <row r="133" spans="1:14" s="11" customFormat="1" ht="17.25" customHeight="1" x14ac:dyDescent="0.25">
      <c r="A133" s="6" t="s">
        <v>200</v>
      </c>
      <c r="B133" s="7"/>
      <c r="C133" s="8"/>
      <c r="D133" s="8"/>
      <c r="E133" s="9"/>
      <c r="F133" s="9"/>
      <c r="G133" s="8"/>
      <c r="H133" s="8"/>
      <c r="I133" s="8"/>
      <c r="J133" s="8"/>
      <c r="K133" s="8"/>
      <c r="L133" s="10"/>
      <c r="M133" s="10"/>
      <c r="N133" s="10"/>
    </row>
    <row r="134" spans="1:14" s="11" customFormat="1" ht="10.5" customHeight="1" x14ac:dyDescent="0.25">
      <c r="A134" s="27" t="s">
        <v>201</v>
      </c>
      <c r="B134" s="19" t="s">
        <v>202</v>
      </c>
      <c r="C134" s="14" t="s">
        <v>203</v>
      </c>
      <c r="D134" s="14" t="s">
        <v>144</v>
      </c>
      <c r="E134" s="15">
        <v>208</v>
      </c>
      <c r="F134" s="15">
        <f>VLOOKUP($A134,[1]Hoja1!$A$9:$AM$276,3,0)</f>
        <v>5824</v>
      </c>
      <c r="G134" s="15">
        <v>0</v>
      </c>
      <c r="H134" s="15">
        <v>0</v>
      </c>
      <c r="I134" s="15">
        <f>VLOOKUP($A134,[1]Hoja1!$A$9:$AM$276,4,0)</f>
        <v>0</v>
      </c>
      <c r="J134" s="15">
        <f>VLOOKUP($A134,[1]Hoja1!$A$9:$AM$276,6,0)</f>
        <v>5243</v>
      </c>
      <c r="K134" s="15">
        <f>VLOOKUP($A134,[1]Hoja1!$A$9:$AM$276,5,0)</f>
        <v>1000</v>
      </c>
      <c r="L134" s="16">
        <f>SUM(F134:J134)</f>
        <v>11067</v>
      </c>
      <c r="M134" s="15">
        <f>VLOOKUP($A134,[1]Hoja1!$A$9:$AM$276,27,0)</f>
        <v>1066.9000000000001</v>
      </c>
      <c r="N134" s="16">
        <f>+L134-M134</f>
        <v>10000.1</v>
      </c>
    </row>
    <row r="135" spans="1:14" ht="15" customHeight="1" x14ac:dyDescent="0.25">
      <c r="L135" s="22"/>
      <c r="M135" s="22"/>
      <c r="N135" s="22"/>
    </row>
    <row r="137" spans="1:14" ht="17.25" customHeight="1" x14ac:dyDescent="0.25">
      <c r="L137" s="23">
        <f>SUM(L7:L134)</f>
        <v>904351.0899999995</v>
      </c>
      <c r="M137" s="23">
        <f>SUM(M7:M134)</f>
        <v>169675.34999999992</v>
      </c>
      <c r="N137" s="23">
        <f>SUM(N7:N134)</f>
        <v>734675.73999999987</v>
      </c>
    </row>
    <row r="138" spans="1:14" ht="17.25" customHeight="1" x14ac:dyDescent="0.2">
      <c r="J138" s="21"/>
      <c r="K138" s="21"/>
      <c r="L138" s="39">
        <v>904351.09</v>
      </c>
      <c r="M138" s="38">
        <v>169675.35</v>
      </c>
      <c r="N138" s="38">
        <v>734675.74</v>
      </c>
    </row>
    <row r="139" spans="1:14" ht="17.25" customHeight="1" x14ac:dyDescent="0.2">
      <c r="L139" s="25">
        <f>+L137-L138</f>
        <v>0</v>
      </c>
      <c r="M139" s="25">
        <f t="shared" ref="M139:N139" si="43">+M137-M138</f>
        <v>0</v>
      </c>
      <c r="N139" s="25">
        <f t="shared" si="43"/>
        <v>0</v>
      </c>
    </row>
    <row r="140" spans="1:14" ht="17.25" customHeight="1" x14ac:dyDescent="0.2">
      <c r="L140" s="26"/>
      <c r="M140" s="26"/>
      <c r="N140" s="26"/>
    </row>
    <row r="141" spans="1:14" ht="17.25" customHeight="1" x14ac:dyDescent="0.2">
      <c r="L141" s="26"/>
      <c r="M141" s="26"/>
      <c r="N141" s="26"/>
    </row>
    <row r="142" spans="1:14" ht="17.25" customHeight="1" x14ac:dyDescent="0.25">
      <c r="L142" s="24"/>
      <c r="M142" s="24"/>
      <c r="N142" s="24"/>
    </row>
    <row r="143" spans="1:14" ht="17.25" customHeight="1" x14ac:dyDescent="0.25"/>
    <row r="144" spans="1:14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</sheetData>
  <autoFilter ref="A6:N136" xr:uid="{00000000-0009-0000-0000-000000000000}"/>
  <mergeCells count="11">
    <mergeCell ref="N5:N6"/>
    <mergeCell ref="A1:N1"/>
    <mergeCell ref="A2:N2"/>
    <mergeCell ref="A3:N3"/>
    <mergeCell ref="A5:A6"/>
    <mergeCell ref="B5:B6"/>
    <mergeCell ref="C5:C6"/>
    <mergeCell ref="D5:D6"/>
    <mergeCell ref="E5:J5"/>
    <mergeCell ref="L5:L6"/>
    <mergeCell ref="M5:M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2019-06-26T21:08:16Z</dcterms:created>
  <dcterms:modified xsi:type="dcterms:W3CDTF">2023-03-13T23:00:31Z</dcterms:modified>
</cp:coreProperties>
</file>