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949AE3B-4805-4997-9F2A-B0DF87351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externalReferences>
    <externalReference r:id="rId2"/>
    <externalReference r:id="rId3"/>
  </externalReferences>
  <definedNames>
    <definedName name="_xlnm._FilterDatabase" localSheetId="0" hidden="1">Diciembre!$A$6:$M$121</definedName>
    <definedName name="_xlnm.Print_Area" localSheetId="0">Diciembre!$A$1:$M$119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9" i="1" l="1"/>
  <c r="L116" i="1"/>
  <c r="L113" i="1"/>
  <c r="L107" i="1"/>
  <c r="L104" i="1"/>
  <c r="L103" i="1"/>
  <c r="L100" i="1"/>
  <c r="L99" i="1"/>
  <c r="L98" i="1"/>
  <c r="L97" i="1"/>
  <c r="L94" i="1"/>
  <c r="L91" i="1"/>
  <c r="L90" i="1"/>
  <c r="L87" i="1"/>
  <c r="L84" i="1"/>
  <c r="L81" i="1"/>
  <c r="L78" i="1"/>
  <c r="L77" i="1"/>
  <c r="L74" i="1"/>
  <c r="L71" i="1"/>
  <c r="L70" i="1"/>
  <c r="L67" i="1"/>
  <c r="L62" i="1"/>
  <c r="L61" i="1"/>
  <c r="L58" i="1"/>
  <c r="L57" i="1"/>
  <c r="L56" i="1"/>
  <c r="L55" i="1"/>
  <c r="L54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1" i="1"/>
  <c r="L30" i="1"/>
  <c r="L27" i="1"/>
  <c r="L24" i="1"/>
  <c r="L23" i="1"/>
  <c r="L20" i="1"/>
  <c r="L19" i="1"/>
  <c r="L18" i="1"/>
  <c r="L14" i="1"/>
  <c r="L13" i="1"/>
  <c r="L12" i="1"/>
  <c r="L11" i="1"/>
  <c r="L10" i="1"/>
  <c r="L9" i="1"/>
  <c r="G119" i="1"/>
  <c r="G116" i="1"/>
  <c r="G113" i="1"/>
  <c r="G107" i="1"/>
  <c r="G104" i="1"/>
  <c r="G103" i="1"/>
  <c r="G100" i="1"/>
  <c r="G99" i="1"/>
  <c r="G98" i="1"/>
  <c r="G97" i="1"/>
  <c r="G94" i="1"/>
  <c r="G91" i="1"/>
  <c r="G90" i="1"/>
  <c r="G87" i="1"/>
  <c r="G84" i="1"/>
  <c r="G81" i="1"/>
  <c r="G78" i="1"/>
  <c r="G77" i="1"/>
  <c r="G74" i="1"/>
  <c r="G71" i="1"/>
  <c r="G70" i="1"/>
  <c r="G67" i="1"/>
  <c r="G62" i="1"/>
  <c r="G61" i="1"/>
  <c r="G58" i="1"/>
  <c r="G57" i="1"/>
  <c r="G56" i="1"/>
  <c r="G55" i="1"/>
  <c r="G54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1" i="1"/>
  <c r="G30" i="1"/>
  <c r="G27" i="1"/>
  <c r="G24" i="1"/>
  <c r="G23" i="1"/>
  <c r="G20" i="1"/>
  <c r="G19" i="1"/>
  <c r="G18" i="1"/>
  <c r="G14" i="1"/>
  <c r="G13" i="1"/>
  <c r="G12" i="1"/>
  <c r="G11" i="1"/>
  <c r="G10" i="1"/>
  <c r="G9" i="1"/>
  <c r="L8" i="1"/>
  <c r="G8" i="1"/>
  <c r="J119" i="1"/>
  <c r="F119" i="1"/>
  <c r="J116" i="1"/>
  <c r="F116" i="1"/>
  <c r="K116" i="1" s="1"/>
  <c r="J113" i="1"/>
  <c r="F113" i="1"/>
  <c r="J107" i="1"/>
  <c r="F107" i="1"/>
  <c r="J104" i="1"/>
  <c r="F104" i="1"/>
  <c r="J103" i="1"/>
  <c r="F103" i="1"/>
  <c r="J100" i="1"/>
  <c r="F100" i="1"/>
  <c r="J99" i="1"/>
  <c r="F99" i="1"/>
  <c r="J98" i="1"/>
  <c r="F98" i="1"/>
  <c r="J97" i="1"/>
  <c r="F97" i="1"/>
  <c r="J94" i="1"/>
  <c r="F94" i="1"/>
  <c r="J91" i="1"/>
  <c r="F91" i="1"/>
  <c r="J90" i="1"/>
  <c r="F90" i="1"/>
  <c r="J87" i="1"/>
  <c r="F87" i="1"/>
  <c r="J84" i="1"/>
  <c r="F84" i="1"/>
  <c r="J81" i="1"/>
  <c r="F81" i="1"/>
  <c r="J78" i="1"/>
  <c r="F78" i="1"/>
  <c r="J77" i="1"/>
  <c r="F77" i="1"/>
  <c r="J74" i="1"/>
  <c r="F74" i="1"/>
  <c r="J71" i="1"/>
  <c r="F71" i="1"/>
  <c r="J70" i="1"/>
  <c r="F70" i="1"/>
  <c r="J67" i="1"/>
  <c r="F67" i="1"/>
  <c r="J62" i="1"/>
  <c r="F62" i="1"/>
  <c r="J61" i="1"/>
  <c r="F61" i="1"/>
  <c r="J58" i="1"/>
  <c r="F58" i="1"/>
  <c r="J57" i="1"/>
  <c r="F57" i="1"/>
  <c r="J56" i="1"/>
  <c r="F56" i="1"/>
  <c r="J55" i="1"/>
  <c r="F55" i="1"/>
  <c r="J54" i="1"/>
  <c r="F54" i="1"/>
  <c r="J51" i="1"/>
  <c r="F51" i="1"/>
  <c r="J50" i="1"/>
  <c r="F50" i="1"/>
  <c r="J49" i="1"/>
  <c r="F49" i="1"/>
  <c r="J48" i="1"/>
  <c r="F48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1" i="1"/>
  <c r="F31" i="1"/>
  <c r="J30" i="1"/>
  <c r="F30" i="1"/>
  <c r="J27" i="1"/>
  <c r="F27" i="1"/>
  <c r="J24" i="1"/>
  <c r="F24" i="1"/>
  <c r="J23" i="1"/>
  <c r="F23" i="1"/>
  <c r="J20" i="1"/>
  <c r="F20" i="1"/>
  <c r="J19" i="1"/>
  <c r="F19" i="1"/>
  <c r="J18" i="1"/>
  <c r="F18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K119" i="1" l="1"/>
  <c r="K62" i="1"/>
  <c r="K84" i="1"/>
  <c r="K100" i="1"/>
  <c r="K24" i="1"/>
  <c r="K11" i="1"/>
  <c r="K38" i="1"/>
  <c r="K46" i="1"/>
  <c r="K9" i="1"/>
  <c r="K20" i="1"/>
  <c r="K36" i="1"/>
  <c r="K44" i="1"/>
  <c r="K54" i="1"/>
  <c r="K70" i="1"/>
  <c r="K90" i="1"/>
  <c r="K104" i="1"/>
  <c r="K10" i="1"/>
  <c r="K23" i="1"/>
  <c r="K37" i="1"/>
  <c r="K45" i="1"/>
  <c r="K55" i="1"/>
  <c r="K71" i="1"/>
  <c r="K19" i="1"/>
  <c r="M19" i="1" s="1"/>
  <c r="K35" i="1"/>
  <c r="K43" i="1"/>
  <c r="K51" i="1"/>
  <c r="K67" i="1"/>
  <c r="K87" i="1"/>
  <c r="K56" i="1"/>
  <c r="K99" i="1"/>
  <c r="K91" i="1"/>
  <c r="K107" i="1"/>
  <c r="K14" i="1"/>
  <c r="K31" i="1"/>
  <c r="K41" i="1"/>
  <c r="K49" i="1"/>
  <c r="K61" i="1"/>
  <c r="K78" i="1"/>
  <c r="K98" i="1"/>
  <c r="K103" i="1"/>
  <c r="K12" i="1"/>
  <c r="K27" i="1"/>
  <c r="K39" i="1"/>
  <c r="K47" i="1"/>
  <c r="K57" i="1"/>
  <c r="K74" i="1"/>
  <c r="K94" i="1"/>
  <c r="K18" i="1"/>
  <c r="K34" i="1"/>
  <c r="K42" i="1"/>
  <c r="K50" i="1"/>
  <c r="K81" i="1"/>
  <c r="K13" i="1"/>
  <c r="K30" i="1"/>
  <c r="K40" i="1"/>
  <c r="K48" i="1"/>
  <c r="K58" i="1"/>
  <c r="K77" i="1"/>
  <c r="K97" i="1"/>
  <c r="K113" i="1"/>
  <c r="E19" i="1"/>
  <c r="M90" i="1"/>
  <c r="E13" i="1"/>
  <c r="E50" i="1"/>
  <c r="E14" i="1"/>
  <c r="E12" i="1"/>
  <c r="E94" i="1"/>
  <c r="M13" i="1" l="1"/>
  <c r="M97" i="1"/>
  <c r="M12" i="1"/>
  <c r="M103" i="1"/>
  <c r="M77" i="1"/>
  <c r="M87" i="1"/>
  <c r="M14" i="1"/>
  <c r="M27" i="1"/>
  <c r="M39" i="1"/>
  <c r="M43" i="1"/>
  <c r="M47" i="1"/>
  <c r="M51" i="1"/>
  <c r="M57" i="1"/>
  <c r="M23" i="1"/>
  <c r="M35" i="1"/>
  <c r="M34" i="1"/>
  <c r="M42" i="1"/>
  <c r="M50" i="1"/>
  <c r="M56" i="1"/>
  <c r="M61" i="1"/>
  <c r="M67" i="1"/>
  <c r="M74" i="1"/>
  <c r="M84" i="1"/>
  <c r="M91" i="1"/>
  <c r="M100" i="1"/>
  <c r="M110" i="1"/>
  <c r="M119" i="1"/>
  <c r="M11" i="1"/>
  <c r="M20" i="1"/>
  <c r="M38" i="1"/>
  <c r="M46" i="1"/>
  <c r="M10" i="1"/>
  <c r="M31" i="1"/>
  <c r="M41" i="1"/>
  <c r="M49" i="1"/>
  <c r="M55" i="1"/>
  <c r="M71" i="1"/>
  <c r="M81" i="1"/>
  <c r="M99" i="1"/>
  <c r="M107" i="1"/>
  <c r="M116" i="1"/>
  <c r="M37" i="1"/>
  <c r="M45" i="1"/>
  <c r="M18" i="1"/>
  <c r="M9" i="1"/>
  <c r="M24" i="1"/>
  <c r="M40" i="1"/>
  <c r="M44" i="1"/>
  <c r="M54" i="1"/>
  <c r="M58" i="1"/>
  <c r="M62" i="1"/>
  <c r="M70" i="1"/>
  <c r="M78" i="1"/>
  <c r="M98" i="1"/>
  <c r="M104" i="1"/>
  <c r="M113" i="1"/>
  <c r="M30" i="1"/>
  <c r="M36" i="1"/>
  <c r="M48" i="1"/>
  <c r="M94" i="1"/>
  <c r="L122" i="1"/>
  <c r="L124" i="1" s="1"/>
  <c r="L126" i="1" s="1"/>
  <c r="E87" i="1"/>
  <c r="E18" i="1" l="1"/>
  <c r="E116" i="1"/>
  <c r="E107" i="1"/>
  <c r="E100" i="1"/>
  <c r="E98" i="1"/>
  <c r="E91" i="1"/>
  <c r="E81" i="1"/>
  <c r="E77" i="1"/>
  <c r="E71" i="1"/>
  <c r="E67" i="1"/>
  <c r="E58" i="1"/>
  <c r="E56" i="1"/>
  <c r="E54" i="1"/>
  <c r="E49" i="1"/>
  <c r="E47" i="1"/>
  <c r="E45" i="1"/>
  <c r="E43" i="1"/>
  <c r="E41" i="1"/>
  <c r="E39" i="1"/>
  <c r="E37" i="1"/>
  <c r="E35" i="1"/>
  <c r="E30" i="1"/>
  <c r="E23" i="1"/>
  <c r="E20" i="1"/>
  <c r="E113" i="1"/>
  <c r="E11" i="1"/>
  <c r="E9" i="1"/>
  <c r="E27" i="1" l="1"/>
  <c r="E78" i="1"/>
  <c r="E99" i="1"/>
  <c r="E104" i="1"/>
  <c r="E55" i="1"/>
  <c r="E70" i="1"/>
  <c r="E119" i="1"/>
  <c r="E10" i="1"/>
  <c r="E34" i="1"/>
  <c r="E38" i="1"/>
  <c r="E42" i="1"/>
  <c r="E46" i="1"/>
  <c r="E36" i="1"/>
  <c r="E40" i="1"/>
  <c r="E44" i="1"/>
  <c r="E48" i="1"/>
  <c r="E57" i="1"/>
  <c r="E61" i="1"/>
  <c r="E74" i="1"/>
  <c r="E84" i="1"/>
  <c r="E97" i="1"/>
  <c r="E103" i="1"/>
  <c r="E8" i="1" l="1"/>
  <c r="K8" i="1" l="1"/>
  <c r="K122" i="1" s="1"/>
  <c r="K124" i="1" s="1"/>
  <c r="K126" i="1" s="1"/>
  <c r="M8" i="1" l="1"/>
  <c r="M122" i="1" l="1"/>
  <c r="M124" i="1" s="1"/>
  <c r="M126" i="1" s="1"/>
</calcChain>
</file>

<file path=xl/sharedStrings.xml><?xml version="1.0" encoding="utf-8"?>
<sst xmlns="http://schemas.openxmlformats.org/spreadsheetml/2006/main" count="290" uniqueCount="186">
  <si>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</si>
  <si>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</si>
  <si>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</si>
  <si>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</si>
  <si>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</si>
  <si>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</si>
  <si>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</si>
  <si>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</si>
  <si>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</si>
  <si>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</si>
  <si>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</si>
  <si>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</si>
  <si>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</si>
  <si>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</si>
  <si>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</si>
  <si>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</si>
  <si>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</si>
  <si>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</si>
  <si>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</si>
  <si>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</si>
  <si>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</si>
  <si>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</si>
  <si>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</si>
  <si>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</si>
  <si>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</si>
  <si>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</si>
  <si>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</si>
  <si>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</si>
  <si>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</si>
  <si>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</si>
  <si>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</si>
  <si>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</si>
  <si>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</si>
  <si>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</si>
  <si>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</si>
  <si>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</si>
  <si>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</si>
  <si>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</si>
  <si>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</si>
  <si>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</si>
  <si>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</si>
  <si>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</si>
  <si>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</si>
  <si>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</si>
  <si>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</si>
  <si>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</si>
  <si>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</si>
  <si>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</si>
  <si>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</si>
  <si>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</si>
  <si>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</si>
  <si>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</si>
  <si>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</si>
  <si>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</si>
  <si>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</si>
  <si>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</si>
  <si>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</si>
  <si>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</si>
  <si>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</si>
  <si>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</si>
  <si>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</si>
  <si>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</si>
  <si>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</si>
  <si>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</si>
  <si>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</si>
  <si>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</si>
  <si>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</si>
  <si>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</si>
  <si>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</si>
  <si>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</si>
  <si>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</si>
  <si>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</si>
  <si>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</si>
  <si>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</si>
  <si>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</si>
  <si>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</si>
  <si>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</si>
  <si>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</si>
  <si>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</si>
  <si>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</si>
  <si>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</si>
  <si>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</si>
  <si>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</si>
  <si>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</si>
  <si>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</si>
  <si>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</si>
  <si>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</si>
  <si>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</si>
  <si>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</si>
  <si>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</si>
  <si>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</si>
  <si>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</si>
  <si>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</si>
  <si>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</si>
  <si>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</si>
  <si>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</si>
  <si>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</si>
  <si>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</si>
  <si>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</si>
  <si>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</si>
  <si>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</si>
  <si>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</si>
  <si>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</si>
  <si>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</si>
  <si>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</si>
  <si>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</si>
  <si>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</si>
  <si>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</si>
  <si>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</si>
  <si>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</si>
  <si>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</si>
  <si>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</si>
  <si>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</si>
  <si>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</si>
  <si>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</si>
  <si>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</si>
  <si>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</si>
  <si>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</si>
  <si>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</si>
  <si>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</si>
  <si>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</si>
  <si>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</si>
  <si>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</si>
  <si>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</si>
  <si>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</si>
  <si>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</si>
  <si>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</si>
  <si>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</si>
  <si>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</si>
  <si>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</si>
  <si>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</si>
  <si>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</si>
  <si>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</si>
  <si>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</si>
  <si>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</si>
  <si>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</si>
  <si>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</si>
  <si>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</si>
  <si>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</si>
  <si>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</si>
  <si>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</si>
  <si>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</si>
  <si>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</si>
  <si>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</si>
  <si>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</si>
  <si>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</si>
  <si>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</si>
  <si>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</si>
  <si>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</si>
  <si>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</si>
  <si>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</si>
  <si>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</si>
  <si>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</si>
  <si>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</si>
  <si>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</si>
  <si>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</si>
  <si>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</si>
  <si>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</si>
  <si>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</si>
  <si>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</si>
  <si>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</si>
  <si>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</si>
  <si>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</si>
  <si>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</si>
  <si>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</si>
  <si>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</si>
  <si>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</si>
  <si>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</si>
  <si>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</si>
  <si>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</si>
  <si>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</si>
  <si>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</si>
  <si>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</si>
  <si>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</si>
  <si>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</si>
  <si>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Chofer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</si>
  <si>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</si>
  <si>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</si>
  <si>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</si>
  <si>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</si>
  <si>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</si>
  <si>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</si>
  <si>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</si>
  <si>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</si>
  <si>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DICIEMBRE DE 2022</t>
  </si>
  <si>
    <t>AGUI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</si>
</sst>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2%20DICIEMBRE%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Aguinaldo%20d&#237;as%202022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5186.1000000000004</v>
          </cell>
          <cell r="D14">
            <v>0</v>
          </cell>
          <cell r="E14">
            <v>0</v>
          </cell>
          <cell r="F14">
            <v>5186.1000000000004</v>
          </cell>
          <cell r="G14">
            <v>0</v>
          </cell>
          <cell r="H14">
            <v>0</v>
          </cell>
          <cell r="I14">
            <v>0</v>
          </cell>
          <cell r="J14">
            <v>-320.60000000000002</v>
          </cell>
          <cell r="K14">
            <v>-17.18</v>
          </cell>
          <cell r="L14">
            <v>303.42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-17.18</v>
          </cell>
          <cell r="Y14">
            <v>5203.28</v>
          </cell>
          <cell r="Z14">
            <v>142.4</v>
          </cell>
          <cell r="AA14">
            <v>256.33999999999997</v>
          </cell>
          <cell r="AB14">
            <v>731.26</v>
          </cell>
          <cell r="AC14">
            <v>119.92</v>
          </cell>
          <cell r="AD14">
            <v>103.72</v>
          </cell>
          <cell r="AE14">
            <v>10724.68</v>
          </cell>
          <cell r="AF14">
            <v>1130</v>
          </cell>
          <cell r="AG14">
            <v>299.8</v>
          </cell>
          <cell r="AH14">
            <v>59.96</v>
          </cell>
          <cell r="AI14">
            <v>0</v>
          </cell>
          <cell r="AJ14">
            <v>12438.08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5186.1000000000004</v>
          </cell>
          <cell r="D15">
            <v>0</v>
          </cell>
          <cell r="E15">
            <v>0</v>
          </cell>
          <cell r="F15">
            <v>5186.1000000000004</v>
          </cell>
          <cell r="G15">
            <v>0</v>
          </cell>
          <cell r="H15">
            <v>0</v>
          </cell>
          <cell r="I15">
            <v>0</v>
          </cell>
          <cell r="J15">
            <v>-320.60000000000002</v>
          </cell>
          <cell r="K15">
            <v>-17.18</v>
          </cell>
          <cell r="L15">
            <v>303.42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-17.18</v>
          </cell>
          <cell r="Y15">
            <v>5203.28</v>
          </cell>
          <cell r="Z15">
            <v>142.4</v>
          </cell>
          <cell r="AA15">
            <v>256.33999999999997</v>
          </cell>
          <cell r="AB15">
            <v>731.26</v>
          </cell>
          <cell r="AC15">
            <v>119.92</v>
          </cell>
          <cell r="AD15">
            <v>103.72</v>
          </cell>
          <cell r="AE15">
            <v>10724.68</v>
          </cell>
          <cell r="AF15">
            <v>1130</v>
          </cell>
          <cell r="AG15">
            <v>299.8</v>
          </cell>
          <cell r="AH15">
            <v>59.96</v>
          </cell>
          <cell r="AI15">
            <v>0</v>
          </cell>
          <cell r="AJ15">
            <v>12438.08</v>
          </cell>
        </row>
        <row r="16">
          <cell r="A16" t="str">
            <v>00846</v>
          </cell>
          <cell r="B16" t="str">
            <v>Rodriguez Ramirez Magdaleno</v>
          </cell>
          <cell r="C16">
            <v>5186.1000000000004</v>
          </cell>
          <cell r="D16">
            <v>0</v>
          </cell>
          <cell r="E16">
            <v>0</v>
          </cell>
          <cell r="F16">
            <v>5186.1000000000004</v>
          </cell>
          <cell r="G16">
            <v>0</v>
          </cell>
          <cell r="H16">
            <v>0</v>
          </cell>
          <cell r="I16">
            <v>0</v>
          </cell>
          <cell r="J16">
            <v>-320.60000000000002</v>
          </cell>
          <cell r="K16">
            <v>-17.18</v>
          </cell>
          <cell r="L16">
            <v>303.42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-17.18</v>
          </cell>
          <cell r="Y16">
            <v>5203.28</v>
          </cell>
          <cell r="Z16">
            <v>142.4</v>
          </cell>
          <cell r="AA16">
            <v>256.33999999999997</v>
          </cell>
          <cell r="AB16">
            <v>731.26</v>
          </cell>
          <cell r="AC16">
            <v>119.92</v>
          </cell>
          <cell r="AD16">
            <v>103.72</v>
          </cell>
          <cell r="AE16">
            <v>10724.68</v>
          </cell>
          <cell r="AF16">
            <v>1130</v>
          </cell>
          <cell r="AG16">
            <v>299.8</v>
          </cell>
          <cell r="AH16">
            <v>59.96</v>
          </cell>
          <cell r="AI16">
            <v>0</v>
          </cell>
          <cell r="AJ16">
            <v>12438.08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5334.6</v>
          </cell>
          <cell r="G17">
            <v>0</v>
          </cell>
          <cell r="H17">
            <v>0</v>
          </cell>
          <cell r="I17">
            <v>0</v>
          </cell>
          <cell r="J17">
            <v>-290.76</v>
          </cell>
          <cell r="K17">
            <v>0</v>
          </cell>
          <cell r="L17">
            <v>312.92</v>
          </cell>
          <cell r="M17">
            <v>22.16</v>
          </cell>
          <cell r="N17">
            <v>146.5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168.66</v>
          </cell>
          <cell r="Y17">
            <v>5165.9399999999996</v>
          </cell>
          <cell r="Z17">
            <v>107.94</v>
          </cell>
          <cell r="AA17">
            <v>194.3</v>
          </cell>
          <cell r="AB17">
            <v>696.8</v>
          </cell>
          <cell r="AC17">
            <v>123.36</v>
          </cell>
          <cell r="AD17">
            <v>106.7</v>
          </cell>
          <cell r="AE17">
            <v>11032.14</v>
          </cell>
          <cell r="AF17">
            <v>999.04</v>
          </cell>
          <cell r="AG17">
            <v>308.39999999999998</v>
          </cell>
          <cell r="AH17">
            <v>61.68</v>
          </cell>
          <cell r="AI17">
            <v>0</v>
          </cell>
          <cell r="AJ17">
            <v>12631.32</v>
          </cell>
        </row>
        <row r="18">
          <cell r="A18" t="str">
            <v>00879</v>
          </cell>
          <cell r="B18" t="str">
            <v>Santana Aguilar Maria Felix</v>
          </cell>
          <cell r="C18">
            <v>9000</v>
          </cell>
          <cell r="D18">
            <v>4200</v>
          </cell>
          <cell r="E18">
            <v>0</v>
          </cell>
          <cell r="F18">
            <v>13200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1397.5</v>
          </cell>
          <cell r="M18">
            <v>1397.5</v>
          </cell>
          <cell r="N18">
            <v>370.68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1768.18</v>
          </cell>
          <cell r="Y18">
            <v>11431.82</v>
          </cell>
          <cell r="Z18">
            <v>255.6</v>
          </cell>
          <cell r="AA18">
            <v>460.08</v>
          </cell>
          <cell r="AB18">
            <v>909.86</v>
          </cell>
          <cell r="AC18">
            <v>292.12</v>
          </cell>
          <cell r="AD18">
            <v>264</v>
          </cell>
          <cell r="AE18">
            <v>26124.080000000002</v>
          </cell>
          <cell r="AF18">
            <v>1625.54</v>
          </cell>
          <cell r="AG18">
            <v>730.3</v>
          </cell>
          <cell r="AH18">
            <v>146.06</v>
          </cell>
          <cell r="AI18">
            <v>0</v>
          </cell>
          <cell r="AJ18">
            <v>29182.1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</row>
        <row r="20">
          <cell r="C20">
            <v>29892.9</v>
          </cell>
          <cell r="D20">
            <v>4200</v>
          </cell>
          <cell r="E20">
            <v>0</v>
          </cell>
          <cell r="F20">
            <v>34092.9</v>
          </cell>
          <cell r="G20">
            <v>0</v>
          </cell>
          <cell r="H20">
            <v>0</v>
          </cell>
          <cell r="I20">
            <v>0</v>
          </cell>
          <cell r="J20">
            <v>-1252.56</v>
          </cell>
          <cell r="K20">
            <v>-51.54</v>
          </cell>
          <cell r="L20">
            <v>2620.6799999999998</v>
          </cell>
          <cell r="M20">
            <v>1419.66</v>
          </cell>
          <cell r="N20">
            <v>517.17999999999995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1885.3</v>
          </cell>
          <cell r="Y20">
            <v>32207.599999999999</v>
          </cell>
          <cell r="Z20">
            <v>790.74</v>
          </cell>
          <cell r="AA20">
            <v>1423.4</v>
          </cell>
          <cell r="AB20">
            <v>3800.44</v>
          </cell>
          <cell r="AC20">
            <v>775.24</v>
          </cell>
          <cell r="AD20">
            <v>681.86</v>
          </cell>
          <cell r="AE20">
            <v>69330.259999999995</v>
          </cell>
          <cell r="AF20">
            <v>6014.58</v>
          </cell>
          <cell r="AG20">
            <v>1938.1</v>
          </cell>
          <cell r="AH20">
            <v>387.62</v>
          </cell>
          <cell r="AI20">
            <v>0</v>
          </cell>
          <cell r="AJ20">
            <v>79127.66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0</v>
          </cell>
          <cell r="F23">
            <v>7918.2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591.12</v>
          </cell>
          <cell r="M23">
            <v>591.12</v>
          </cell>
          <cell r="N23">
            <v>219.42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810.54</v>
          </cell>
          <cell r="Y23">
            <v>7107.66</v>
          </cell>
          <cell r="Z23">
            <v>160.22</v>
          </cell>
          <cell r="AA23">
            <v>288.38</v>
          </cell>
          <cell r="AB23">
            <v>754.5</v>
          </cell>
          <cell r="AC23">
            <v>183.1</v>
          </cell>
          <cell r="AD23">
            <v>158.36000000000001</v>
          </cell>
          <cell r="AE23">
            <v>16374.9</v>
          </cell>
          <cell r="AF23">
            <v>1203.0999999999999</v>
          </cell>
          <cell r="AG23">
            <v>457.76</v>
          </cell>
          <cell r="AH23">
            <v>91.56</v>
          </cell>
          <cell r="AI23">
            <v>0</v>
          </cell>
          <cell r="AJ23">
            <v>18468.78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</row>
        <row r="25">
          <cell r="C25">
            <v>7918.2</v>
          </cell>
          <cell r="D25">
            <v>0</v>
          </cell>
          <cell r="E25">
            <v>0</v>
          </cell>
          <cell r="F25">
            <v>7918.2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591.12</v>
          </cell>
          <cell r="M25">
            <v>591.12</v>
          </cell>
          <cell r="N25">
            <v>219.42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810.54</v>
          </cell>
          <cell r="Y25">
            <v>7107.66</v>
          </cell>
          <cell r="Z25">
            <v>160.22</v>
          </cell>
          <cell r="AA25">
            <v>288.38</v>
          </cell>
          <cell r="AB25">
            <v>754.5</v>
          </cell>
          <cell r="AC25">
            <v>183.1</v>
          </cell>
          <cell r="AD25">
            <v>158.36000000000001</v>
          </cell>
          <cell r="AE25">
            <v>16374.9</v>
          </cell>
          <cell r="AF25">
            <v>1203.0999999999999</v>
          </cell>
          <cell r="AG25">
            <v>457.76</v>
          </cell>
          <cell r="AH25">
            <v>91.56</v>
          </cell>
          <cell r="AI25">
            <v>0</v>
          </cell>
          <cell r="AJ25">
            <v>18468.78</v>
          </cell>
        </row>
        <row r="27">
          <cell r="A27" t="str">
            <v>Departamento 60 CDE SECRETARIA JURIDICA Y DE TRANSPARENC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9918.2999999999993</v>
          </cell>
          <cell r="D28">
            <v>0</v>
          </cell>
          <cell r="E28">
            <v>0</v>
          </cell>
          <cell r="F28">
            <v>9918.2999999999993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830.76</v>
          </cell>
          <cell r="M28">
            <v>830.76</v>
          </cell>
          <cell r="N28">
            <v>283.58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1114.3399999999999</v>
          </cell>
          <cell r="Y28">
            <v>8803.9599999999991</v>
          </cell>
          <cell r="Z28">
            <v>200.68</v>
          </cell>
          <cell r="AA28">
            <v>361.22</v>
          </cell>
          <cell r="AB28">
            <v>820.42</v>
          </cell>
          <cell r="AC28">
            <v>229.35</v>
          </cell>
          <cell r="AD28">
            <v>198.36</v>
          </cell>
          <cell r="AE28">
            <v>20510.88</v>
          </cell>
          <cell r="AF28">
            <v>1382.32</v>
          </cell>
          <cell r="AG28">
            <v>573.38</v>
          </cell>
          <cell r="AH28">
            <v>114.68</v>
          </cell>
          <cell r="AI28">
            <v>0</v>
          </cell>
          <cell r="AJ28">
            <v>23008.97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</row>
        <row r="30">
          <cell r="C30">
            <v>9918.2999999999993</v>
          </cell>
          <cell r="D30">
            <v>0</v>
          </cell>
          <cell r="E30">
            <v>0</v>
          </cell>
          <cell r="F30">
            <v>9918.2999999999993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830.76</v>
          </cell>
          <cell r="M30">
            <v>830.76</v>
          </cell>
          <cell r="N30">
            <v>283.58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1114.3399999999999</v>
          </cell>
          <cell r="Y30">
            <v>8803.9599999999991</v>
          </cell>
          <cell r="Z30">
            <v>200.68</v>
          </cell>
          <cell r="AA30">
            <v>361.22</v>
          </cell>
          <cell r="AB30">
            <v>820.42</v>
          </cell>
          <cell r="AC30">
            <v>229.35</v>
          </cell>
          <cell r="AD30">
            <v>198.36</v>
          </cell>
          <cell r="AE30">
            <v>20510.88</v>
          </cell>
          <cell r="AF30">
            <v>1382.32</v>
          </cell>
          <cell r="AG30">
            <v>573.38</v>
          </cell>
          <cell r="AH30">
            <v>114.68</v>
          </cell>
          <cell r="AI30">
            <v>0</v>
          </cell>
          <cell r="AJ30">
            <v>23008.97</v>
          </cell>
        </row>
        <row r="32">
          <cell r="A32" t="str">
            <v>Departamento 1006 SECRETARIA DE COMUNICACION SOCIAL</v>
          </cell>
        </row>
        <row r="33">
          <cell r="A33" t="str">
            <v>00951</v>
          </cell>
          <cell r="B33" t="str">
            <v>Perez Murillo Veronica del Carmen</v>
          </cell>
          <cell r="C33">
            <v>14250</v>
          </cell>
          <cell r="D33">
            <v>9537.56</v>
          </cell>
          <cell r="E33">
            <v>0</v>
          </cell>
          <cell r="F33">
            <v>23787.56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3658.82</v>
          </cell>
          <cell r="M33">
            <v>3658.82</v>
          </cell>
          <cell r="N33">
            <v>687.22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4346.04</v>
          </cell>
          <cell r="Y33">
            <v>19441.52</v>
          </cell>
          <cell r="Z33">
            <v>455.24</v>
          </cell>
          <cell r="AA33">
            <v>819.42</v>
          </cell>
          <cell r="AB33">
            <v>1234.98</v>
          </cell>
          <cell r="AC33">
            <v>520.26</v>
          </cell>
          <cell r="AD33">
            <v>475.76</v>
          </cell>
          <cell r="AE33">
            <v>46527.64</v>
          </cell>
          <cell r="AF33">
            <v>2509.64</v>
          </cell>
          <cell r="AG33">
            <v>1300.6600000000001</v>
          </cell>
          <cell r="AH33">
            <v>260.14</v>
          </cell>
          <cell r="AI33">
            <v>0</v>
          </cell>
          <cell r="AJ33">
            <v>51594.1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</row>
        <row r="35">
          <cell r="C35">
            <v>14250</v>
          </cell>
          <cell r="D35">
            <v>9537.56</v>
          </cell>
          <cell r="E35">
            <v>0</v>
          </cell>
          <cell r="F35">
            <v>23787.56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3658.82</v>
          </cell>
          <cell r="M35">
            <v>3658.82</v>
          </cell>
          <cell r="N35">
            <v>687.22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4346.04</v>
          </cell>
          <cell r="Y35">
            <v>19441.52</v>
          </cell>
          <cell r="Z35">
            <v>455.24</v>
          </cell>
          <cell r="AA35">
            <v>819.42</v>
          </cell>
          <cell r="AB35">
            <v>1234.98</v>
          </cell>
          <cell r="AC35">
            <v>520.26</v>
          </cell>
          <cell r="AD35">
            <v>475.76</v>
          </cell>
          <cell r="AE35">
            <v>46527.64</v>
          </cell>
          <cell r="AF35">
            <v>2509.64</v>
          </cell>
          <cell r="AG35">
            <v>1300.6600000000001</v>
          </cell>
          <cell r="AH35">
            <v>260.14</v>
          </cell>
          <cell r="AI35">
            <v>0</v>
          </cell>
          <cell r="AJ35">
            <v>51594.1</v>
          </cell>
        </row>
        <row r="37">
          <cell r="A37" t="str">
            <v>Departamento 4103 CDE PRESIDENCIA</v>
          </cell>
        </row>
        <row r="38">
          <cell r="A38" t="str">
            <v>00007</v>
          </cell>
          <cell r="B38" t="str">
            <v>De León Corona Jane Vanessa</v>
          </cell>
          <cell r="C38">
            <v>11767.5</v>
          </cell>
          <cell r="D38">
            <v>0</v>
          </cell>
          <cell r="E38">
            <v>0</v>
          </cell>
          <cell r="F38">
            <v>11767.5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1140.8</v>
          </cell>
          <cell r="M38">
            <v>1140.8</v>
          </cell>
          <cell r="N38">
            <v>370.12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1510.92</v>
          </cell>
          <cell r="Y38">
            <v>10256.58</v>
          </cell>
          <cell r="Z38">
            <v>255.26</v>
          </cell>
          <cell r="AA38">
            <v>459.46</v>
          </cell>
          <cell r="AB38">
            <v>909.32</v>
          </cell>
          <cell r="AC38">
            <v>291.72000000000003</v>
          </cell>
          <cell r="AD38">
            <v>235.35</v>
          </cell>
          <cell r="AE38">
            <v>26089.200000000001</v>
          </cell>
          <cell r="AF38">
            <v>1624.04</v>
          </cell>
          <cell r="AG38">
            <v>729.32</v>
          </cell>
          <cell r="AH38">
            <v>145.86000000000001</v>
          </cell>
          <cell r="AI38">
            <v>0</v>
          </cell>
          <cell r="AJ38">
            <v>29115.49</v>
          </cell>
        </row>
        <row r="39">
          <cell r="A39" t="str">
            <v>00118</v>
          </cell>
          <cell r="B39" t="str">
            <v>Ramirez Gallegos Lorena</v>
          </cell>
          <cell r="C39">
            <v>8550</v>
          </cell>
          <cell r="D39">
            <v>2000</v>
          </cell>
          <cell r="E39">
            <v>0</v>
          </cell>
          <cell r="F39">
            <v>10550</v>
          </cell>
          <cell r="G39">
            <v>0</v>
          </cell>
          <cell r="H39">
            <v>0</v>
          </cell>
          <cell r="I39">
            <v>3128.87</v>
          </cell>
          <cell r="J39">
            <v>0</v>
          </cell>
          <cell r="K39">
            <v>0</v>
          </cell>
          <cell r="L39">
            <v>931.84</v>
          </cell>
          <cell r="M39">
            <v>931.84</v>
          </cell>
          <cell r="N39">
            <v>295.2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4355.91</v>
          </cell>
          <cell r="Y39">
            <v>6194.09</v>
          </cell>
          <cell r="Z39">
            <v>208</v>
          </cell>
          <cell r="AA39">
            <v>374.4</v>
          </cell>
          <cell r="AB39">
            <v>832.34</v>
          </cell>
          <cell r="AC39">
            <v>237.7</v>
          </cell>
          <cell r="AD39">
            <v>211</v>
          </cell>
          <cell r="AE39">
            <v>21258.34</v>
          </cell>
          <cell r="AF39">
            <v>1414.74</v>
          </cell>
          <cell r="AG39">
            <v>594.27</v>
          </cell>
          <cell r="AH39">
            <v>118.86</v>
          </cell>
          <cell r="AI39">
            <v>0</v>
          </cell>
          <cell r="AJ39">
            <v>23834.91</v>
          </cell>
        </row>
        <row r="40">
          <cell r="A40" t="str">
            <v>00199</v>
          </cell>
          <cell r="B40" t="str">
            <v>Meza Arana Mayra Gisela</v>
          </cell>
          <cell r="C40">
            <v>11767.5</v>
          </cell>
          <cell r="D40">
            <v>0</v>
          </cell>
          <cell r="E40">
            <v>0</v>
          </cell>
          <cell r="F40">
            <v>11767.5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1140.8</v>
          </cell>
          <cell r="M40">
            <v>1140.8</v>
          </cell>
          <cell r="N40">
            <v>364.68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1505.48</v>
          </cell>
          <cell r="Y40">
            <v>10262.02</v>
          </cell>
          <cell r="Z40">
            <v>251.82</v>
          </cell>
          <cell r="AA40">
            <v>453.28</v>
          </cell>
          <cell r="AB40">
            <v>903.74</v>
          </cell>
          <cell r="AC40">
            <v>287.8</v>
          </cell>
          <cell r="AD40">
            <v>235.35</v>
          </cell>
          <cell r="AE40">
            <v>25738.28</v>
          </cell>
          <cell r="AF40">
            <v>1608.84</v>
          </cell>
          <cell r="AG40">
            <v>719.5</v>
          </cell>
          <cell r="AH40">
            <v>143.9</v>
          </cell>
          <cell r="AI40">
            <v>0</v>
          </cell>
          <cell r="AJ40">
            <v>28733.67</v>
          </cell>
        </row>
        <row r="41">
          <cell r="A41" t="str">
            <v>00843</v>
          </cell>
          <cell r="B41" t="str">
            <v>Dominguez Vazquez Fernando</v>
          </cell>
          <cell r="C41">
            <v>6000</v>
          </cell>
          <cell r="D41">
            <v>4705.1000000000004</v>
          </cell>
          <cell r="E41">
            <v>0</v>
          </cell>
          <cell r="F41">
            <v>10705.1</v>
          </cell>
          <cell r="G41">
            <v>0</v>
          </cell>
          <cell r="H41">
            <v>2769.11</v>
          </cell>
          <cell r="I41">
            <v>0</v>
          </cell>
          <cell r="J41">
            <v>0</v>
          </cell>
          <cell r="K41">
            <v>0</v>
          </cell>
          <cell r="L41">
            <v>956.66</v>
          </cell>
          <cell r="M41">
            <v>956.66</v>
          </cell>
          <cell r="N41">
            <v>336.1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4061.87</v>
          </cell>
          <cell r="Y41">
            <v>6643.23</v>
          </cell>
          <cell r="Z41">
            <v>233.8</v>
          </cell>
          <cell r="AA41">
            <v>420.82</v>
          </cell>
          <cell r="AB41">
            <v>874.36</v>
          </cell>
          <cell r="AC41">
            <v>267.2</v>
          </cell>
          <cell r="AD41">
            <v>214.1</v>
          </cell>
          <cell r="AE41">
            <v>23895.119999999999</v>
          </cell>
          <cell r="AF41">
            <v>1528.98</v>
          </cell>
          <cell r="AG41">
            <v>667.98</v>
          </cell>
          <cell r="AH41">
            <v>133.6</v>
          </cell>
          <cell r="AI41">
            <v>0</v>
          </cell>
          <cell r="AJ41">
            <v>26706.98</v>
          </cell>
        </row>
        <row r="42">
          <cell r="A42" t="str">
            <v>00953</v>
          </cell>
          <cell r="B42" t="str">
            <v>Quintero Gonzalez Eduardo</v>
          </cell>
          <cell r="C42">
            <v>7500</v>
          </cell>
          <cell r="D42">
            <v>4500</v>
          </cell>
          <cell r="E42">
            <v>0</v>
          </cell>
          <cell r="F42">
            <v>12000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1182.46</v>
          </cell>
          <cell r="M42">
            <v>1182.46</v>
          </cell>
          <cell r="N42">
            <v>330.86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1513.32</v>
          </cell>
          <cell r="Y42">
            <v>10486.68</v>
          </cell>
          <cell r="Z42">
            <v>230.5</v>
          </cell>
          <cell r="AA42">
            <v>414.9</v>
          </cell>
          <cell r="AB42">
            <v>868.98</v>
          </cell>
          <cell r="AC42">
            <v>263.44</v>
          </cell>
          <cell r="AD42">
            <v>240</v>
          </cell>
          <cell r="AE42">
            <v>23558.68</v>
          </cell>
          <cell r="AF42">
            <v>1514.38</v>
          </cell>
          <cell r="AG42">
            <v>658.58</v>
          </cell>
          <cell r="AH42">
            <v>131.72</v>
          </cell>
          <cell r="AI42">
            <v>0</v>
          </cell>
          <cell r="AJ42">
            <v>26366.799999999999</v>
          </cell>
        </row>
        <row r="43">
          <cell r="A43" t="str">
            <v>Total Depto</v>
          </cell>
          <cell r="C43" t="str">
            <v xml:space="preserve">  -----------------------</v>
          </cell>
          <cell r="D43" t="str">
            <v xml:space="preserve">  -----------------------</v>
          </cell>
          <cell r="E43" t="str">
            <v xml:space="preserve">  -----------------------</v>
          </cell>
          <cell r="F43" t="str">
            <v xml:space="preserve">  -----------------------</v>
          </cell>
          <cell r="G43" t="str">
            <v xml:space="preserve">  -----------------------</v>
          </cell>
          <cell r="H43" t="str">
            <v xml:space="preserve">  -----------------------</v>
          </cell>
          <cell r="I43" t="str">
            <v xml:space="preserve">  -----------------------</v>
          </cell>
          <cell r="J43" t="str">
            <v xml:space="preserve">  -----------------------</v>
          </cell>
          <cell r="K43" t="str">
            <v xml:space="preserve">  -----------------------</v>
          </cell>
          <cell r="L43" t="str">
            <v xml:space="preserve">  -----------------------</v>
          </cell>
          <cell r="M43" t="str">
            <v xml:space="preserve">  -----------------------</v>
          </cell>
          <cell r="N43" t="str">
            <v xml:space="preserve">  -----------------------</v>
          </cell>
          <cell r="O43" t="str">
            <v xml:space="preserve">  -----------------------</v>
          </cell>
          <cell r="P43" t="str">
            <v xml:space="preserve">  -----------------------</v>
          </cell>
          <cell r="Q43" t="str">
            <v xml:space="preserve">  -----------------------</v>
          </cell>
          <cell r="R43" t="str">
            <v xml:space="preserve">  -----------------------</v>
          </cell>
          <cell r="S43" t="str">
            <v xml:space="preserve">  -----------------------</v>
          </cell>
          <cell r="T43" t="str">
            <v xml:space="preserve">  -----------------------</v>
          </cell>
          <cell r="U43" t="str">
            <v xml:space="preserve">  -----------------------</v>
          </cell>
          <cell r="V43" t="str">
            <v xml:space="preserve">  -----------------------</v>
          </cell>
          <cell r="W43" t="str">
            <v xml:space="preserve">  -----------------------</v>
          </cell>
          <cell r="X43" t="str">
            <v xml:space="preserve">  -----------------------</v>
          </cell>
          <cell r="Y43" t="str">
            <v xml:space="preserve">  -----------------------</v>
          </cell>
          <cell r="Z43" t="str">
            <v xml:space="preserve">  -----------------------</v>
          </cell>
          <cell r="AA43" t="str">
            <v xml:space="preserve">  -----------------------</v>
          </cell>
          <cell r="AB43" t="str">
            <v xml:space="preserve">  -----------------------</v>
          </cell>
          <cell r="AC43" t="str">
            <v xml:space="preserve">  -----------------------</v>
          </cell>
          <cell r="AD43" t="str">
            <v xml:space="preserve">  -----------------------</v>
          </cell>
          <cell r="AE43" t="str">
            <v xml:space="preserve">  -----------------------</v>
          </cell>
          <cell r="AF43" t="str">
            <v xml:space="preserve">  -----------------------</v>
          </cell>
          <cell r="AG43" t="str">
            <v xml:space="preserve">  -----------------------</v>
          </cell>
          <cell r="AH43" t="str">
            <v xml:space="preserve">  -----------------------</v>
          </cell>
          <cell r="AI43" t="str">
            <v xml:space="preserve">  -----------------------</v>
          </cell>
          <cell r="AJ43" t="str">
            <v xml:space="preserve">  -----------------------</v>
          </cell>
        </row>
        <row r="44">
          <cell r="C44">
            <v>45585</v>
          </cell>
          <cell r="D44">
            <v>11205.1</v>
          </cell>
          <cell r="E44">
            <v>0</v>
          </cell>
          <cell r="F44">
            <v>56790.1</v>
          </cell>
          <cell r="G44">
            <v>0</v>
          </cell>
          <cell r="H44">
            <v>2769.11</v>
          </cell>
          <cell r="I44">
            <v>3128.87</v>
          </cell>
          <cell r="J44">
            <v>0</v>
          </cell>
          <cell r="K44">
            <v>0</v>
          </cell>
          <cell r="L44">
            <v>5352.56</v>
          </cell>
          <cell r="M44">
            <v>5352.56</v>
          </cell>
          <cell r="N44">
            <v>1696.96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12947.5</v>
          </cell>
          <cell r="Y44">
            <v>43842.6</v>
          </cell>
          <cell r="Z44">
            <v>1179.3800000000001</v>
          </cell>
          <cell r="AA44">
            <v>2122.86</v>
          </cell>
          <cell r="AB44">
            <v>4388.74</v>
          </cell>
          <cell r="AC44">
            <v>1347.86</v>
          </cell>
          <cell r="AD44">
            <v>1135.8</v>
          </cell>
          <cell r="AE44">
            <v>120539.62</v>
          </cell>
          <cell r="AF44">
            <v>7690.98</v>
          </cell>
          <cell r="AG44">
            <v>3369.65</v>
          </cell>
          <cell r="AH44">
            <v>673.94</v>
          </cell>
          <cell r="AI44">
            <v>0</v>
          </cell>
          <cell r="AJ44">
            <v>134757.85</v>
          </cell>
        </row>
        <row r="46">
          <cell r="A46" t="str">
            <v>Departamento 4104 CDE SECRETARIA GENERAL</v>
          </cell>
        </row>
        <row r="47">
          <cell r="A47" t="str">
            <v>00061</v>
          </cell>
          <cell r="B47" t="str">
            <v>Arreola Castañeda Alberto</v>
          </cell>
          <cell r="C47">
            <v>9999.9</v>
          </cell>
          <cell r="D47">
            <v>3614.72</v>
          </cell>
          <cell r="E47">
            <v>0</v>
          </cell>
          <cell r="F47">
            <v>13614.62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1485.88</v>
          </cell>
          <cell r="M47">
            <v>1485.88</v>
          </cell>
          <cell r="N47">
            <v>386.52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1872.4</v>
          </cell>
          <cell r="Y47">
            <v>11742.22</v>
          </cell>
          <cell r="Z47">
            <v>265.60000000000002</v>
          </cell>
          <cell r="AA47">
            <v>478.06</v>
          </cell>
          <cell r="AB47">
            <v>926.14</v>
          </cell>
          <cell r="AC47">
            <v>303.54000000000002</v>
          </cell>
          <cell r="AD47">
            <v>272.3</v>
          </cell>
          <cell r="AE47">
            <v>27145.200000000001</v>
          </cell>
          <cell r="AF47">
            <v>1669.8</v>
          </cell>
          <cell r="AG47">
            <v>758.84</v>
          </cell>
          <cell r="AH47">
            <v>151.76</v>
          </cell>
          <cell r="AI47">
            <v>0</v>
          </cell>
          <cell r="AJ47">
            <v>30301.439999999999</v>
          </cell>
        </row>
        <row r="48">
          <cell r="A48" t="str">
            <v>00874</v>
          </cell>
          <cell r="B48" t="str">
            <v>Camiruaga Lopez Monica Del Carmen</v>
          </cell>
          <cell r="C48">
            <v>0</v>
          </cell>
          <cell r="D48">
            <v>3719.66</v>
          </cell>
          <cell r="E48">
            <v>0</v>
          </cell>
          <cell r="F48">
            <v>3719.66</v>
          </cell>
          <cell r="G48">
            <v>0</v>
          </cell>
          <cell r="H48">
            <v>0</v>
          </cell>
          <cell r="I48">
            <v>0</v>
          </cell>
          <cell r="J48">
            <v>-377.42</v>
          </cell>
          <cell r="K48">
            <v>-167.86</v>
          </cell>
          <cell r="L48">
            <v>209.56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-167.86</v>
          </cell>
          <cell r="Y48">
            <v>3887.52</v>
          </cell>
          <cell r="Z48">
            <v>-6.79</v>
          </cell>
          <cell r="AA48">
            <v>-12.22</v>
          </cell>
          <cell r="AB48">
            <v>27.51</v>
          </cell>
          <cell r="AC48">
            <v>217.32</v>
          </cell>
          <cell r="AD48">
            <v>74.400000000000006</v>
          </cell>
          <cell r="AE48">
            <v>-694.12</v>
          </cell>
          <cell r="AF48">
            <v>8.5</v>
          </cell>
          <cell r="AG48">
            <v>543.30999999999995</v>
          </cell>
          <cell r="AH48">
            <v>-3.88</v>
          </cell>
          <cell r="AI48">
            <v>0</v>
          </cell>
          <cell r="AJ48">
            <v>145.53</v>
          </cell>
        </row>
        <row r="49">
          <cell r="A49" t="str">
            <v>00955</v>
          </cell>
          <cell r="B49" t="str">
            <v>Hernandez Hernandez Omar</v>
          </cell>
          <cell r="C49">
            <v>13500</v>
          </cell>
          <cell r="D49">
            <v>1500</v>
          </cell>
          <cell r="E49">
            <v>0</v>
          </cell>
          <cell r="F49">
            <v>15000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1781.8</v>
          </cell>
          <cell r="M49">
            <v>1781.8</v>
          </cell>
          <cell r="N49">
            <v>440.14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2221.94</v>
          </cell>
          <cell r="Y49">
            <v>12778.06</v>
          </cell>
          <cell r="Z49">
            <v>299.39999999999998</v>
          </cell>
          <cell r="AA49">
            <v>538.91999999999996</v>
          </cell>
          <cell r="AB49">
            <v>981.2</v>
          </cell>
          <cell r="AC49">
            <v>342.18</v>
          </cell>
          <cell r="AD49">
            <v>300</v>
          </cell>
          <cell r="AE49">
            <v>30600.799999999999</v>
          </cell>
          <cell r="AF49">
            <v>1819.52</v>
          </cell>
          <cell r="AG49">
            <v>855.44</v>
          </cell>
          <cell r="AH49">
            <v>171.08</v>
          </cell>
          <cell r="AI49">
            <v>0</v>
          </cell>
          <cell r="AJ49">
            <v>34089.019999999997</v>
          </cell>
        </row>
        <row r="50">
          <cell r="A50" t="str">
            <v>Total Depto</v>
          </cell>
          <cell r="C50" t="str">
            <v xml:space="preserve">  -----------------------</v>
          </cell>
          <cell r="D50" t="str">
            <v xml:space="preserve">  -----------------------</v>
          </cell>
          <cell r="E50" t="str">
            <v xml:space="preserve">  -----------------------</v>
          </cell>
          <cell r="F50" t="str">
            <v xml:space="preserve">  -----------------------</v>
          </cell>
          <cell r="G50" t="str">
            <v xml:space="preserve">  -----------------------</v>
          </cell>
          <cell r="H50" t="str">
            <v xml:space="preserve">  -----------------------</v>
          </cell>
          <cell r="I50" t="str">
            <v xml:space="preserve">  -----------------------</v>
          </cell>
          <cell r="J50" t="str">
            <v xml:space="preserve">  -----------------------</v>
          </cell>
          <cell r="K50" t="str">
            <v xml:space="preserve">  -----------------------</v>
          </cell>
          <cell r="L50" t="str">
            <v xml:space="preserve">  -----------------------</v>
          </cell>
          <cell r="M50" t="str">
            <v xml:space="preserve">  -----------------------</v>
          </cell>
          <cell r="N50" t="str">
            <v xml:space="preserve">  -----------------------</v>
          </cell>
          <cell r="O50" t="str">
            <v xml:space="preserve">  -----------------------</v>
          </cell>
          <cell r="P50" t="str">
            <v xml:space="preserve">  -----------------------</v>
          </cell>
          <cell r="Q50" t="str">
            <v xml:space="preserve">  -----------------------</v>
          </cell>
          <cell r="R50" t="str">
            <v xml:space="preserve">  -----------------------</v>
          </cell>
          <cell r="S50" t="str">
            <v xml:space="preserve">  -----------------------</v>
          </cell>
          <cell r="T50" t="str">
            <v xml:space="preserve">  -----------------------</v>
          </cell>
          <cell r="U50" t="str">
            <v xml:space="preserve">  -----------------------</v>
          </cell>
          <cell r="V50" t="str">
            <v xml:space="preserve">  -----------------------</v>
          </cell>
          <cell r="W50" t="str">
            <v xml:space="preserve">  -----------------------</v>
          </cell>
          <cell r="X50" t="str">
            <v xml:space="preserve">  -----------------------</v>
          </cell>
          <cell r="Y50" t="str">
            <v xml:space="preserve">  -----------------------</v>
          </cell>
          <cell r="Z50" t="str">
            <v xml:space="preserve">  -----------------------</v>
          </cell>
          <cell r="AA50" t="str">
            <v xml:space="preserve">  -----------------------</v>
          </cell>
          <cell r="AB50" t="str">
            <v xml:space="preserve">  -----------------------</v>
          </cell>
          <cell r="AC50" t="str">
            <v xml:space="preserve">  -----------------------</v>
          </cell>
          <cell r="AD50" t="str">
            <v xml:space="preserve">  -----------------------</v>
          </cell>
          <cell r="AE50" t="str">
            <v xml:space="preserve">  -----------------------</v>
          </cell>
          <cell r="AF50" t="str">
            <v xml:space="preserve">  -----------------------</v>
          </cell>
          <cell r="AG50" t="str">
            <v xml:space="preserve">  -----------------------</v>
          </cell>
          <cell r="AH50" t="str">
            <v xml:space="preserve">  -----------------------</v>
          </cell>
          <cell r="AI50" t="str">
            <v xml:space="preserve">  -----------------------</v>
          </cell>
          <cell r="AJ50" t="str">
            <v xml:space="preserve">  -----------------------</v>
          </cell>
        </row>
        <row r="51">
          <cell r="C51">
            <v>23499.9</v>
          </cell>
          <cell r="D51">
            <v>8834.3799999999992</v>
          </cell>
          <cell r="E51">
            <v>0</v>
          </cell>
          <cell r="F51">
            <v>32334.28</v>
          </cell>
          <cell r="G51">
            <v>0</v>
          </cell>
          <cell r="H51">
            <v>0</v>
          </cell>
          <cell r="I51">
            <v>0</v>
          </cell>
          <cell r="J51">
            <v>-377.42</v>
          </cell>
          <cell r="K51">
            <v>-167.86</v>
          </cell>
          <cell r="L51">
            <v>3477.24</v>
          </cell>
          <cell r="M51">
            <v>3267.68</v>
          </cell>
          <cell r="N51">
            <v>826.66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3926.48</v>
          </cell>
          <cell r="Y51">
            <v>28407.8</v>
          </cell>
          <cell r="Z51">
            <v>558.21</v>
          </cell>
          <cell r="AA51">
            <v>1004.76</v>
          </cell>
          <cell r="AB51">
            <v>1934.85</v>
          </cell>
          <cell r="AC51">
            <v>863.04</v>
          </cell>
          <cell r="AD51">
            <v>646.70000000000005</v>
          </cell>
          <cell r="AE51">
            <v>57051.88</v>
          </cell>
          <cell r="AF51">
            <v>3497.82</v>
          </cell>
          <cell r="AG51">
            <v>2157.59</v>
          </cell>
          <cell r="AH51">
            <v>318.95999999999998</v>
          </cell>
          <cell r="AI51">
            <v>0</v>
          </cell>
          <cell r="AJ51">
            <v>64535.99</v>
          </cell>
        </row>
        <row r="53">
          <cell r="A53" t="str">
            <v>Departamento 4105 CDE SECRETARIA DE ORGANIZACION</v>
          </cell>
        </row>
        <row r="54">
          <cell r="A54" t="str">
            <v>00837</v>
          </cell>
          <cell r="B54" t="str">
            <v>Ortiz Mora Jose Alberto</v>
          </cell>
          <cell r="C54">
            <v>9999.9</v>
          </cell>
          <cell r="D54">
            <v>5614.72</v>
          </cell>
          <cell r="E54">
            <v>0</v>
          </cell>
          <cell r="F54">
            <v>15614.62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1913.08</v>
          </cell>
          <cell r="M54">
            <v>1913.08</v>
          </cell>
          <cell r="N54">
            <v>442.02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2355.1</v>
          </cell>
          <cell r="Y54">
            <v>13259.52</v>
          </cell>
          <cell r="Z54">
            <v>300.58</v>
          </cell>
          <cell r="AA54">
            <v>541.05999999999995</v>
          </cell>
          <cell r="AB54">
            <v>983.14</v>
          </cell>
          <cell r="AC54">
            <v>343.54</v>
          </cell>
          <cell r="AD54">
            <v>312.3</v>
          </cell>
          <cell r="AE54">
            <v>30722.06</v>
          </cell>
          <cell r="AF54">
            <v>1824.78</v>
          </cell>
          <cell r="AG54">
            <v>858.82</v>
          </cell>
          <cell r="AH54">
            <v>171.76</v>
          </cell>
          <cell r="AI54">
            <v>0</v>
          </cell>
          <cell r="AJ54">
            <v>34233.26</v>
          </cell>
        </row>
        <row r="55">
          <cell r="A55" t="str">
            <v>00952</v>
          </cell>
          <cell r="B55" t="str">
            <v>Padilla Cruz Pablo Antonio</v>
          </cell>
          <cell r="C55">
            <v>14250</v>
          </cell>
          <cell r="D55">
            <v>9537.56</v>
          </cell>
          <cell r="E55">
            <v>0</v>
          </cell>
          <cell r="F55">
            <v>23787.56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3658.82</v>
          </cell>
          <cell r="M55">
            <v>3658.82</v>
          </cell>
          <cell r="N55">
            <v>687.22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4346.04</v>
          </cell>
          <cell r="Y55">
            <v>19441.52</v>
          </cell>
          <cell r="Z55">
            <v>455.24</v>
          </cell>
          <cell r="AA55">
            <v>819.42</v>
          </cell>
          <cell r="AB55">
            <v>1234.98</v>
          </cell>
          <cell r="AC55">
            <v>520.26</v>
          </cell>
          <cell r="AD55">
            <v>475.76</v>
          </cell>
          <cell r="AE55">
            <v>46527.64</v>
          </cell>
          <cell r="AF55">
            <v>2509.64</v>
          </cell>
          <cell r="AG55">
            <v>1300.6600000000001</v>
          </cell>
          <cell r="AH55">
            <v>260.14</v>
          </cell>
          <cell r="AI55">
            <v>0</v>
          </cell>
          <cell r="AJ55">
            <v>51594.1</v>
          </cell>
        </row>
        <row r="56">
          <cell r="A56" t="str">
            <v>Total Depto</v>
          </cell>
          <cell r="C56" t="str">
            <v xml:space="preserve">  -----------------------</v>
          </cell>
          <cell r="D56" t="str">
            <v xml:space="preserve">  -----------------------</v>
          </cell>
          <cell r="E56" t="str">
            <v xml:space="preserve">  -----------------------</v>
          </cell>
          <cell r="F56" t="str">
            <v xml:space="preserve">  -----------------------</v>
          </cell>
          <cell r="G56" t="str">
            <v xml:space="preserve">  -----------------------</v>
          </cell>
          <cell r="H56" t="str">
            <v xml:space="preserve">  -----------------------</v>
          </cell>
          <cell r="I56" t="str">
            <v xml:space="preserve">  -----------------------</v>
          </cell>
          <cell r="J56" t="str">
            <v xml:space="preserve">  -----------------------</v>
          </cell>
          <cell r="K56" t="str">
            <v xml:space="preserve">  -----------------------</v>
          </cell>
          <cell r="L56" t="str">
            <v xml:space="preserve">  -----------------------</v>
          </cell>
          <cell r="M56" t="str">
            <v xml:space="preserve">  -----------------------</v>
          </cell>
          <cell r="N56" t="str">
            <v xml:space="preserve">  -----------------------</v>
          </cell>
          <cell r="O56" t="str">
            <v xml:space="preserve">  -----------------------</v>
          </cell>
          <cell r="P56" t="str">
            <v xml:space="preserve">  -----------------------</v>
          </cell>
          <cell r="Q56" t="str">
            <v xml:space="preserve">  -----------------------</v>
          </cell>
          <cell r="R56" t="str">
            <v xml:space="preserve">  -----------------------</v>
          </cell>
          <cell r="S56" t="str">
            <v xml:space="preserve">  -----------------------</v>
          </cell>
          <cell r="T56" t="str">
            <v xml:space="preserve">  -----------------------</v>
          </cell>
          <cell r="U56" t="str">
            <v xml:space="preserve">  -----------------------</v>
          </cell>
          <cell r="V56" t="str">
            <v xml:space="preserve">  -----------------------</v>
          </cell>
          <cell r="W56" t="str">
            <v xml:space="preserve">  -----------------------</v>
          </cell>
          <cell r="X56" t="str">
            <v xml:space="preserve">  -----------------------</v>
          </cell>
          <cell r="Y56" t="str">
            <v xml:space="preserve">  -----------------------</v>
          </cell>
          <cell r="Z56" t="str">
            <v xml:space="preserve">  -----------------------</v>
          </cell>
          <cell r="AA56" t="str">
            <v xml:space="preserve">  -----------------------</v>
          </cell>
          <cell r="AB56" t="str">
            <v xml:space="preserve">  -----------------------</v>
          </cell>
          <cell r="AC56" t="str">
            <v xml:space="preserve">  -----------------------</v>
          </cell>
          <cell r="AD56" t="str">
            <v xml:space="preserve">  -----------------------</v>
          </cell>
          <cell r="AE56" t="str">
            <v xml:space="preserve">  -----------------------</v>
          </cell>
          <cell r="AF56" t="str">
            <v xml:space="preserve">  -----------------------</v>
          </cell>
          <cell r="AG56" t="str">
            <v xml:space="preserve">  -----------------------</v>
          </cell>
          <cell r="AH56" t="str">
            <v xml:space="preserve">  -----------------------</v>
          </cell>
          <cell r="AI56" t="str">
            <v xml:space="preserve">  -----------------------</v>
          </cell>
          <cell r="AJ56" t="str">
            <v xml:space="preserve">  -----------------------</v>
          </cell>
        </row>
        <row r="57">
          <cell r="C57">
            <v>24249.9</v>
          </cell>
          <cell r="D57">
            <v>15152.28</v>
          </cell>
          <cell r="E57">
            <v>0</v>
          </cell>
          <cell r="F57">
            <v>39402.18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5571.9</v>
          </cell>
          <cell r="M57">
            <v>5571.9</v>
          </cell>
          <cell r="N57">
            <v>1129.24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6701.14</v>
          </cell>
          <cell r="Y57">
            <v>32701.040000000001</v>
          </cell>
          <cell r="Z57">
            <v>755.82</v>
          </cell>
          <cell r="AA57">
            <v>1360.48</v>
          </cell>
          <cell r="AB57">
            <v>2218.12</v>
          </cell>
          <cell r="AC57">
            <v>863.8</v>
          </cell>
          <cell r="AD57">
            <v>788.06</v>
          </cell>
          <cell r="AE57">
            <v>77249.7</v>
          </cell>
          <cell r="AF57">
            <v>4334.42</v>
          </cell>
          <cell r="AG57">
            <v>2159.48</v>
          </cell>
          <cell r="AH57">
            <v>431.9</v>
          </cell>
          <cell r="AI57">
            <v>0</v>
          </cell>
          <cell r="AJ57">
            <v>85827.36</v>
          </cell>
        </row>
        <row r="59">
          <cell r="A59" t="str">
            <v>Departamento 4106 CDE SECRETARIA DE ACCION ELECTORAL</v>
          </cell>
        </row>
        <row r="60">
          <cell r="A60" t="str">
            <v>00202</v>
          </cell>
          <cell r="B60" t="str">
            <v>Arciniega Oropeza Alejandra Paola</v>
          </cell>
          <cell r="C60">
            <v>9168</v>
          </cell>
          <cell r="D60">
            <v>0</v>
          </cell>
          <cell r="E60">
            <v>0</v>
          </cell>
          <cell r="F60">
            <v>9168</v>
          </cell>
          <cell r="G60">
            <v>0</v>
          </cell>
          <cell r="H60">
            <v>0</v>
          </cell>
          <cell r="I60">
            <v>3472.85</v>
          </cell>
          <cell r="J60">
            <v>0</v>
          </cell>
          <cell r="K60">
            <v>0</v>
          </cell>
          <cell r="L60">
            <v>727.1</v>
          </cell>
          <cell r="M60">
            <v>727.1</v>
          </cell>
          <cell r="N60">
            <v>267.98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4467.93</v>
          </cell>
          <cell r="Y60">
            <v>4700.07</v>
          </cell>
          <cell r="Z60">
            <v>190.84</v>
          </cell>
          <cell r="AA60">
            <v>343.52</v>
          </cell>
          <cell r="AB60">
            <v>804.4</v>
          </cell>
          <cell r="AC60">
            <v>218.12</v>
          </cell>
          <cell r="AD60">
            <v>183.36</v>
          </cell>
          <cell r="AE60">
            <v>19505.86</v>
          </cell>
          <cell r="AF60">
            <v>1338.76</v>
          </cell>
          <cell r="AG60">
            <v>545.28</v>
          </cell>
          <cell r="AH60">
            <v>109.06</v>
          </cell>
          <cell r="AI60">
            <v>0</v>
          </cell>
          <cell r="AJ60">
            <v>21900.44</v>
          </cell>
        </row>
        <row r="61">
          <cell r="A61" t="str">
            <v>00743</v>
          </cell>
          <cell r="B61" t="str">
            <v>Martinez Macias  Norma Irene</v>
          </cell>
          <cell r="C61">
            <v>11544</v>
          </cell>
          <cell r="D61">
            <v>0</v>
          </cell>
          <cell r="E61">
            <v>0</v>
          </cell>
          <cell r="F61">
            <v>11544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1100.74</v>
          </cell>
          <cell r="M61">
            <v>1100.74</v>
          </cell>
          <cell r="N61">
            <v>335.76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1436.5</v>
          </cell>
          <cell r="Y61">
            <v>10107.5</v>
          </cell>
          <cell r="Z61">
            <v>233.58</v>
          </cell>
          <cell r="AA61">
            <v>420.44</v>
          </cell>
          <cell r="AB61">
            <v>874</v>
          </cell>
          <cell r="AC61">
            <v>266.94</v>
          </cell>
          <cell r="AD61">
            <v>230.88</v>
          </cell>
          <cell r="AE61">
            <v>23873.119999999999</v>
          </cell>
          <cell r="AF61">
            <v>1528.02</v>
          </cell>
          <cell r="AG61">
            <v>667.36</v>
          </cell>
          <cell r="AH61">
            <v>133.47999999999999</v>
          </cell>
          <cell r="AI61">
            <v>0</v>
          </cell>
          <cell r="AJ61">
            <v>26699.8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</row>
        <row r="63">
          <cell r="C63">
            <v>20712</v>
          </cell>
          <cell r="D63">
            <v>0</v>
          </cell>
          <cell r="E63">
            <v>0</v>
          </cell>
          <cell r="F63">
            <v>20712</v>
          </cell>
          <cell r="G63">
            <v>0</v>
          </cell>
          <cell r="H63">
            <v>0</v>
          </cell>
          <cell r="I63">
            <v>3472.85</v>
          </cell>
          <cell r="J63">
            <v>0</v>
          </cell>
          <cell r="K63">
            <v>0</v>
          </cell>
          <cell r="L63">
            <v>1827.84</v>
          </cell>
          <cell r="M63">
            <v>1827.84</v>
          </cell>
          <cell r="N63">
            <v>603.74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5904.43</v>
          </cell>
          <cell r="Y63">
            <v>14807.57</v>
          </cell>
          <cell r="Z63">
            <v>424.42</v>
          </cell>
          <cell r="AA63">
            <v>763.96</v>
          </cell>
          <cell r="AB63">
            <v>1678.4</v>
          </cell>
          <cell r="AC63">
            <v>485.06</v>
          </cell>
          <cell r="AD63">
            <v>414.24</v>
          </cell>
          <cell r="AE63">
            <v>43378.98</v>
          </cell>
          <cell r="AF63">
            <v>2866.78</v>
          </cell>
          <cell r="AG63">
            <v>1212.6400000000001</v>
          </cell>
          <cell r="AH63">
            <v>242.54</v>
          </cell>
          <cell r="AI63">
            <v>0</v>
          </cell>
          <cell r="AJ63">
            <v>48600.24</v>
          </cell>
        </row>
        <row r="65">
          <cell r="A65" t="str">
            <v>Departamento 4107 CDE SECRETARIA DE FINANZAS Y ADMINISTRA</v>
          </cell>
        </row>
        <row r="66">
          <cell r="A66" t="str">
            <v>00001</v>
          </cell>
          <cell r="B66" t="str">
            <v>Andrade Padilla Daniel</v>
          </cell>
          <cell r="C66">
            <v>11767.5</v>
          </cell>
          <cell r="D66">
            <v>0</v>
          </cell>
          <cell r="E66">
            <v>0</v>
          </cell>
          <cell r="F66">
            <v>11767.5</v>
          </cell>
          <cell r="G66">
            <v>0</v>
          </cell>
          <cell r="H66">
            <v>2077.4299999999998</v>
          </cell>
          <cell r="I66">
            <v>0</v>
          </cell>
          <cell r="J66">
            <v>0</v>
          </cell>
          <cell r="K66">
            <v>0</v>
          </cell>
          <cell r="L66">
            <v>1140.8</v>
          </cell>
          <cell r="M66">
            <v>1140.8</v>
          </cell>
          <cell r="N66">
            <v>342.92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3561.15</v>
          </cell>
          <cell r="Y66">
            <v>8206.35</v>
          </cell>
          <cell r="Z66">
            <v>238.1</v>
          </cell>
          <cell r="AA66">
            <v>428.58</v>
          </cell>
          <cell r="AB66">
            <v>881.36</v>
          </cell>
          <cell r="AC66">
            <v>272.12</v>
          </cell>
          <cell r="AD66">
            <v>235.35</v>
          </cell>
          <cell r="AE66">
            <v>24335.119999999999</v>
          </cell>
          <cell r="AF66">
            <v>1548.04</v>
          </cell>
          <cell r="AG66">
            <v>680.28</v>
          </cell>
          <cell r="AH66">
            <v>136.06</v>
          </cell>
          <cell r="AI66">
            <v>0</v>
          </cell>
          <cell r="AJ66">
            <v>27206.97</v>
          </cell>
        </row>
        <row r="67">
          <cell r="A67" t="str">
            <v>00021</v>
          </cell>
          <cell r="B67" t="str">
            <v>Rojas Lopez Miguel Angel</v>
          </cell>
          <cell r="C67">
            <v>7918.2</v>
          </cell>
          <cell r="D67">
            <v>0</v>
          </cell>
          <cell r="E67">
            <v>0</v>
          </cell>
          <cell r="F67">
            <v>7918.2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591.12</v>
          </cell>
          <cell r="M67">
            <v>591.12</v>
          </cell>
          <cell r="N67">
            <v>219.42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810.54</v>
          </cell>
          <cell r="Y67">
            <v>7107.66</v>
          </cell>
          <cell r="Z67">
            <v>160.22</v>
          </cell>
          <cell r="AA67">
            <v>288.38</v>
          </cell>
          <cell r="AB67">
            <v>754.5</v>
          </cell>
          <cell r="AC67">
            <v>183.1</v>
          </cell>
          <cell r="AD67">
            <v>158.36000000000001</v>
          </cell>
          <cell r="AE67">
            <v>16374.9</v>
          </cell>
          <cell r="AF67">
            <v>1203.0999999999999</v>
          </cell>
          <cell r="AG67">
            <v>457.76</v>
          </cell>
          <cell r="AH67">
            <v>91.56</v>
          </cell>
          <cell r="AI67">
            <v>0</v>
          </cell>
          <cell r="AJ67">
            <v>18468.78</v>
          </cell>
        </row>
        <row r="68">
          <cell r="A68" t="str">
            <v>00080</v>
          </cell>
          <cell r="B68" t="str">
            <v>Romero Romero Ingrid</v>
          </cell>
          <cell r="C68">
            <v>15504</v>
          </cell>
          <cell r="D68">
            <v>0</v>
          </cell>
          <cell r="E68">
            <v>0</v>
          </cell>
          <cell r="F68">
            <v>15504</v>
          </cell>
          <cell r="G68">
            <v>0</v>
          </cell>
          <cell r="H68">
            <v>3749.23</v>
          </cell>
          <cell r="I68">
            <v>0</v>
          </cell>
          <cell r="J68">
            <v>0</v>
          </cell>
          <cell r="K68">
            <v>0</v>
          </cell>
          <cell r="L68">
            <v>1889.46</v>
          </cell>
          <cell r="M68">
            <v>1889.46</v>
          </cell>
          <cell r="N68">
            <v>462.8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6101.49</v>
          </cell>
          <cell r="Y68">
            <v>9402.51</v>
          </cell>
          <cell r="Z68">
            <v>313.7</v>
          </cell>
          <cell r="AA68">
            <v>564.66</v>
          </cell>
          <cell r="AB68">
            <v>1004.48</v>
          </cell>
          <cell r="AC68">
            <v>358.52</v>
          </cell>
          <cell r="AD68">
            <v>310.08</v>
          </cell>
          <cell r="AE68">
            <v>32061.9</v>
          </cell>
          <cell r="AF68">
            <v>1882.84</v>
          </cell>
          <cell r="AG68">
            <v>896.28</v>
          </cell>
          <cell r="AH68">
            <v>179.26</v>
          </cell>
          <cell r="AI68">
            <v>0</v>
          </cell>
          <cell r="AJ68">
            <v>35688.879999999997</v>
          </cell>
        </row>
        <row r="69">
          <cell r="A69" t="str">
            <v>00113</v>
          </cell>
          <cell r="B69" t="str">
            <v>Hernandez Murillo Jose Adrian</v>
          </cell>
          <cell r="C69">
            <v>17429.400000000001</v>
          </cell>
          <cell r="D69">
            <v>0</v>
          </cell>
          <cell r="E69">
            <v>0</v>
          </cell>
          <cell r="F69">
            <v>17429.400000000001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2300.7199999999998</v>
          </cell>
          <cell r="M69">
            <v>2300.7199999999998</v>
          </cell>
          <cell r="N69">
            <v>556.82000000000005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2857.54</v>
          </cell>
          <cell r="Y69">
            <v>14571.86</v>
          </cell>
          <cell r="Z69">
            <v>373</v>
          </cell>
          <cell r="AA69">
            <v>671.38</v>
          </cell>
          <cell r="AB69">
            <v>1101.06</v>
          </cell>
          <cell r="AC69">
            <v>426.28</v>
          </cell>
          <cell r="AD69">
            <v>348.58</v>
          </cell>
          <cell r="AE69">
            <v>38122.080000000002</v>
          </cell>
          <cell r="AF69">
            <v>2145.44</v>
          </cell>
          <cell r="AG69">
            <v>1065.7</v>
          </cell>
          <cell r="AH69">
            <v>213.14</v>
          </cell>
          <cell r="AI69">
            <v>0</v>
          </cell>
          <cell r="AJ69">
            <v>42321.22</v>
          </cell>
        </row>
        <row r="70">
          <cell r="A70" t="str">
            <v>00165</v>
          </cell>
          <cell r="B70" t="str">
            <v>Gomez Dueñas Roselia</v>
          </cell>
          <cell r="C70">
            <v>6660</v>
          </cell>
          <cell r="D70">
            <v>0</v>
          </cell>
          <cell r="E70">
            <v>0</v>
          </cell>
          <cell r="F70">
            <v>6660</v>
          </cell>
          <cell r="G70">
            <v>0</v>
          </cell>
          <cell r="H70">
            <v>0</v>
          </cell>
          <cell r="I70">
            <v>2286.91</v>
          </cell>
          <cell r="J70">
            <v>-250.2</v>
          </cell>
          <cell r="K70">
            <v>0</v>
          </cell>
          <cell r="L70">
            <v>454.24</v>
          </cell>
          <cell r="M70">
            <v>204.04</v>
          </cell>
          <cell r="N70">
            <v>182.88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2673.83</v>
          </cell>
          <cell r="Y70">
            <v>3986.17</v>
          </cell>
          <cell r="Z70">
            <v>134.76</v>
          </cell>
          <cell r="AA70">
            <v>242.56</v>
          </cell>
          <cell r="AB70">
            <v>723.62</v>
          </cell>
          <cell r="AC70">
            <v>154</v>
          </cell>
          <cell r="AD70">
            <v>133.19999999999999</v>
          </cell>
          <cell r="AE70">
            <v>13773.02</v>
          </cell>
          <cell r="AF70">
            <v>1100.94</v>
          </cell>
          <cell r="AG70">
            <v>385.02</v>
          </cell>
          <cell r="AH70">
            <v>77</v>
          </cell>
          <cell r="AI70">
            <v>0</v>
          </cell>
          <cell r="AJ70">
            <v>15623.18</v>
          </cell>
        </row>
        <row r="71">
          <cell r="A71" t="str">
            <v>00169</v>
          </cell>
          <cell r="B71" t="str">
            <v>Tovar Lopez Rogelio</v>
          </cell>
          <cell r="C71">
            <v>15750</v>
          </cell>
          <cell r="D71">
            <v>0</v>
          </cell>
          <cell r="E71">
            <v>0</v>
          </cell>
          <cell r="F71">
            <v>15750</v>
          </cell>
          <cell r="G71">
            <v>0</v>
          </cell>
          <cell r="H71">
            <v>1905.59</v>
          </cell>
          <cell r="I71">
            <v>0</v>
          </cell>
          <cell r="J71">
            <v>0</v>
          </cell>
          <cell r="K71">
            <v>0</v>
          </cell>
          <cell r="L71">
            <v>1942</v>
          </cell>
          <cell r="M71">
            <v>1942</v>
          </cell>
          <cell r="N71">
            <v>470.68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4318.2700000000004</v>
          </cell>
          <cell r="Y71">
            <v>11431.73</v>
          </cell>
          <cell r="Z71">
            <v>318.68</v>
          </cell>
          <cell r="AA71">
            <v>573.62</v>
          </cell>
          <cell r="AB71">
            <v>1012.6</v>
          </cell>
          <cell r="AC71">
            <v>364.2</v>
          </cell>
          <cell r="AD71">
            <v>315</v>
          </cell>
          <cell r="AE71">
            <v>32571.119999999999</v>
          </cell>
          <cell r="AF71">
            <v>1904.9</v>
          </cell>
          <cell r="AG71">
            <v>910.52</v>
          </cell>
          <cell r="AH71">
            <v>182.1</v>
          </cell>
          <cell r="AI71">
            <v>0</v>
          </cell>
          <cell r="AJ71">
            <v>36247.839999999997</v>
          </cell>
        </row>
        <row r="72">
          <cell r="A72" t="str">
            <v>00187</v>
          </cell>
          <cell r="B72" t="str">
            <v>Gallegos Negrete Rosa Elena</v>
          </cell>
          <cell r="C72">
            <v>6660</v>
          </cell>
          <cell r="D72">
            <v>0</v>
          </cell>
          <cell r="E72">
            <v>0</v>
          </cell>
          <cell r="F72">
            <v>6660</v>
          </cell>
          <cell r="G72">
            <v>0</v>
          </cell>
          <cell r="H72">
            <v>0</v>
          </cell>
          <cell r="I72">
            <v>2479.0500000000002</v>
          </cell>
          <cell r="J72">
            <v>-250.2</v>
          </cell>
          <cell r="K72">
            <v>0</v>
          </cell>
          <cell r="L72">
            <v>454.24</v>
          </cell>
          <cell r="M72">
            <v>204.04</v>
          </cell>
          <cell r="N72">
            <v>182.88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2865.97</v>
          </cell>
          <cell r="Y72">
            <v>3794.03</v>
          </cell>
          <cell r="Z72">
            <v>134.76</v>
          </cell>
          <cell r="AA72">
            <v>242.56</v>
          </cell>
          <cell r="AB72">
            <v>723.62</v>
          </cell>
          <cell r="AC72">
            <v>154</v>
          </cell>
          <cell r="AD72">
            <v>133.19999999999999</v>
          </cell>
          <cell r="AE72">
            <v>13773.02</v>
          </cell>
          <cell r="AF72">
            <v>1100.94</v>
          </cell>
          <cell r="AG72">
            <v>385.02</v>
          </cell>
          <cell r="AH72">
            <v>77</v>
          </cell>
          <cell r="AI72">
            <v>0</v>
          </cell>
          <cell r="AJ72">
            <v>15623.18</v>
          </cell>
        </row>
        <row r="73">
          <cell r="A73" t="str">
            <v>00451</v>
          </cell>
          <cell r="B73" t="str">
            <v>Partida Ceja Francisco Javier</v>
          </cell>
          <cell r="C73">
            <v>9168</v>
          </cell>
          <cell r="D73">
            <v>2000</v>
          </cell>
          <cell r="E73">
            <v>0</v>
          </cell>
          <cell r="F73">
            <v>11168</v>
          </cell>
          <cell r="G73">
            <v>0</v>
          </cell>
          <cell r="H73">
            <v>0</v>
          </cell>
          <cell r="I73">
            <v>3538.05</v>
          </cell>
          <cell r="J73">
            <v>0</v>
          </cell>
          <cell r="K73">
            <v>0</v>
          </cell>
          <cell r="L73">
            <v>1033.3599999999999</v>
          </cell>
          <cell r="M73">
            <v>1033.3599999999999</v>
          </cell>
          <cell r="N73">
            <v>315.04000000000002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4886.45</v>
          </cell>
          <cell r="Y73">
            <v>6281.55</v>
          </cell>
          <cell r="Z73">
            <v>220.5</v>
          </cell>
          <cell r="AA73">
            <v>396.9</v>
          </cell>
          <cell r="AB73">
            <v>852.7</v>
          </cell>
          <cell r="AC73">
            <v>252</v>
          </cell>
          <cell r="AD73">
            <v>223.36</v>
          </cell>
          <cell r="AE73">
            <v>22536.48</v>
          </cell>
          <cell r="AF73">
            <v>1470.1</v>
          </cell>
          <cell r="AG73">
            <v>630</v>
          </cell>
          <cell r="AH73">
            <v>126</v>
          </cell>
          <cell r="AI73">
            <v>0</v>
          </cell>
          <cell r="AJ73">
            <v>25237.94</v>
          </cell>
        </row>
        <row r="74">
          <cell r="A74" t="str">
            <v>00461</v>
          </cell>
          <cell r="B74" t="str">
            <v>Borrayo De La Cruz Ericka Guillermina</v>
          </cell>
          <cell r="C74">
            <v>6660</v>
          </cell>
          <cell r="D74">
            <v>0</v>
          </cell>
          <cell r="E74">
            <v>0</v>
          </cell>
          <cell r="F74">
            <v>6660</v>
          </cell>
          <cell r="G74">
            <v>0</v>
          </cell>
          <cell r="H74">
            <v>0</v>
          </cell>
          <cell r="I74">
            <v>0</v>
          </cell>
          <cell r="J74">
            <v>-250.2</v>
          </cell>
          <cell r="K74">
            <v>0</v>
          </cell>
          <cell r="L74">
            <v>454.24</v>
          </cell>
          <cell r="M74">
            <v>204.04</v>
          </cell>
          <cell r="N74">
            <v>182.88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386.92</v>
          </cell>
          <cell r="Y74">
            <v>6273.08</v>
          </cell>
          <cell r="Z74">
            <v>134.76</v>
          </cell>
          <cell r="AA74">
            <v>242.56</v>
          </cell>
          <cell r="AB74">
            <v>723.62</v>
          </cell>
          <cell r="AC74">
            <v>154</v>
          </cell>
          <cell r="AD74">
            <v>133.19999999999999</v>
          </cell>
          <cell r="AE74">
            <v>13773.02</v>
          </cell>
          <cell r="AF74">
            <v>1100.94</v>
          </cell>
          <cell r="AG74">
            <v>385.02</v>
          </cell>
          <cell r="AH74">
            <v>77</v>
          </cell>
          <cell r="AI74">
            <v>0</v>
          </cell>
          <cell r="AJ74">
            <v>15623.18</v>
          </cell>
        </row>
        <row r="75">
          <cell r="A75" t="str">
            <v>00836</v>
          </cell>
          <cell r="B75" t="str">
            <v>Arredondo Zuñiga Victor Manuel</v>
          </cell>
          <cell r="C75">
            <v>6384</v>
          </cell>
          <cell r="D75">
            <v>0</v>
          </cell>
          <cell r="E75">
            <v>0</v>
          </cell>
          <cell r="F75">
            <v>6384</v>
          </cell>
          <cell r="G75">
            <v>0</v>
          </cell>
          <cell r="H75">
            <v>0</v>
          </cell>
          <cell r="I75">
            <v>0</v>
          </cell>
          <cell r="J75">
            <v>-250.2</v>
          </cell>
          <cell r="K75">
            <v>0</v>
          </cell>
          <cell r="L75">
            <v>424.2</v>
          </cell>
          <cell r="M75">
            <v>174</v>
          </cell>
          <cell r="N75">
            <v>175.32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349.32</v>
          </cell>
          <cell r="Y75">
            <v>6034.68</v>
          </cell>
          <cell r="Z75">
            <v>129.18</v>
          </cell>
          <cell r="AA75">
            <v>232.5</v>
          </cell>
          <cell r="AB75">
            <v>718.02</v>
          </cell>
          <cell r="AC75">
            <v>147.62</v>
          </cell>
          <cell r="AD75">
            <v>127.68</v>
          </cell>
          <cell r="AE75">
            <v>13202.06</v>
          </cell>
          <cell r="AF75">
            <v>1079.7</v>
          </cell>
          <cell r="AG75">
            <v>369.06</v>
          </cell>
          <cell r="AH75">
            <v>73.819999999999993</v>
          </cell>
          <cell r="AI75">
            <v>0</v>
          </cell>
          <cell r="AJ75">
            <v>14999.94</v>
          </cell>
        </row>
        <row r="76">
          <cell r="A76" t="str">
            <v>00839</v>
          </cell>
          <cell r="B76" t="str">
            <v>Reyes Granada Araceli Janeth</v>
          </cell>
          <cell r="C76">
            <v>16032.9</v>
          </cell>
          <cell r="D76">
            <v>2600</v>
          </cell>
          <cell r="E76">
            <v>0</v>
          </cell>
          <cell r="F76">
            <v>18632.900000000001</v>
          </cell>
          <cell r="G76">
            <v>0</v>
          </cell>
          <cell r="H76">
            <v>2378.34</v>
          </cell>
          <cell r="I76">
            <v>0</v>
          </cell>
          <cell r="J76">
            <v>0</v>
          </cell>
          <cell r="K76">
            <v>0</v>
          </cell>
          <cell r="L76">
            <v>2557.7800000000002</v>
          </cell>
          <cell r="M76">
            <v>2557.7800000000002</v>
          </cell>
          <cell r="N76">
            <v>551.9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5488.02</v>
          </cell>
          <cell r="Y76">
            <v>13144.88</v>
          </cell>
          <cell r="Z76">
            <v>369.9</v>
          </cell>
          <cell r="AA76">
            <v>665.82</v>
          </cell>
          <cell r="AB76">
            <v>1096.02</v>
          </cell>
          <cell r="AC76">
            <v>422.74</v>
          </cell>
          <cell r="AD76">
            <v>372.66</v>
          </cell>
          <cell r="AE76">
            <v>37806.019999999997</v>
          </cell>
          <cell r="AF76">
            <v>2131.7399999999998</v>
          </cell>
          <cell r="AG76">
            <v>1056.8599999999999</v>
          </cell>
          <cell r="AH76">
            <v>211.38</v>
          </cell>
          <cell r="AI76">
            <v>0</v>
          </cell>
          <cell r="AJ76">
            <v>42001.4</v>
          </cell>
        </row>
        <row r="77">
          <cell r="A77" t="str">
            <v>00840</v>
          </cell>
          <cell r="B77" t="str">
            <v>Navarro Villa Lorena</v>
          </cell>
          <cell r="C77">
            <v>13395.9</v>
          </cell>
          <cell r="D77">
            <v>2600</v>
          </cell>
          <cell r="E77">
            <v>0</v>
          </cell>
          <cell r="F77">
            <v>15995.9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1994.52</v>
          </cell>
          <cell r="M77">
            <v>1994.52</v>
          </cell>
          <cell r="N77">
            <v>467.34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2461.86</v>
          </cell>
          <cell r="Y77">
            <v>13534.04</v>
          </cell>
          <cell r="Z77">
            <v>316.54000000000002</v>
          </cell>
          <cell r="AA77">
            <v>569.78</v>
          </cell>
          <cell r="AB77">
            <v>1009.12</v>
          </cell>
          <cell r="AC77">
            <v>361.76</v>
          </cell>
          <cell r="AD77">
            <v>319.92</v>
          </cell>
          <cell r="AE77">
            <v>32352.74</v>
          </cell>
          <cell r="AF77">
            <v>1895.44</v>
          </cell>
          <cell r="AG77">
            <v>904.42</v>
          </cell>
          <cell r="AH77">
            <v>180.88</v>
          </cell>
          <cell r="AI77">
            <v>0</v>
          </cell>
          <cell r="AJ77">
            <v>36015.160000000003</v>
          </cell>
        </row>
        <row r="78">
          <cell r="A78" t="str">
            <v>00842</v>
          </cell>
          <cell r="B78" t="str">
            <v>Mendez Salcedo Jorge Alberto</v>
          </cell>
          <cell r="C78">
            <v>17429.400000000001</v>
          </cell>
          <cell r="D78">
            <v>0</v>
          </cell>
          <cell r="E78">
            <v>0</v>
          </cell>
          <cell r="F78">
            <v>17429.400000000001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2300.7199999999998</v>
          </cell>
          <cell r="M78">
            <v>2300.7199999999998</v>
          </cell>
          <cell r="N78">
            <v>524.54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2825.26</v>
          </cell>
          <cell r="Y78">
            <v>14604.14</v>
          </cell>
          <cell r="Z78">
            <v>352.66</v>
          </cell>
          <cell r="AA78">
            <v>634.78</v>
          </cell>
          <cell r="AB78">
            <v>1067.94</v>
          </cell>
          <cell r="AC78">
            <v>403.04</v>
          </cell>
          <cell r="AD78">
            <v>348.58</v>
          </cell>
          <cell r="AE78">
            <v>36043.879999999997</v>
          </cell>
          <cell r="AF78">
            <v>2055.38</v>
          </cell>
          <cell r="AG78">
            <v>1007.6</v>
          </cell>
          <cell r="AH78">
            <v>201.52</v>
          </cell>
          <cell r="AI78">
            <v>0</v>
          </cell>
          <cell r="AJ78">
            <v>40060</v>
          </cell>
        </row>
        <row r="79">
          <cell r="A79" t="str">
            <v>00855</v>
          </cell>
          <cell r="B79" t="str">
            <v>Luna Medrano Cesar Alejandro</v>
          </cell>
          <cell r="C79">
            <v>12900</v>
          </cell>
          <cell r="D79">
            <v>0</v>
          </cell>
          <cell r="E79">
            <v>0</v>
          </cell>
          <cell r="F79">
            <v>12900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1343.74</v>
          </cell>
          <cell r="M79">
            <v>1343.74</v>
          </cell>
          <cell r="N79">
            <v>430.7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1774.44</v>
          </cell>
          <cell r="Y79">
            <v>11125.56</v>
          </cell>
          <cell r="Z79">
            <v>293.45999999999998</v>
          </cell>
          <cell r="AA79">
            <v>528.24</v>
          </cell>
          <cell r="AB79">
            <v>971.52</v>
          </cell>
          <cell r="AC79">
            <v>335.38</v>
          </cell>
          <cell r="AD79">
            <v>258</v>
          </cell>
          <cell r="AE79">
            <v>29993.919999999998</v>
          </cell>
          <cell r="AF79">
            <v>1793.22</v>
          </cell>
          <cell r="AG79">
            <v>838.48</v>
          </cell>
          <cell r="AH79">
            <v>167.7</v>
          </cell>
          <cell r="AI79">
            <v>0</v>
          </cell>
          <cell r="AJ79">
            <v>33386.699999999997</v>
          </cell>
        </row>
        <row r="80">
          <cell r="A80" t="str">
            <v>00861</v>
          </cell>
          <cell r="B80" t="str">
            <v>Cuellar Hernandez Rocio Elizabeth</v>
          </cell>
          <cell r="C80">
            <v>5186.1000000000004</v>
          </cell>
          <cell r="D80">
            <v>0</v>
          </cell>
          <cell r="E80">
            <v>0</v>
          </cell>
          <cell r="F80">
            <v>5186.1000000000004</v>
          </cell>
          <cell r="G80">
            <v>0</v>
          </cell>
          <cell r="H80">
            <v>0</v>
          </cell>
          <cell r="I80">
            <v>0</v>
          </cell>
          <cell r="J80">
            <v>-320.60000000000002</v>
          </cell>
          <cell r="K80">
            <v>-17.18</v>
          </cell>
          <cell r="L80">
            <v>303.42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-17.18</v>
          </cell>
          <cell r="Y80">
            <v>5203.28</v>
          </cell>
          <cell r="Z80">
            <v>142.4</v>
          </cell>
          <cell r="AA80">
            <v>256.33999999999997</v>
          </cell>
          <cell r="AB80">
            <v>731.26</v>
          </cell>
          <cell r="AC80">
            <v>119.92</v>
          </cell>
          <cell r="AD80">
            <v>103.72</v>
          </cell>
          <cell r="AE80">
            <v>10724.68</v>
          </cell>
          <cell r="AF80">
            <v>1130</v>
          </cell>
          <cell r="AG80">
            <v>299.8</v>
          </cell>
          <cell r="AH80">
            <v>59.96</v>
          </cell>
          <cell r="AI80">
            <v>0</v>
          </cell>
          <cell r="AJ80">
            <v>12438.08</v>
          </cell>
        </row>
        <row r="81">
          <cell r="A81" t="str">
            <v>00862</v>
          </cell>
          <cell r="B81" t="str">
            <v>Ortiz Gallardo Yuri Ernestina</v>
          </cell>
          <cell r="C81">
            <v>5186.1000000000004</v>
          </cell>
          <cell r="D81">
            <v>0</v>
          </cell>
          <cell r="E81">
            <v>0</v>
          </cell>
          <cell r="F81">
            <v>5186.1000000000004</v>
          </cell>
          <cell r="G81">
            <v>0</v>
          </cell>
          <cell r="H81">
            <v>0</v>
          </cell>
          <cell r="I81">
            <v>0</v>
          </cell>
          <cell r="J81">
            <v>-320.60000000000002</v>
          </cell>
          <cell r="K81">
            <v>-17.18</v>
          </cell>
          <cell r="L81">
            <v>303.42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-17.18</v>
          </cell>
          <cell r="Y81">
            <v>5203.28</v>
          </cell>
          <cell r="Z81">
            <v>142.4</v>
          </cell>
          <cell r="AA81">
            <v>256.33999999999997</v>
          </cell>
          <cell r="AB81">
            <v>731.26</v>
          </cell>
          <cell r="AC81">
            <v>119.92</v>
          </cell>
          <cell r="AD81">
            <v>103.72</v>
          </cell>
          <cell r="AE81">
            <v>10724.68</v>
          </cell>
          <cell r="AF81">
            <v>1130</v>
          </cell>
          <cell r="AG81">
            <v>299.8</v>
          </cell>
          <cell r="AH81">
            <v>59.96</v>
          </cell>
          <cell r="AI81">
            <v>0</v>
          </cell>
          <cell r="AJ81">
            <v>12438.08</v>
          </cell>
        </row>
        <row r="82">
          <cell r="A82" t="str">
            <v>00863</v>
          </cell>
          <cell r="B82" t="str">
            <v>Larios Calvario Manuel</v>
          </cell>
          <cell r="C82">
            <v>6999.9</v>
          </cell>
          <cell r="D82">
            <v>1476.42</v>
          </cell>
          <cell r="E82">
            <v>0</v>
          </cell>
          <cell r="F82">
            <v>8476.32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651.86</v>
          </cell>
          <cell r="M82">
            <v>651.86</v>
          </cell>
          <cell r="N82">
            <v>248.58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900.44</v>
          </cell>
          <cell r="Y82">
            <v>7575.88</v>
          </cell>
          <cell r="Z82">
            <v>178.6</v>
          </cell>
          <cell r="AA82">
            <v>321.48</v>
          </cell>
          <cell r="AB82">
            <v>784.46</v>
          </cell>
          <cell r="AC82">
            <v>204.1</v>
          </cell>
          <cell r="AD82">
            <v>169.52</v>
          </cell>
          <cell r="AE82">
            <v>18253.48</v>
          </cell>
          <cell r="AF82">
            <v>1284.54</v>
          </cell>
          <cell r="AG82">
            <v>510.27</v>
          </cell>
          <cell r="AH82">
            <v>102.06</v>
          </cell>
          <cell r="AI82">
            <v>0</v>
          </cell>
          <cell r="AJ82">
            <v>20523.97</v>
          </cell>
        </row>
        <row r="83">
          <cell r="A83" t="str">
            <v>00936</v>
          </cell>
          <cell r="B83" t="str">
            <v>Hernandez Arriaga Erik Daniel</v>
          </cell>
          <cell r="C83">
            <v>8095.5</v>
          </cell>
          <cell r="D83">
            <v>104.5</v>
          </cell>
          <cell r="E83">
            <v>0</v>
          </cell>
          <cell r="F83">
            <v>8200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621.78</v>
          </cell>
          <cell r="M83">
            <v>621.78</v>
          </cell>
          <cell r="N83">
            <v>228.02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849.8</v>
          </cell>
          <cell r="Y83">
            <v>7350.2</v>
          </cell>
          <cell r="Z83">
            <v>165.62</v>
          </cell>
          <cell r="AA83">
            <v>298.12</v>
          </cell>
          <cell r="AB83">
            <v>763.36</v>
          </cell>
          <cell r="AC83">
            <v>189.28</v>
          </cell>
          <cell r="AD83">
            <v>164</v>
          </cell>
          <cell r="AE83">
            <v>16928.12</v>
          </cell>
          <cell r="AF83">
            <v>1227.0999999999999</v>
          </cell>
          <cell r="AG83">
            <v>473.22</v>
          </cell>
          <cell r="AH83">
            <v>94.64</v>
          </cell>
          <cell r="AI83">
            <v>0</v>
          </cell>
          <cell r="AJ83">
            <v>19076.36</v>
          </cell>
        </row>
        <row r="84">
          <cell r="A84" t="str">
            <v>00956</v>
          </cell>
          <cell r="B84" t="str">
            <v>Fuentes Nuñez Eduardo</v>
          </cell>
          <cell r="C84">
            <v>14250</v>
          </cell>
          <cell r="D84">
            <v>9537.56</v>
          </cell>
          <cell r="E84">
            <v>0</v>
          </cell>
          <cell r="F84">
            <v>23787.56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3658.82</v>
          </cell>
          <cell r="M84">
            <v>3658.82</v>
          </cell>
          <cell r="N84">
            <v>554.9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4213.72</v>
          </cell>
          <cell r="Y84">
            <v>19573.84</v>
          </cell>
          <cell r="Z84">
            <v>371.78</v>
          </cell>
          <cell r="AA84">
            <v>669.2</v>
          </cell>
          <cell r="AB84">
            <v>1099.08</v>
          </cell>
          <cell r="AC84">
            <v>424.89</v>
          </cell>
          <cell r="AD84">
            <v>475.76</v>
          </cell>
          <cell r="AE84">
            <v>37998.120000000003</v>
          </cell>
          <cell r="AF84">
            <v>2140.06</v>
          </cell>
          <cell r="AG84">
            <v>1062.22</v>
          </cell>
          <cell r="AH84">
            <v>212.44</v>
          </cell>
          <cell r="AI84">
            <v>0</v>
          </cell>
          <cell r="AJ84">
            <v>42313.49</v>
          </cell>
        </row>
        <row r="85">
          <cell r="A85" t="str">
            <v>Total Depto</v>
          </cell>
          <cell r="C85" t="str">
            <v xml:space="preserve">  -----------------------</v>
          </cell>
          <cell r="D85" t="str">
            <v xml:space="preserve">  -----------------------</v>
          </cell>
          <cell r="E85" t="str">
            <v xml:space="preserve">  -----------------------</v>
          </cell>
          <cell r="F85" t="str">
            <v xml:space="preserve">  -----------------------</v>
          </cell>
          <cell r="G85" t="str">
            <v xml:space="preserve">  -----------------------</v>
          </cell>
          <cell r="H85" t="str">
            <v xml:space="preserve">  -----------------------</v>
          </cell>
          <cell r="I85" t="str">
            <v xml:space="preserve">  -----------------------</v>
          </cell>
          <cell r="J85" t="str">
            <v xml:space="preserve">  -----------------------</v>
          </cell>
          <cell r="K85" t="str">
            <v xml:space="preserve">  -----------------------</v>
          </cell>
          <cell r="L85" t="str">
            <v xml:space="preserve">  -----------------------</v>
          </cell>
          <cell r="M85" t="str">
            <v xml:space="preserve">  -----------------------</v>
          </cell>
          <cell r="N85" t="str">
            <v xml:space="preserve">  -----------------------</v>
          </cell>
          <cell r="O85" t="str">
            <v xml:space="preserve">  -----------------------</v>
          </cell>
          <cell r="P85" t="str">
            <v xml:space="preserve">  -----------------------</v>
          </cell>
          <cell r="Q85" t="str">
            <v xml:space="preserve">  -----------------------</v>
          </cell>
          <cell r="R85" t="str">
            <v xml:space="preserve">  -----------------------</v>
          </cell>
          <cell r="S85" t="str">
            <v xml:space="preserve">  -----------------------</v>
          </cell>
          <cell r="T85" t="str">
            <v xml:space="preserve">  -----------------------</v>
          </cell>
          <cell r="U85" t="str">
            <v xml:space="preserve">  -----------------------</v>
          </cell>
          <cell r="V85" t="str">
            <v xml:space="preserve">  -----------------------</v>
          </cell>
          <cell r="W85" t="str">
            <v xml:space="preserve">  -----------------------</v>
          </cell>
          <cell r="X85" t="str">
            <v xml:space="preserve">  -----------------------</v>
          </cell>
          <cell r="Y85" t="str">
            <v xml:space="preserve">  -----------------------</v>
          </cell>
          <cell r="Z85" t="str">
            <v xml:space="preserve">  -----------------------</v>
          </cell>
          <cell r="AA85" t="str">
            <v xml:space="preserve">  -----------------------</v>
          </cell>
          <cell r="AB85" t="str">
            <v xml:space="preserve">  -----------------------</v>
          </cell>
          <cell r="AC85" t="str">
            <v xml:space="preserve">  -----------------------</v>
          </cell>
          <cell r="AD85" t="str">
            <v xml:space="preserve">  -----------------------</v>
          </cell>
          <cell r="AE85" t="str">
            <v xml:space="preserve">  -----------------------</v>
          </cell>
          <cell r="AF85" t="str">
            <v xml:space="preserve">  -----------------------</v>
          </cell>
          <cell r="AG85" t="str">
            <v xml:space="preserve">  -----------------------</v>
          </cell>
          <cell r="AH85" t="str">
            <v xml:space="preserve">  -----------------------</v>
          </cell>
          <cell r="AI85" t="str">
            <v xml:space="preserve">  -----------------------</v>
          </cell>
          <cell r="AJ85" t="str">
            <v xml:space="preserve">  -----------------------</v>
          </cell>
        </row>
        <row r="86">
          <cell r="C86">
            <v>203376.9</v>
          </cell>
          <cell r="D86">
            <v>18318.48</v>
          </cell>
          <cell r="E86">
            <v>0</v>
          </cell>
          <cell r="F86">
            <v>221695.38</v>
          </cell>
          <cell r="G86">
            <v>0</v>
          </cell>
          <cell r="H86">
            <v>10110.59</v>
          </cell>
          <cell r="I86">
            <v>8304.01</v>
          </cell>
          <cell r="J86">
            <v>-1642</v>
          </cell>
          <cell r="K86">
            <v>-34.36</v>
          </cell>
          <cell r="L86">
            <v>24420.44</v>
          </cell>
          <cell r="M86">
            <v>22812.799999999999</v>
          </cell>
          <cell r="N86">
            <v>6097.62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47290.66</v>
          </cell>
          <cell r="Y86">
            <v>174404.72</v>
          </cell>
          <cell r="Z86">
            <v>4491.0200000000004</v>
          </cell>
          <cell r="AA86">
            <v>8083.8</v>
          </cell>
          <cell r="AB86">
            <v>16749.599999999999</v>
          </cell>
          <cell r="AC86">
            <v>5046.87</v>
          </cell>
          <cell r="AD86">
            <v>4433.8900000000003</v>
          </cell>
          <cell r="AE86">
            <v>451348.36</v>
          </cell>
          <cell r="AF86">
            <v>29324.42</v>
          </cell>
          <cell r="AG86">
            <v>12617.33</v>
          </cell>
          <cell r="AH86">
            <v>2523.48</v>
          </cell>
          <cell r="AI86">
            <v>0</v>
          </cell>
          <cell r="AJ86">
            <v>505294.35</v>
          </cell>
        </row>
        <row r="88">
          <cell r="A88" t="str">
            <v>Departamento 4109 CDE SECRETARIA DE COMUNICACION SOCIAL</v>
          </cell>
        </row>
        <row r="89">
          <cell r="A89" t="str">
            <v>00005</v>
          </cell>
          <cell r="B89" t="str">
            <v>Contreras García Lucila</v>
          </cell>
          <cell r="C89">
            <v>14409</v>
          </cell>
          <cell r="D89">
            <v>0</v>
          </cell>
          <cell r="E89">
            <v>0</v>
          </cell>
          <cell r="F89">
            <v>14409</v>
          </cell>
          <cell r="G89">
            <v>0</v>
          </cell>
          <cell r="H89">
            <v>0</v>
          </cell>
          <cell r="I89">
            <v>6092.43</v>
          </cell>
          <cell r="J89">
            <v>0</v>
          </cell>
          <cell r="K89">
            <v>0</v>
          </cell>
          <cell r="L89">
            <v>1655.56</v>
          </cell>
          <cell r="M89">
            <v>1655.56</v>
          </cell>
          <cell r="N89">
            <v>427.66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8175.65</v>
          </cell>
          <cell r="Y89">
            <v>6233.35</v>
          </cell>
          <cell r="Z89">
            <v>291.54000000000002</v>
          </cell>
          <cell r="AA89">
            <v>524.78</v>
          </cell>
          <cell r="AB89">
            <v>968.4</v>
          </cell>
          <cell r="AC89">
            <v>333.2</v>
          </cell>
          <cell r="AD89">
            <v>288.18</v>
          </cell>
          <cell r="AE89">
            <v>29797.52</v>
          </cell>
          <cell r="AF89">
            <v>1784.72</v>
          </cell>
          <cell r="AG89">
            <v>832.98</v>
          </cell>
          <cell r="AH89">
            <v>166.6</v>
          </cell>
          <cell r="AI89">
            <v>0</v>
          </cell>
          <cell r="AJ89">
            <v>33203.199999999997</v>
          </cell>
        </row>
        <row r="90">
          <cell r="A90" t="str">
            <v>00954</v>
          </cell>
          <cell r="B90" t="str">
            <v>Ortega Villela Alejandro</v>
          </cell>
          <cell r="C90">
            <v>6000</v>
          </cell>
          <cell r="D90">
            <v>4000</v>
          </cell>
          <cell r="E90">
            <v>0</v>
          </cell>
          <cell r="F90">
            <v>10000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843.84</v>
          </cell>
          <cell r="M90">
            <v>843.84</v>
          </cell>
          <cell r="N90">
            <v>268.86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1112.7</v>
          </cell>
          <cell r="Y90">
            <v>8887.2999999999993</v>
          </cell>
          <cell r="Z90">
            <v>191.4</v>
          </cell>
          <cell r="AA90">
            <v>344.52</v>
          </cell>
          <cell r="AB90">
            <v>805.32</v>
          </cell>
          <cell r="AC90">
            <v>218.74</v>
          </cell>
          <cell r="AD90">
            <v>200</v>
          </cell>
          <cell r="AE90">
            <v>19562.2</v>
          </cell>
          <cell r="AF90">
            <v>1341.24</v>
          </cell>
          <cell r="AG90">
            <v>546.86</v>
          </cell>
          <cell r="AH90">
            <v>109.38</v>
          </cell>
          <cell r="AI90">
            <v>0</v>
          </cell>
          <cell r="AJ90">
            <v>21978.42</v>
          </cell>
        </row>
        <row r="91">
          <cell r="A91" t="str">
            <v>Total Depto</v>
          </cell>
          <cell r="C91" t="str">
            <v xml:space="preserve">  -----------------------</v>
          </cell>
          <cell r="D91" t="str">
            <v xml:space="preserve">  -----------------------</v>
          </cell>
          <cell r="E91" t="str">
            <v xml:space="preserve">  -----------------------</v>
          </cell>
          <cell r="F91" t="str">
            <v xml:space="preserve">  -----------------------</v>
          </cell>
          <cell r="G91" t="str">
            <v xml:space="preserve">  -----------------------</v>
          </cell>
          <cell r="H91" t="str">
            <v xml:space="preserve">  -----------------------</v>
          </cell>
          <cell r="I91" t="str">
            <v xml:space="preserve">  -----------------------</v>
          </cell>
          <cell r="J91" t="str">
            <v xml:space="preserve">  -----------------------</v>
          </cell>
          <cell r="K91" t="str">
            <v xml:space="preserve">  -----------------------</v>
          </cell>
          <cell r="L91" t="str">
            <v xml:space="preserve">  -----------------------</v>
          </cell>
          <cell r="M91" t="str">
            <v xml:space="preserve">  -----------------------</v>
          </cell>
          <cell r="N91" t="str">
            <v xml:space="preserve">  -----------------------</v>
          </cell>
          <cell r="O91" t="str">
            <v xml:space="preserve">  -----------------------</v>
          </cell>
          <cell r="P91" t="str">
            <v xml:space="preserve">  -----------------------</v>
          </cell>
          <cell r="Q91" t="str">
            <v xml:space="preserve">  -----------------------</v>
          </cell>
          <cell r="R91" t="str">
            <v xml:space="preserve">  -----------------------</v>
          </cell>
          <cell r="S91" t="str">
            <v xml:space="preserve">  -----------------------</v>
          </cell>
          <cell r="T91" t="str">
            <v xml:space="preserve">  -----------------------</v>
          </cell>
          <cell r="U91" t="str">
            <v xml:space="preserve">  -----------------------</v>
          </cell>
          <cell r="V91" t="str">
            <v xml:space="preserve">  -----------------------</v>
          </cell>
          <cell r="W91" t="str">
            <v xml:space="preserve">  -----------------------</v>
          </cell>
          <cell r="X91" t="str">
            <v xml:space="preserve">  -----------------------</v>
          </cell>
          <cell r="Y91" t="str">
            <v xml:space="preserve">  -----------------------</v>
          </cell>
          <cell r="Z91" t="str">
            <v xml:space="preserve">  -----------------------</v>
          </cell>
          <cell r="AA91" t="str">
            <v xml:space="preserve">  -----------------------</v>
          </cell>
          <cell r="AB91" t="str">
            <v xml:space="preserve">  -----------------------</v>
          </cell>
          <cell r="AC91" t="str">
            <v xml:space="preserve">  -----------------------</v>
          </cell>
          <cell r="AD91" t="str">
            <v xml:space="preserve">  -----------------------</v>
          </cell>
          <cell r="AE91" t="str">
            <v xml:space="preserve">  -----------------------</v>
          </cell>
          <cell r="AF91" t="str">
            <v xml:space="preserve">  -----------------------</v>
          </cell>
          <cell r="AG91" t="str">
            <v xml:space="preserve">  -----------------------</v>
          </cell>
          <cell r="AH91" t="str">
            <v xml:space="preserve">  -----------------------</v>
          </cell>
          <cell r="AI91" t="str">
            <v xml:space="preserve">  -----------------------</v>
          </cell>
          <cell r="AJ91" t="str">
            <v xml:space="preserve">  -----------------------</v>
          </cell>
        </row>
        <row r="92">
          <cell r="C92">
            <v>20409</v>
          </cell>
          <cell r="D92">
            <v>4000</v>
          </cell>
          <cell r="E92">
            <v>0</v>
          </cell>
          <cell r="F92">
            <v>24409</v>
          </cell>
          <cell r="G92">
            <v>0</v>
          </cell>
          <cell r="H92">
            <v>0</v>
          </cell>
          <cell r="I92">
            <v>6092.43</v>
          </cell>
          <cell r="J92">
            <v>0</v>
          </cell>
          <cell r="K92">
            <v>0</v>
          </cell>
          <cell r="L92">
            <v>2499.4</v>
          </cell>
          <cell r="M92">
            <v>2499.4</v>
          </cell>
          <cell r="N92">
            <v>696.52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9288.35</v>
          </cell>
          <cell r="Y92">
            <v>15120.65</v>
          </cell>
          <cell r="Z92">
            <v>482.94</v>
          </cell>
          <cell r="AA92">
            <v>869.3</v>
          </cell>
          <cell r="AB92">
            <v>1773.72</v>
          </cell>
          <cell r="AC92">
            <v>551.94000000000005</v>
          </cell>
          <cell r="AD92">
            <v>488.18</v>
          </cell>
          <cell r="AE92">
            <v>49359.72</v>
          </cell>
          <cell r="AF92">
            <v>3125.96</v>
          </cell>
          <cell r="AG92">
            <v>1379.84</v>
          </cell>
          <cell r="AH92">
            <v>275.98</v>
          </cell>
          <cell r="AI92">
            <v>0</v>
          </cell>
          <cell r="AJ92">
            <v>55181.62</v>
          </cell>
        </row>
        <row r="94">
          <cell r="A94" t="str">
            <v>Departamento 4112 CDE SECRETARIA TECNICA DEL CPE</v>
          </cell>
        </row>
        <row r="95">
          <cell r="A95" t="str">
            <v>00864</v>
          </cell>
          <cell r="B95" t="str">
            <v>Gonzalez Ramirez Miriam Noemi</v>
          </cell>
          <cell r="C95">
            <v>6000</v>
          </cell>
          <cell r="D95">
            <v>2139.6999999999998</v>
          </cell>
          <cell r="E95">
            <v>0</v>
          </cell>
          <cell r="F95">
            <v>8139.7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615.22</v>
          </cell>
          <cell r="M95">
            <v>615.22</v>
          </cell>
          <cell r="N95">
            <v>217.26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832.48</v>
          </cell>
          <cell r="Y95">
            <v>7307.22</v>
          </cell>
          <cell r="Z95">
            <v>158.84</v>
          </cell>
          <cell r="AA95">
            <v>285.92</v>
          </cell>
          <cell r="AB95">
            <v>752.28</v>
          </cell>
          <cell r="AC95">
            <v>181.54</v>
          </cell>
          <cell r="AD95">
            <v>162.80000000000001</v>
          </cell>
          <cell r="AE95">
            <v>16234.86</v>
          </cell>
          <cell r="AF95">
            <v>1197.04</v>
          </cell>
          <cell r="AG95">
            <v>453.84</v>
          </cell>
          <cell r="AH95">
            <v>90.76</v>
          </cell>
          <cell r="AI95">
            <v>0</v>
          </cell>
          <cell r="AJ95">
            <v>18320.84</v>
          </cell>
        </row>
        <row r="96">
          <cell r="A96" t="str">
            <v>00868</v>
          </cell>
          <cell r="B96" t="str">
            <v>Lopez Samano Claudia</v>
          </cell>
          <cell r="C96">
            <v>6000</v>
          </cell>
          <cell r="D96">
            <v>2139.6999999999998</v>
          </cell>
          <cell r="E96">
            <v>0</v>
          </cell>
          <cell r="F96">
            <v>8139.7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615.22</v>
          </cell>
          <cell r="M96">
            <v>615.22</v>
          </cell>
          <cell r="N96">
            <v>217.26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832.48</v>
          </cell>
          <cell r="Y96">
            <v>7307.22</v>
          </cell>
          <cell r="Z96">
            <v>158.84</v>
          </cell>
          <cell r="AA96">
            <v>285.92</v>
          </cell>
          <cell r="AB96">
            <v>752.28</v>
          </cell>
          <cell r="AC96">
            <v>181.54</v>
          </cell>
          <cell r="AD96">
            <v>162.80000000000001</v>
          </cell>
          <cell r="AE96">
            <v>16234.86</v>
          </cell>
          <cell r="AF96">
            <v>1197.04</v>
          </cell>
          <cell r="AG96">
            <v>453.84</v>
          </cell>
          <cell r="AH96">
            <v>90.76</v>
          </cell>
          <cell r="AI96">
            <v>0</v>
          </cell>
          <cell r="AJ96">
            <v>18320.84</v>
          </cell>
        </row>
        <row r="97">
          <cell r="A97" t="str">
            <v>Total Depto</v>
          </cell>
          <cell r="C97" t="str">
            <v xml:space="preserve">  -----------------------</v>
          </cell>
          <cell r="D97" t="str">
            <v xml:space="preserve">  -----------------------</v>
          </cell>
          <cell r="E97" t="str">
            <v xml:space="preserve">  -----------------------</v>
          </cell>
          <cell r="F97" t="str">
            <v xml:space="preserve">  -----------------------</v>
          </cell>
          <cell r="G97" t="str">
            <v xml:space="preserve">  -----------------------</v>
          </cell>
          <cell r="H97" t="str">
            <v xml:space="preserve">  -----------------------</v>
          </cell>
          <cell r="I97" t="str">
            <v xml:space="preserve">  -----------------------</v>
          </cell>
          <cell r="J97" t="str">
            <v xml:space="preserve">  -----------------------</v>
          </cell>
          <cell r="K97" t="str">
            <v xml:space="preserve">  -----------------------</v>
          </cell>
          <cell r="L97" t="str">
            <v xml:space="preserve">  -----------------------</v>
          </cell>
          <cell r="M97" t="str">
            <v xml:space="preserve">  -----------------------</v>
          </cell>
          <cell r="N97" t="str">
            <v xml:space="preserve">  -----------------------</v>
          </cell>
          <cell r="O97" t="str">
            <v xml:space="preserve">  -----------------------</v>
          </cell>
          <cell r="P97" t="str">
            <v xml:space="preserve">  -----------------------</v>
          </cell>
          <cell r="Q97" t="str">
            <v xml:space="preserve">  -----------------------</v>
          </cell>
          <cell r="R97" t="str">
            <v xml:space="preserve">  -----------------------</v>
          </cell>
          <cell r="S97" t="str">
            <v xml:space="preserve">  -----------------------</v>
          </cell>
          <cell r="T97" t="str">
            <v xml:space="preserve">  -----------------------</v>
          </cell>
          <cell r="U97" t="str">
            <v xml:space="preserve">  -----------------------</v>
          </cell>
          <cell r="V97" t="str">
            <v xml:space="preserve">  -----------------------</v>
          </cell>
          <cell r="W97" t="str">
            <v xml:space="preserve">  -----------------------</v>
          </cell>
          <cell r="X97" t="str">
            <v xml:space="preserve">  -----------------------</v>
          </cell>
          <cell r="Y97" t="str">
            <v xml:space="preserve">  -----------------------</v>
          </cell>
          <cell r="Z97" t="str">
            <v xml:space="preserve">  -----------------------</v>
          </cell>
          <cell r="AA97" t="str">
            <v xml:space="preserve">  -----------------------</v>
          </cell>
          <cell r="AB97" t="str">
            <v xml:space="preserve">  -----------------------</v>
          </cell>
          <cell r="AC97" t="str">
            <v xml:space="preserve">  -----------------------</v>
          </cell>
          <cell r="AD97" t="str">
            <v xml:space="preserve">  -----------------------</v>
          </cell>
          <cell r="AE97" t="str">
            <v xml:space="preserve">  -----------------------</v>
          </cell>
          <cell r="AF97" t="str">
            <v xml:space="preserve">  -----------------------</v>
          </cell>
          <cell r="AG97" t="str">
            <v xml:space="preserve">  -----------------------</v>
          </cell>
          <cell r="AH97" t="str">
            <v xml:space="preserve">  -----------------------</v>
          </cell>
          <cell r="AI97" t="str">
            <v xml:space="preserve">  -----------------------</v>
          </cell>
          <cell r="AJ97" t="str">
            <v xml:space="preserve">  -----------------------</v>
          </cell>
        </row>
        <row r="98">
          <cell r="C98">
            <v>12000</v>
          </cell>
          <cell r="D98">
            <v>4279.3999999999996</v>
          </cell>
          <cell r="E98">
            <v>0</v>
          </cell>
          <cell r="F98">
            <v>16279.4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1230.44</v>
          </cell>
          <cell r="M98">
            <v>1230.44</v>
          </cell>
          <cell r="N98">
            <v>434.52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1664.96</v>
          </cell>
          <cell r="Y98">
            <v>14614.44</v>
          </cell>
          <cell r="Z98">
            <v>317.68</v>
          </cell>
          <cell r="AA98">
            <v>571.84</v>
          </cell>
          <cell r="AB98">
            <v>1504.56</v>
          </cell>
          <cell r="AC98">
            <v>363.08</v>
          </cell>
          <cell r="AD98">
            <v>325.60000000000002</v>
          </cell>
          <cell r="AE98">
            <v>32469.72</v>
          </cell>
          <cell r="AF98">
            <v>2394.08</v>
          </cell>
          <cell r="AG98">
            <v>907.68</v>
          </cell>
          <cell r="AH98">
            <v>181.52</v>
          </cell>
          <cell r="AI98">
            <v>0</v>
          </cell>
          <cell r="AJ98">
            <v>36641.68</v>
          </cell>
        </row>
        <row r="100">
          <cell r="A100" t="str">
            <v>Departamento 4117 CDE COMISION DE JUSTICIA PARTIDARIA</v>
          </cell>
        </row>
        <row r="101">
          <cell r="A101" t="str">
            <v>00071</v>
          </cell>
          <cell r="B101" t="str">
            <v>Huerta Gomez Elizabeth</v>
          </cell>
          <cell r="C101">
            <v>13087.5</v>
          </cell>
          <cell r="D101">
            <v>0</v>
          </cell>
          <cell r="E101">
            <v>0</v>
          </cell>
          <cell r="F101">
            <v>13087.5</v>
          </cell>
          <cell r="G101">
            <v>0</v>
          </cell>
          <cell r="H101">
            <v>0</v>
          </cell>
          <cell r="I101">
            <v>3759.95</v>
          </cell>
          <cell r="J101">
            <v>0</v>
          </cell>
          <cell r="K101">
            <v>0</v>
          </cell>
          <cell r="L101">
            <v>1377.34</v>
          </cell>
          <cell r="M101">
            <v>1377.34</v>
          </cell>
          <cell r="N101">
            <v>385.26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5522.55</v>
          </cell>
          <cell r="Y101">
            <v>7564.95</v>
          </cell>
          <cell r="Z101">
            <v>264.8</v>
          </cell>
          <cell r="AA101">
            <v>476.64</v>
          </cell>
          <cell r="AB101">
            <v>924.86</v>
          </cell>
          <cell r="AC101">
            <v>302.64</v>
          </cell>
          <cell r="AD101">
            <v>261.76</v>
          </cell>
          <cell r="AE101">
            <v>27064.7</v>
          </cell>
          <cell r="AF101">
            <v>1666.3</v>
          </cell>
          <cell r="AG101">
            <v>756.58</v>
          </cell>
          <cell r="AH101">
            <v>151.32</v>
          </cell>
          <cell r="AI101">
            <v>0</v>
          </cell>
          <cell r="AJ101">
            <v>30203.3</v>
          </cell>
        </row>
        <row r="102">
          <cell r="A102" t="str">
            <v>Total Depto</v>
          </cell>
          <cell r="C102" t="str">
            <v xml:space="preserve">  -----------------------</v>
          </cell>
          <cell r="D102" t="str">
            <v xml:space="preserve">  -----------------------</v>
          </cell>
          <cell r="E102" t="str">
            <v xml:space="preserve">  -----------------------</v>
          </cell>
          <cell r="F102" t="str">
            <v xml:space="preserve">  -----------------------</v>
          </cell>
          <cell r="G102" t="str">
            <v xml:space="preserve">  -----------------------</v>
          </cell>
          <cell r="H102" t="str">
            <v xml:space="preserve">  -----------------------</v>
          </cell>
          <cell r="I102" t="str">
            <v xml:space="preserve">  -----------------------</v>
          </cell>
          <cell r="J102" t="str">
            <v xml:space="preserve">  -----------------------</v>
          </cell>
          <cell r="K102" t="str">
            <v xml:space="preserve">  -----------------------</v>
          </cell>
          <cell r="L102" t="str">
            <v xml:space="preserve">  -----------------------</v>
          </cell>
          <cell r="M102" t="str">
            <v xml:space="preserve">  -----------------------</v>
          </cell>
          <cell r="N102" t="str">
            <v xml:space="preserve">  -----------------------</v>
          </cell>
          <cell r="O102" t="str">
            <v xml:space="preserve">  -----------------------</v>
          </cell>
          <cell r="P102" t="str">
            <v xml:space="preserve">  -----------------------</v>
          </cell>
          <cell r="Q102" t="str">
            <v xml:space="preserve">  -----------------------</v>
          </cell>
          <cell r="R102" t="str">
            <v xml:space="preserve">  -----------------------</v>
          </cell>
          <cell r="S102" t="str">
            <v xml:space="preserve">  -----------------------</v>
          </cell>
          <cell r="T102" t="str">
            <v xml:space="preserve">  -----------------------</v>
          </cell>
          <cell r="U102" t="str">
            <v xml:space="preserve">  -----------------------</v>
          </cell>
          <cell r="V102" t="str">
            <v xml:space="preserve">  -----------------------</v>
          </cell>
          <cell r="W102" t="str">
            <v xml:space="preserve">  -----------------------</v>
          </cell>
          <cell r="X102" t="str">
            <v xml:space="preserve">  -----------------------</v>
          </cell>
          <cell r="Y102" t="str">
            <v xml:space="preserve">  -----------------------</v>
          </cell>
          <cell r="Z102" t="str">
            <v xml:space="preserve">  -----------------------</v>
          </cell>
          <cell r="AA102" t="str">
            <v xml:space="preserve">  -----------------------</v>
          </cell>
          <cell r="AB102" t="str">
            <v xml:space="preserve">  -----------------------</v>
          </cell>
          <cell r="AC102" t="str">
            <v xml:space="preserve">  -----------------------</v>
          </cell>
          <cell r="AD102" t="str">
            <v xml:space="preserve">  -----------------------</v>
          </cell>
          <cell r="AE102" t="str">
            <v xml:space="preserve">  -----------------------</v>
          </cell>
          <cell r="AF102" t="str">
            <v xml:space="preserve">  -----------------------</v>
          </cell>
          <cell r="AG102" t="str">
            <v xml:space="preserve">  -----------------------</v>
          </cell>
          <cell r="AH102" t="str">
            <v xml:space="preserve">  -----------------------</v>
          </cell>
          <cell r="AI102" t="str">
            <v xml:space="preserve">  -----------------------</v>
          </cell>
          <cell r="AJ102" t="str">
            <v xml:space="preserve">  -----------------------</v>
          </cell>
        </row>
        <row r="103">
          <cell r="C103">
            <v>13087.5</v>
          </cell>
          <cell r="D103">
            <v>0</v>
          </cell>
          <cell r="E103">
            <v>0</v>
          </cell>
          <cell r="F103">
            <v>13087.5</v>
          </cell>
          <cell r="G103">
            <v>0</v>
          </cell>
          <cell r="H103">
            <v>0</v>
          </cell>
          <cell r="I103">
            <v>3759.95</v>
          </cell>
          <cell r="J103">
            <v>0</v>
          </cell>
          <cell r="K103">
            <v>0</v>
          </cell>
          <cell r="L103">
            <v>1377.34</v>
          </cell>
          <cell r="M103">
            <v>1377.34</v>
          </cell>
          <cell r="N103">
            <v>385.26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5522.55</v>
          </cell>
          <cell r="Y103">
            <v>7564.95</v>
          </cell>
          <cell r="Z103">
            <v>264.8</v>
          </cell>
          <cell r="AA103">
            <v>476.64</v>
          </cell>
          <cell r="AB103">
            <v>924.86</v>
          </cell>
          <cell r="AC103">
            <v>302.64</v>
          </cell>
          <cell r="AD103">
            <v>261.76</v>
          </cell>
          <cell r="AE103">
            <v>27064.7</v>
          </cell>
          <cell r="AF103">
            <v>1666.3</v>
          </cell>
          <cell r="AG103">
            <v>756.58</v>
          </cell>
          <cell r="AH103">
            <v>151.32</v>
          </cell>
          <cell r="AI103">
            <v>0</v>
          </cell>
          <cell r="AJ103">
            <v>30203.3</v>
          </cell>
        </row>
        <row r="105">
          <cell r="A105" t="str">
            <v>Departamento 4118 CDE COMISION ESTATAL DE PROCESOS INTERN</v>
          </cell>
        </row>
        <row r="106">
          <cell r="A106" t="str">
            <v>00042</v>
          </cell>
          <cell r="B106" t="str">
            <v>Muciño Velazquez Erika Viviana</v>
          </cell>
          <cell r="C106">
            <v>9800.7000000000007</v>
          </cell>
          <cell r="D106">
            <v>0</v>
          </cell>
          <cell r="E106">
            <v>0</v>
          </cell>
          <cell r="F106">
            <v>9800.7000000000007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811.94</v>
          </cell>
          <cell r="M106">
            <v>811.94</v>
          </cell>
          <cell r="N106">
            <v>279.8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1091.74</v>
          </cell>
          <cell r="Y106">
            <v>8708.9599999999991</v>
          </cell>
          <cell r="Z106">
            <v>198.3</v>
          </cell>
          <cell r="AA106">
            <v>356.94</v>
          </cell>
          <cell r="AB106">
            <v>816.54</v>
          </cell>
          <cell r="AC106">
            <v>226.64</v>
          </cell>
          <cell r="AD106">
            <v>196.02</v>
          </cell>
          <cell r="AE106">
            <v>20267.82</v>
          </cell>
          <cell r="AF106">
            <v>1371.78</v>
          </cell>
          <cell r="AG106">
            <v>566.58000000000004</v>
          </cell>
          <cell r="AH106">
            <v>113.32</v>
          </cell>
          <cell r="AI106">
            <v>0</v>
          </cell>
          <cell r="AJ106">
            <v>22742.16</v>
          </cell>
        </row>
        <row r="107">
          <cell r="A107" t="str">
            <v>00856</v>
          </cell>
          <cell r="B107" t="str">
            <v>Iñiguez Ibarra Gustavo</v>
          </cell>
          <cell r="C107">
            <v>9990</v>
          </cell>
          <cell r="D107">
            <v>1120.74</v>
          </cell>
          <cell r="E107">
            <v>0</v>
          </cell>
          <cell r="F107">
            <v>11110.74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1023.1</v>
          </cell>
          <cell r="M107">
            <v>1023.1</v>
          </cell>
          <cell r="N107">
            <v>316.98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1340.08</v>
          </cell>
          <cell r="Y107">
            <v>9770.66</v>
          </cell>
          <cell r="Z107">
            <v>221.74</v>
          </cell>
          <cell r="AA107">
            <v>399.14</v>
          </cell>
          <cell r="AB107">
            <v>854.72</v>
          </cell>
          <cell r="AC107">
            <v>253.42</v>
          </cell>
          <cell r="AD107">
            <v>222.22</v>
          </cell>
          <cell r="AE107">
            <v>22663.66</v>
          </cell>
          <cell r="AF107">
            <v>1475.6</v>
          </cell>
          <cell r="AG107">
            <v>633.55999999999995</v>
          </cell>
          <cell r="AH107">
            <v>126.72</v>
          </cell>
          <cell r="AI107">
            <v>0</v>
          </cell>
          <cell r="AJ107">
            <v>25375.18</v>
          </cell>
        </row>
        <row r="108">
          <cell r="A108" t="str">
            <v>Total Depto</v>
          </cell>
          <cell r="C108" t="str">
            <v xml:space="preserve">  -----------------------</v>
          </cell>
          <cell r="D108" t="str">
            <v xml:space="preserve">  -----------------------</v>
          </cell>
          <cell r="E108" t="str">
            <v xml:space="preserve">  -----------------------</v>
          </cell>
          <cell r="F108" t="str">
            <v xml:space="preserve">  -----------------------</v>
          </cell>
          <cell r="G108" t="str">
            <v xml:space="preserve">  -----------------------</v>
          </cell>
          <cell r="H108" t="str">
            <v xml:space="preserve">  -----------------------</v>
          </cell>
          <cell r="I108" t="str">
            <v xml:space="preserve">  -----------------------</v>
          </cell>
          <cell r="J108" t="str">
            <v xml:space="preserve">  -----------------------</v>
          </cell>
          <cell r="K108" t="str">
            <v xml:space="preserve">  -----------------------</v>
          </cell>
          <cell r="L108" t="str">
            <v xml:space="preserve">  -----------------------</v>
          </cell>
          <cell r="M108" t="str">
            <v xml:space="preserve">  -----------------------</v>
          </cell>
          <cell r="N108" t="str">
            <v xml:space="preserve">  -----------------------</v>
          </cell>
          <cell r="O108" t="str">
            <v xml:space="preserve">  -----------------------</v>
          </cell>
          <cell r="P108" t="str">
            <v xml:space="preserve">  -----------------------</v>
          </cell>
          <cell r="Q108" t="str">
            <v xml:space="preserve">  -----------------------</v>
          </cell>
          <cell r="R108" t="str">
            <v xml:space="preserve">  -----------------------</v>
          </cell>
          <cell r="S108" t="str">
            <v xml:space="preserve">  -----------------------</v>
          </cell>
          <cell r="T108" t="str">
            <v xml:space="preserve">  -----------------------</v>
          </cell>
          <cell r="U108" t="str">
            <v xml:space="preserve">  -----------------------</v>
          </cell>
          <cell r="V108" t="str">
            <v xml:space="preserve">  -----------------------</v>
          </cell>
          <cell r="W108" t="str">
            <v xml:space="preserve">  -----------------------</v>
          </cell>
          <cell r="X108" t="str">
            <v xml:space="preserve">  -----------------------</v>
          </cell>
          <cell r="Y108" t="str">
            <v xml:space="preserve">  -----------------------</v>
          </cell>
          <cell r="Z108" t="str">
            <v xml:space="preserve">  -----------------------</v>
          </cell>
          <cell r="AA108" t="str">
            <v xml:space="preserve">  -----------------------</v>
          </cell>
          <cell r="AB108" t="str">
            <v xml:space="preserve">  -----------------------</v>
          </cell>
          <cell r="AC108" t="str">
            <v xml:space="preserve">  -----------------------</v>
          </cell>
          <cell r="AD108" t="str">
            <v xml:space="preserve">  -----------------------</v>
          </cell>
          <cell r="AE108" t="str">
            <v xml:space="preserve">  -----------------------</v>
          </cell>
          <cell r="AF108" t="str">
            <v xml:space="preserve">  -----------------------</v>
          </cell>
          <cell r="AG108" t="str">
            <v xml:space="preserve">  -----------------------</v>
          </cell>
          <cell r="AH108" t="str">
            <v xml:space="preserve">  -----------------------</v>
          </cell>
          <cell r="AI108" t="str">
            <v xml:space="preserve">  -----------------------</v>
          </cell>
          <cell r="AJ108" t="str">
            <v xml:space="preserve">  -----------------------</v>
          </cell>
        </row>
        <row r="109">
          <cell r="C109">
            <v>19790.7</v>
          </cell>
          <cell r="D109">
            <v>1120.74</v>
          </cell>
          <cell r="E109">
            <v>0</v>
          </cell>
          <cell r="F109">
            <v>20911.439999999999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1835.04</v>
          </cell>
          <cell r="M109">
            <v>1835.04</v>
          </cell>
          <cell r="N109">
            <v>596.78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2431.8200000000002</v>
          </cell>
          <cell r="Y109">
            <v>18479.62</v>
          </cell>
          <cell r="Z109">
            <v>420.04</v>
          </cell>
          <cell r="AA109">
            <v>756.08</v>
          </cell>
          <cell r="AB109">
            <v>1671.26</v>
          </cell>
          <cell r="AC109">
            <v>480.06</v>
          </cell>
          <cell r="AD109">
            <v>418.24</v>
          </cell>
          <cell r="AE109">
            <v>42931.48</v>
          </cell>
          <cell r="AF109">
            <v>2847.38</v>
          </cell>
          <cell r="AG109">
            <v>1200.1400000000001</v>
          </cell>
          <cell r="AH109">
            <v>240.04</v>
          </cell>
          <cell r="AI109">
            <v>0</v>
          </cell>
          <cell r="AJ109">
            <v>48117.34</v>
          </cell>
        </row>
        <row r="111">
          <cell r="A111" t="str">
            <v>Departamento 4122 CDE SECRETARIA DE OPERACION POLITICA</v>
          </cell>
        </row>
        <row r="112">
          <cell r="A112" t="str">
            <v>00887</v>
          </cell>
          <cell r="B112" t="str">
            <v>De Leon Meza Hugo Fidencio</v>
          </cell>
          <cell r="C112">
            <v>17429.400000000001</v>
          </cell>
          <cell r="D112">
            <v>0</v>
          </cell>
          <cell r="E112">
            <v>0</v>
          </cell>
          <cell r="F112">
            <v>17429.400000000001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2300.7199999999998</v>
          </cell>
          <cell r="M112">
            <v>2300.7199999999998</v>
          </cell>
          <cell r="N112">
            <v>524.54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2825.26</v>
          </cell>
          <cell r="Y112">
            <v>14604.14</v>
          </cell>
          <cell r="Z112">
            <v>352.66</v>
          </cell>
          <cell r="AA112">
            <v>634.78</v>
          </cell>
          <cell r="AB112">
            <v>1067.94</v>
          </cell>
          <cell r="AC112">
            <v>403.04</v>
          </cell>
          <cell r="AD112">
            <v>348.58</v>
          </cell>
          <cell r="AE112">
            <v>36043.879999999997</v>
          </cell>
          <cell r="AF112">
            <v>2055.38</v>
          </cell>
          <cell r="AG112">
            <v>1007.6</v>
          </cell>
          <cell r="AH112">
            <v>201.52</v>
          </cell>
          <cell r="AI112">
            <v>0</v>
          </cell>
          <cell r="AJ112">
            <v>40060</v>
          </cell>
        </row>
        <row r="113">
          <cell r="A113" t="str">
            <v>Total Depto</v>
          </cell>
          <cell r="C113" t="str">
            <v xml:space="preserve">  -----------------------</v>
          </cell>
          <cell r="D113" t="str">
            <v xml:space="preserve">  -----------------------</v>
          </cell>
          <cell r="E113" t="str">
            <v xml:space="preserve">  -----------------------</v>
          </cell>
          <cell r="F113" t="str">
            <v xml:space="preserve">  -----------------------</v>
          </cell>
          <cell r="G113" t="str">
            <v xml:space="preserve">  -----------------------</v>
          </cell>
          <cell r="H113" t="str">
            <v xml:space="preserve">  -----------------------</v>
          </cell>
          <cell r="I113" t="str">
            <v xml:space="preserve">  -----------------------</v>
          </cell>
          <cell r="J113" t="str">
            <v xml:space="preserve">  -----------------------</v>
          </cell>
          <cell r="K113" t="str">
            <v xml:space="preserve">  -----------------------</v>
          </cell>
          <cell r="L113" t="str">
            <v xml:space="preserve">  -----------------------</v>
          </cell>
          <cell r="M113" t="str">
            <v xml:space="preserve">  -----------------------</v>
          </cell>
          <cell r="N113" t="str">
            <v xml:space="preserve">  -----------------------</v>
          </cell>
          <cell r="O113" t="str">
            <v xml:space="preserve">  -----------------------</v>
          </cell>
          <cell r="P113" t="str">
            <v xml:space="preserve">  -----------------------</v>
          </cell>
          <cell r="Q113" t="str">
            <v xml:space="preserve">  -----------------------</v>
          </cell>
          <cell r="R113" t="str">
            <v xml:space="preserve">  -----------------------</v>
          </cell>
          <cell r="S113" t="str">
            <v xml:space="preserve">  -----------------------</v>
          </cell>
          <cell r="T113" t="str">
            <v xml:space="preserve">  -----------------------</v>
          </cell>
          <cell r="U113" t="str">
            <v xml:space="preserve">  -----------------------</v>
          </cell>
          <cell r="V113" t="str">
            <v xml:space="preserve">  -----------------------</v>
          </cell>
          <cell r="W113" t="str">
            <v xml:space="preserve">  -----------------------</v>
          </cell>
          <cell r="X113" t="str">
            <v xml:space="preserve">  -----------------------</v>
          </cell>
          <cell r="Y113" t="str">
            <v xml:space="preserve">  -----------------------</v>
          </cell>
          <cell r="Z113" t="str">
            <v xml:space="preserve">  -----------------------</v>
          </cell>
          <cell r="AA113" t="str">
            <v xml:space="preserve">  -----------------------</v>
          </cell>
          <cell r="AB113" t="str">
            <v xml:space="preserve">  -----------------------</v>
          </cell>
          <cell r="AC113" t="str">
            <v xml:space="preserve">  -----------------------</v>
          </cell>
          <cell r="AD113" t="str">
            <v xml:space="preserve">  -----------------------</v>
          </cell>
          <cell r="AE113" t="str">
            <v xml:space="preserve">  -----------------------</v>
          </cell>
          <cell r="AF113" t="str">
            <v xml:space="preserve">  -----------------------</v>
          </cell>
          <cell r="AG113" t="str">
            <v xml:space="preserve">  -----------------------</v>
          </cell>
          <cell r="AH113" t="str">
            <v xml:space="preserve">  -----------------------</v>
          </cell>
          <cell r="AI113" t="str">
            <v xml:space="preserve">  -----------------------</v>
          </cell>
          <cell r="AJ113" t="str">
            <v xml:space="preserve">  -----------------------</v>
          </cell>
        </row>
        <row r="114">
          <cell r="C114">
            <v>17429.400000000001</v>
          </cell>
          <cell r="D114">
            <v>0</v>
          </cell>
          <cell r="E114">
            <v>0</v>
          </cell>
          <cell r="F114">
            <v>17429.400000000001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2300.7199999999998</v>
          </cell>
          <cell r="M114">
            <v>2300.7199999999998</v>
          </cell>
          <cell r="N114">
            <v>524.54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2825.26</v>
          </cell>
          <cell r="Y114">
            <v>14604.14</v>
          </cell>
          <cell r="Z114">
            <v>352.66</v>
          </cell>
          <cell r="AA114">
            <v>634.78</v>
          </cell>
          <cell r="AB114">
            <v>1067.94</v>
          </cell>
          <cell r="AC114">
            <v>403.04</v>
          </cell>
          <cell r="AD114">
            <v>348.58</v>
          </cell>
          <cell r="AE114">
            <v>36043.879999999997</v>
          </cell>
          <cell r="AF114">
            <v>2055.38</v>
          </cell>
          <cell r="AG114">
            <v>1007.6</v>
          </cell>
          <cell r="AH114">
            <v>201.52</v>
          </cell>
          <cell r="AI114">
            <v>0</v>
          </cell>
          <cell r="AJ114">
            <v>40060</v>
          </cell>
        </row>
        <row r="116">
          <cell r="A116" t="str">
            <v>Departamento 4123 CDE SECRETARIA DE ATENCION P DISCAPACIDA</v>
          </cell>
        </row>
        <row r="117">
          <cell r="A117" t="str">
            <v>00276</v>
          </cell>
          <cell r="B117" t="str">
            <v>Mata Avila Jesus</v>
          </cell>
          <cell r="C117">
            <v>10275</v>
          </cell>
          <cell r="D117">
            <v>1925</v>
          </cell>
          <cell r="E117">
            <v>0</v>
          </cell>
          <cell r="F117">
            <v>12200</v>
          </cell>
          <cell r="G117">
            <v>0</v>
          </cell>
          <cell r="H117">
            <v>1356.87</v>
          </cell>
          <cell r="I117">
            <v>0</v>
          </cell>
          <cell r="J117">
            <v>0</v>
          </cell>
          <cell r="K117">
            <v>0</v>
          </cell>
          <cell r="L117">
            <v>1218.3</v>
          </cell>
          <cell r="M117">
            <v>1218.3</v>
          </cell>
          <cell r="N117">
            <v>348.44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2923.61</v>
          </cell>
          <cell r="Y117">
            <v>9276.39</v>
          </cell>
          <cell r="Z117">
            <v>241.58</v>
          </cell>
          <cell r="AA117">
            <v>434.86</v>
          </cell>
          <cell r="AB117">
            <v>887.06</v>
          </cell>
          <cell r="AC117">
            <v>276.10000000000002</v>
          </cell>
          <cell r="AD117">
            <v>244</v>
          </cell>
          <cell r="AE117">
            <v>24691.94</v>
          </cell>
          <cell r="AF117">
            <v>1563.5</v>
          </cell>
          <cell r="AG117">
            <v>690.26</v>
          </cell>
          <cell r="AH117">
            <v>138.06</v>
          </cell>
          <cell r="AI117">
            <v>0</v>
          </cell>
          <cell r="AJ117">
            <v>27603.86</v>
          </cell>
        </row>
        <row r="118">
          <cell r="A118" t="str">
            <v>Total Depto</v>
          </cell>
          <cell r="C118" t="str">
            <v xml:space="preserve">  -----------------------</v>
          </cell>
          <cell r="D118" t="str">
            <v xml:space="preserve">  -----------------------</v>
          </cell>
          <cell r="E118" t="str">
            <v xml:space="preserve">  -----------------------</v>
          </cell>
          <cell r="F118" t="str">
            <v xml:space="preserve">  -----------------------</v>
          </cell>
          <cell r="G118" t="str">
            <v xml:space="preserve">  -----------------------</v>
          </cell>
          <cell r="H118" t="str">
            <v xml:space="preserve">  -----------------------</v>
          </cell>
          <cell r="I118" t="str">
            <v xml:space="preserve">  -----------------------</v>
          </cell>
          <cell r="J118" t="str">
            <v xml:space="preserve">  -----------------------</v>
          </cell>
          <cell r="K118" t="str">
            <v xml:space="preserve">  -----------------------</v>
          </cell>
          <cell r="L118" t="str">
            <v xml:space="preserve">  -----------------------</v>
          </cell>
          <cell r="M118" t="str">
            <v xml:space="preserve">  -----------------------</v>
          </cell>
          <cell r="N118" t="str">
            <v xml:space="preserve">  -----------------------</v>
          </cell>
          <cell r="O118" t="str">
            <v xml:space="preserve">  -----------------------</v>
          </cell>
          <cell r="P118" t="str">
            <v xml:space="preserve">  -----------------------</v>
          </cell>
          <cell r="Q118" t="str">
            <v xml:space="preserve">  -----------------------</v>
          </cell>
          <cell r="R118" t="str">
            <v xml:space="preserve">  -----------------------</v>
          </cell>
          <cell r="S118" t="str">
            <v xml:space="preserve">  -----------------------</v>
          </cell>
          <cell r="T118" t="str">
            <v xml:space="preserve">  -----------------------</v>
          </cell>
          <cell r="U118" t="str">
            <v xml:space="preserve">  -----------------------</v>
          </cell>
          <cell r="V118" t="str">
            <v xml:space="preserve">  -----------------------</v>
          </cell>
          <cell r="W118" t="str">
            <v xml:space="preserve">  -----------------------</v>
          </cell>
          <cell r="X118" t="str">
            <v xml:space="preserve">  -----------------------</v>
          </cell>
          <cell r="Y118" t="str">
            <v xml:space="preserve">  -----------------------</v>
          </cell>
          <cell r="Z118" t="str">
            <v xml:space="preserve">  -----------------------</v>
          </cell>
          <cell r="AA118" t="str">
            <v xml:space="preserve">  -----------------------</v>
          </cell>
          <cell r="AB118" t="str">
            <v xml:space="preserve">  -----------------------</v>
          </cell>
          <cell r="AC118" t="str">
            <v xml:space="preserve">  -----------------------</v>
          </cell>
          <cell r="AD118" t="str">
            <v xml:space="preserve">  -----------------------</v>
          </cell>
          <cell r="AE118" t="str">
            <v xml:space="preserve">  -----------------------</v>
          </cell>
          <cell r="AF118" t="str">
            <v xml:space="preserve">  -----------------------</v>
          </cell>
          <cell r="AG118" t="str">
            <v xml:space="preserve">  -----------------------</v>
          </cell>
          <cell r="AH118" t="str">
            <v xml:space="preserve">  -----------------------</v>
          </cell>
          <cell r="AI118" t="str">
            <v xml:space="preserve">  -----------------------</v>
          </cell>
          <cell r="AJ118" t="str">
            <v xml:space="preserve">  -----------------------</v>
          </cell>
        </row>
        <row r="119">
          <cell r="C119">
            <v>10275</v>
          </cell>
          <cell r="D119">
            <v>1925</v>
          </cell>
          <cell r="E119">
            <v>0</v>
          </cell>
          <cell r="F119">
            <v>12200</v>
          </cell>
          <cell r="G119">
            <v>0</v>
          </cell>
          <cell r="H119">
            <v>1356.87</v>
          </cell>
          <cell r="I119">
            <v>0</v>
          </cell>
          <cell r="J119">
            <v>0</v>
          </cell>
          <cell r="K119">
            <v>0</v>
          </cell>
          <cell r="L119">
            <v>1218.3</v>
          </cell>
          <cell r="M119">
            <v>1218.3</v>
          </cell>
          <cell r="N119">
            <v>348.44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2923.61</v>
          </cell>
          <cell r="Y119">
            <v>9276.39</v>
          </cell>
          <cell r="Z119">
            <v>241.58</v>
          </cell>
          <cell r="AA119">
            <v>434.86</v>
          </cell>
          <cell r="AB119">
            <v>887.06</v>
          </cell>
          <cell r="AC119">
            <v>276.10000000000002</v>
          </cell>
          <cell r="AD119">
            <v>244</v>
          </cell>
          <cell r="AE119">
            <v>24691.94</v>
          </cell>
          <cell r="AF119">
            <v>1563.5</v>
          </cell>
          <cell r="AG119">
            <v>690.26</v>
          </cell>
          <cell r="AH119">
            <v>138.06</v>
          </cell>
          <cell r="AI119">
            <v>0</v>
          </cell>
          <cell r="AJ119">
            <v>27603.86</v>
          </cell>
        </row>
        <row r="121">
          <cell r="A121" t="str">
            <v>Departamento 4221 COM MUN TONALA</v>
          </cell>
        </row>
        <row r="122">
          <cell r="A122" t="str">
            <v>00848</v>
          </cell>
          <cell r="B122" t="str">
            <v>Rivas Padilla Margarita</v>
          </cell>
          <cell r="C122">
            <v>9999.9</v>
          </cell>
          <cell r="D122">
            <v>6603.04</v>
          </cell>
          <cell r="E122">
            <v>0</v>
          </cell>
          <cell r="F122">
            <v>16602.939999999999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2124.1799999999998</v>
          </cell>
          <cell r="M122">
            <v>2124.1799999999998</v>
          </cell>
          <cell r="N122">
            <v>469.46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2593.64</v>
          </cell>
          <cell r="Y122">
            <v>14009.3</v>
          </cell>
          <cell r="Z122">
            <v>317.88</v>
          </cell>
          <cell r="AA122">
            <v>572.20000000000005</v>
          </cell>
          <cell r="AB122">
            <v>1011.32</v>
          </cell>
          <cell r="AC122">
            <v>363.3</v>
          </cell>
          <cell r="AD122">
            <v>332.06</v>
          </cell>
          <cell r="AE122">
            <v>32490.1</v>
          </cell>
          <cell r="AF122">
            <v>1901.4</v>
          </cell>
          <cell r="AG122">
            <v>908.26</v>
          </cell>
          <cell r="AH122">
            <v>181.66</v>
          </cell>
          <cell r="AI122">
            <v>0</v>
          </cell>
          <cell r="AJ122">
            <v>36176.78</v>
          </cell>
        </row>
        <row r="123">
          <cell r="A123" t="str">
            <v>Total Depto</v>
          </cell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</row>
        <row r="124">
          <cell r="C124">
            <v>9999.9</v>
          </cell>
          <cell r="D124">
            <v>6603.04</v>
          </cell>
          <cell r="E124">
            <v>0</v>
          </cell>
          <cell r="F124">
            <v>16602.939999999999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2124.1799999999998</v>
          </cell>
          <cell r="M124">
            <v>2124.1799999999998</v>
          </cell>
          <cell r="N124">
            <v>469.46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2593.64</v>
          </cell>
          <cell r="Y124">
            <v>14009.3</v>
          </cell>
          <cell r="Z124">
            <v>317.88</v>
          </cell>
          <cell r="AA124">
            <v>572.20000000000005</v>
          </cell>
          <cell r="AB124">
            <v>1011.32</v>
          </cell>
          <cell r="AC124">
            <v>363.3</v>
          </cell>
          <cell r="AD124">
            <v>332.06</v>
          </cell>
          <cell r="AE124">
            <v>32490.1</v>
          </cell>
          <cell r="AF124">
            <v>1901.4</v>
          </cell>
          <cell r="AG124">
            <v>908.26</v>
          </cell>
          <cell r="AH124">
            <v>181.66</v>
          </cell>
          <cell r="AI124">
            <v>0</v>
          </cell>
          <cell r="AJ124">
            <v>36176.78</v>
          </cell>
        </row>
        <row r="126">
          <cell r="A126" t="str">
            <v>Departamento 4301 SECT MOVIMIENTO TERRITORIAL</v>
          </cell>
        </row>
        <row r="127">
          <cell r="A127" t="str">
            <v>00015</v>
          </cell>
          <cell r="B127" t="str">
            <v>López Hueso Tayde Lucina</v>
          </cell>
          <cell r="C127">
            <v>14409</v>
          </cell>
          <cell r="D127">
            <v>0</v>
          </cell>
          <cell r="E127">
            <v>0</v>
          </cell>
          <cell r="F127">
            <v>14409</v>
          </cell>
          <cell r="G127">
            <v>0</v>
          </cell>
          <cell r="H127">
            <v>0</v>
          </cell>
          <cell r="I127">
            <v>4914.3900000000003</v>
          </cell>
          <cell r="J127">
            <v>0</v>
          </cell>
          <cell r="K127">
            <v>0</v>
          </cell>
          <cell r="L127">
            <v>1655.56</v>
          </cell>
          <cell r="M127">
            <v>1655.56</v>
          </cell>
          <cell r="N127">
            <v>427.66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6997.61</v>
          </cell>
          <cell r="Y127">
            <v>7411.39</v>
          </cell>
          <cell r="Z127">
            <v>291.54000000000002</v>
          </cell>
          <cell r="AA127">
            <v>524.76</v>
          </cell>
          <cell r="AB127">
            <v>968.4</v>
          </cell>
          <cell r="AC127">
            <v>333.18</v>
          </cell>
          <cell r="AD127">
            <v>288.18</v>
          </cell>
          <cell r="AE127">
            <v>29796.98</v>
          </cell>
          <cell r="AF127">
            <v>1784.7</v>
          </cell>
          <cell r="AG127">
            <v>832.96</v>
          </cell>
          <cell r="AH127">
            <v>166.6</v>
          </cell>
          <cell r="AI127">
            <v>0</v>
          </cell>
          <cell r="AJ127">
            <v>33202.6</v>
          </cell>
        </row>
        <row r="128">
          <cell r="A128" t="str">
            <v>Total Depto</v>
          </cell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</row>
        <row r="129">
          <cell r="C129">
            <v>14409</v>
          </cell>
          <cell r="D129">
            <v>0</v>
          </cell>
          <cell r="E129">
            <v>0</v>
          </cell>
          <cell r="F129">
            <v>14409</v>
          </cell>
          <cell r="G129">
            <v>0</v>
          </cell>
          <cell r="H129">
            <v>0</v>
          </cell>
          <cell r="I129">
            <v>4914.3900000000003</v>
          </cell>
          <cell r="J129">
            <v>0</v>
          </cell>
          <cell r="K129">
            <v>0</v>
          </cell>
          <cell r="L129">
            <v>1655.56</v>
          </cell>
          <cell r="M129">
            <v>1655.56</v>
          </cell>
          <cell r="N129">
            <v>427.66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6997.61</v>
          </cell>
          <cell r="Y129">
            <v>7411.39</v>
          </cell>
          <cell r="Z129">
            <v>291.54000000000002</v>
          </cell>
          <cell r="AA129">
            <v>524.76</v>
          </cell>
          <cell r="AB129">
            <v>968.4</v>
          </cell>
          <cell r="AC129">
            <v>333.18</v>
          </cell>
          <cell r="AD129">
            <v>288.18</v>
          </cell>
          <cell r="AE129">
            <v>29796.98</v>
          </cell>
          <cell r="AF129">
            <v>1784.7</v>
          </cell>
          <cell r="AG129">
            <v>832.96</v>
          </cell>
          <cell r="AH129">
            <v>166.6</v>
          </cell>
          <cell r="AI129">
            <v>0</v>
          </cell>
          <cell r="AJ129">
            <v>33202.6</v>
          </cell>
        </row>
        <row r="131">
          <cell r="A131" t="str">
            <v>Departamento 4501 ORG CNC</v>
          </cell>
        </row>
        <row r="132">
          <cell r="A132" t="str">
            <v>00096</v>
          </cell>
          <cell r="B132" t="str">
            <v>Sanchez Sanchez Micaela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-4.75</v>
          </cell>
          <cell r="AA132">
            <v>-8.5399999999999991</v>
          </cell>
          <cell r="AB132">
            <v>706.88</v>
          </cell>
          <cell r="AC132">
            <v>0</v>
          </cell>
          <cell r="AD132">
            <v>0</v>
          </cell>
          <cell r="AE132">
            <v>-357.49</v>
          </cell>
          <cell r="AF132">
            <v>693.59</v>
          </cell>
          <cell r="AG132">
            <v>0</v>
          </cell>
          <cell r="AH132">
            <v>-2</v>
          </cell>
          <cell r="AI132">
            <v>0</v>
          </cell>
          <cell r="AJ132">
            <v>334.1</v>
          </cell>
        </row>
        <row r="133">
          <cell r="A133" t="str">
            <v>00871</v>
          </cell>
          <cell r="B133" t="str">
            <v>Gonzalez Vizcaino Maria Lucia</v>
          </cell>
          <cell r="C133">
            <v>9999.9</v>
          </cell>
          <cell r="D133">
            <v>1110.8399999999999</v>
          </cell>
          <cell r="E133">
            <v>0</v>
          </cell>
          <cell r="F133">
            <v>11110.74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1023.1</v>
          </cell>
          <cell r="M133">
            <v>1023.1</v>
          </cell>
          <cell r="N133">
            <v>317.02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1340.12</v>
          </cell>
          <cell r="Y133">
            <v>9770.6200000000008</v>
          </cell>
          <cell r="Z133">
            <v>221.78</v>
          </cell>
          <cell r="AA133">
            <v>399.18</v>
          </cell>
          <cell r="AB133">
            <v>854.76</v>
          </cell>
          <cell r="AC133">
            <v>253.46</v>
          </cell>
          <cell r="AD133">
            <v>222.22</v>
          </cell>
          <cell r="AE133">
            <v>22666.34</v>
          </cell>
          <cell r="AF133">
            <v>1475.72</v>
          </cell>
          <cell r="AG133">
            <v>633.64</v>
          </cell>
          <cell r="AH133">
            <v>126.72</v>
          </cell>
          <cell r="AI133">
            <v>0</v>
          </cell>
          <cell r="AJ133">
            <v>25378.1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  <cell r="M134" t="str">
            <v xml:space="preserve">  -----------------------</v>
          </cell>
          <cell r="N134" t="str">
            <v xml:space="preserve">  -----------------------</v>
          </cell>
          <cell r="O134" t="str">
            <v xml:space="preserve">  -----------------------</v>
          </cell>
          <cell r="P134" t="str">
            <v xml:space="preserve">  -----------------------</v>
          </cell>
          <cell r="Q134" t="str">
            <v xml:space="preserve">  -----------------------</v>
          </cell>
          <cell r="R134" t="str">
            <v xml:space="preserve">  -----------------------</v>
          </cell>
          <cell r="S134" t="str">
            <v xml:space="preserve">  -----------------------</v>
          </cell>
          <cell r="T134" t="str">
            <v xml:space="preserve">  -----------------------</v>
          </cell>
          <cell r="U134" t="str">
            <v xml:space="preserve">  -----------------------</v>
          </cell>
          <cell r="V134" t="str">
            <v xml:space="preserve">  -----------------------</v>
          </cell>
          <cell r="W134" t="str">
            <v xml:space="preserve">  -----------------------</v>
          </cell>
          <cell r="X134" t="str">
            <v xml:space="preserve">  -----------------------</v>
          </cell>
          <cell r="Y134" t="str">
            <v xml:space="preserve">  -----------------------</v>
          </cell>
          <cell r="Z134" t="str">
            <v xml:space="preserve">  -----------------------</v>
          </cell>
          <cell r="AA134" t="str">
            <v xml:space="preserve">  -----------------------</v>
          </cell>
          <cell r="AB134" t="str">
            <v xml:space="preserve">  -----------------------</v>
          </cell>
          <cell r="AC134" t="str">
            <v xml:space="preserve">  -----------------------</v>
          </cell>
          <cell r="AD134" t="str">
            <v xml:space="preserve">  -----------------------</v>
          </cell>
          <cell r="AE134" t="str">
            <v xml:space="preserve">  -----------------------</v>
          </cell>
          <cell r="AF134" t="str">
            <v xml:space="preserve">  -----------------------</v>
          </cell>
          <cell r="AG134" t="str">
            <v xml:space="preserve">  -----------------------</v>
          </cell>
          <cell r="AH134" t="str">
            <v xml:space="preserve">  -----------------------</v>
          </cell>
          <cell r="AI134" t="str">
            <v xml:space="preserve">  -----------------------</v>
          </cell>
          <cell r="AJ134" t="str">
            <v xml:space="preserve">  -----------------------</v>
          </cell>
        </row>
        <row r="135">
          <cell r="C135">
            <v>9999.9</v>
          </cell>
          <cell r="D135">
            <v>1110.8399999999999</v>
          </cell>
          <cell r="E135">
            <v>0</v>
          </cell>
          <cell r="F135">
            <v>11110.74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1023.1</v>
          </cell>
          <cell r="M135">
            <v>1023.1</v>
          </cell>
          <cell r="N135">
            <v>317.02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1340.12</v>
          </cell>
          <cell r="Y135">
            <v>9770.6200000000008</v>
          </cell>
          <cell r="Z135">
            <v>217.03</v>
          </cell>
          <cell r="AA135">
            <v>390.64</v>
          </cell>
          <cell r="AB135">
            <v>1561.64</v>
          </cell>
          <cell r="AC135">
            <v>253.46</v>
          </cell>
          <cell r="AD135">
            <v>222.22</v>
          </cell>
          <cell r="AE135">
            <v>22308.85</v>
          </cell>
          <cell r="AF135">
            <v>2169.31</v>
          </cell>
          <cell r="AG135">
            <v>633.64</v>
          </cell>
          <cell r="AH135">
            <v>124.72</v>
          </cell>
          <cell r="AI135">
            <v>0</v>
          </cell>
          <cell r="AJ135">
            <v>25712.2</v>
          </cell>
        </row>
        <row r="137">
          <cell r="A137" t="str">
            <v>Departamento 4502 ORG CNOP</v>
          </cell>
        </row>
        <row r="138">
          <cell r="A138" t="str">
            <v>00781</v>
          </cell>
          <cell r="B138" t="str">
            <v>Hernandez Diaz Genesis</v>
          </cell>
          <cell r="C138">
            <v>6384</v>
          </cell>
          <cell r="D138">
            <v>0</v>
          </cell>
          <cell r="E138">
            <v>0</v>
          </cell>
          <cell r="F138">
            <v>6384</v>
          </cell>
          <cell r="G138">
            <v>0</v>
          </cell>
          <cell r="H138">
            <v>0</v>
          </cell>
          <cell r="I138">
            <v>2854.85</v>
          </cell>
          <cell r="J138">
            <v>-250.2</v>
          </cell>
          <cell r="K138">
            <v>0</v>
          </cell>
          <cell r="L138">
            <v>424.2</v>
          </cell>
          <cell r="M138">
            <v>174</v>
          </cell>
          <cell r="N138">
            <v>175.32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3204.17</v>
          </cell>
          <cell r="Y138">
            <v>3179.83</v>
          </cell>
          <cell r="Z138">
            <v>129.16</v>
          </cell>
          <cell r="AA138">
            <v>232.5</v>
          </cell>
          <cell r="AB138">
            <v>718.02</v>
          </cell>
          <cell r="AC138">
            <v>147.62</v>
          </cell>
          <cell r="AD138">
            <v>127.68</v>
          </cell>
          <cell r="AE138">
            <v>13201.56</v>
          </cell>
          <cell r="AF138">
            <v>1079.68</v>
          </cell>
          <cell r="AG138">
            <v>369.04</v>
          </cell>
          <cell r="AH138">
            <v>73.8</v>
          </cell>
          <cell r="AI138">
            <v>0</v>
          </cell>
          <cell r="AJ138">
            <v>14999.38</v>
          </cell>
        </row>
        <row r="139">
          <cell r="A139" t="str">
            <v>Total Depto</v>
          </cell>
          <cell r="C139" t="str">
            <v xml:space="preserve">  -----------------------</v>
          </cell>
          <cell r="D139" t="str">
            <v xml:space="preserve">  -----------------------</v>
          </cell>
          <cell r="E139" t="str">
            <v xml:space="preserve">  -----------------------</v>
          </cell>
          <cell r="F139" t="str">
            <v xml:space="preserve">  -----------------------</v>
          </cell>
          <cell r="G139" t="str">
            <v xml:space="preserve">  -----------------------</v>
          </cell>
          <cell r="H139" t="str">
            <v xml:space="preserve">  -----------------------</v>
          </cell>
          <cell r="I139" t="str">
            <v xml:space="preserve">  -----------------------</v>
          </cell>
          <cell r="J139" t="str">
            <v xml:space="preserve">  -----------------------</v>
          </cell>
          <cell r="K139" t="str">
            <v xml:space="preserve">  -----------------------</v>
          </cell>
          <cell r="L139" t="str">
            <v xml:space="preserve">  -----------------------</v>
          </cell>
          <cell r="M139" t="str">
            <v xml:space="preserve">  -----------------------</v>
          </cell>
          <cell r="N139" t="str">
            <v xml:space="preserve">  -----------------------</v>
          </cell>
          <cell r="O139" t="str">
            <v xml:space="preserve">  -----------------------</v>
          </cell>
          <cell r="P139" t="str">
            <v xml:space="preserve">  -----------------------</v>
          </cell>
          <cell r="Q139" t="str">
            <v xml:space="preserve">  -----------------------</v>
          </cell>
          <cell r="R139" t="str">
            <v xml:space="preserve">  -----------------------</v>
          </cell>
          <cell r="S139" t="str">
            <v xml:space="preserve">  -----------------------</v>
          </cell>
          <cell r="T139" t="str">
            <v xml:space="preserve">  -----------------------</v>
          </cell>
          <cell r="U139" t="str">
            <v xml:space="preserve">  -----------------------</v>
          </cell>
          <cell r="V139" t="str">
            <v xml:space="preserve">  -----------------------</v>
          </cell>
          <cell r="W139" t="str">
            <v xml:space="preserve">  -----------------------</v>
          </cell>
          <cell r="X139" t="str">
            <v xml:space="preserve">  -----------------------</v>
          </cell>
          <cell r="Y139" t="str">
            <v xml:space="preserve">  -----------------------</v>
          </cell>
          <cell r="Z139" t="str">
            <v xml:space="preserve">  -----------------------</v>
          </cell>
          <cell r="AA139" t="str">
            <v xml:space="preserve">  -----------------------</v>
          </cell>
          <cell r="AB139" t="str">
            <v xml:space="preserve">  -----------------------</v>
          </cell>
          <cell r="AC139" t="str">
            <v xml:space="preserve">  -----------------------</v>
          </cell>
          <cell r="AD139" t="str">
            <v xml:space="preserve">  -----------------------</v>
          </cell>
          <cell r="AE139" t="str">
            <v xml:space="preserve">  -----------------------</v>
          </cell>
          <cell r="AF139" t="str">
            <v xml:space="preserve">  -----------------------</v>
          </cell>
          <cell r="AG139" t="str">
            <v xml:space="preserve">  -----------------------</v>
          </cell>
          <cell r="AH139" t="str">
            <v xml:space="preserve">  -----------------------</v>
          </cell>
          <cell r="AI139" t="str">
            <v xml:space="preserve">  -----------------------</v>
          </cell>
          <cell r="AJ139" t="str">
            <v xml:space="preserve">  -----------------------</v>
          </cell>
        </row>
        <row r="140">
          <cell r="C140">
            <v>6384</v>
          </cell>
          <cell r="D140">
            <v>0</v>
          </cell>
          <cell r="E140">
            <v>0</v>
          </cell>
          <cell r="F140">
            <v>6384</v>
          </cell>
          <cell r="G140">
            <v>0</v>
          </cell>
          <cell r="H140">
            <v>0</v>
          </cell>
          <cell r="I140">
            <v>2854.85</v>
          </cell>
          <cell r="J140">
            <v>-250.2</v>
          </cell>
          <cell r="K140">
            <v>0</v>
          </cell>
          <cell r="L140">
            <v>424.2</v>
          </cell>
          <cell r="M140">
            <v>174</v>
          </cell>
          <cell r="N140">
            <v>175.32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3204.17</v>
          </cell>
          <cell r="Y140">
            <v>3179.83</v>
          </cell>
          <cell r="Z140">
            <v>129.16</v>
          </cell>
          <cell r="AA140">
            <v>232.5</v>
          </cell>
          <cell r="AB140">
            <v>718.02</v>
          </cell>
          <cell r="AC140">
            <v>147.62</v>
          </cell>
          <cell r="AD140">
            <v>127.68</v>
          </cell>
          <cell r="AE140">
            <v>13201.56</v>
          </cell>
          <cell r="AF140">
            <v>1079.68</v>
          </cell>
          <cell r="AG140">
            <v>369.04</v>
          </cell>
          <cell r="AH140">
            <v>73.8</v>
          </cell>
          <cell r="AI140">
            <v>0</v>
          </cell>
          <cell r="AJ140">
            <v>14999.38</v>
          </cell>
        </row>
        <row r="142">
          <cell r="A142" t="str">
            <v>Departamento 4712 COM MUN ZAPOPAN</v>
          </cell>
        </row>
        <row r="143">
          <cell r="A143" t="str">
            <v>00850</v>
          </cell>
          <cell r="B143" t="str">
            <v>Becerra Iñiguez Julio Ricardo</v>
          </cell>
          <cell r="C143">
            <v>5186.1000000000004</v>
          </cell>
          <cell r="D143">
            <v>0</v>
          </cell>
          <cell r="E143">
            <v>0</v>
          </cell>
          <cell r="F143">
            <v>5186.1000000000004</v>
          </cell>
          <cell r="G143">
            <v>0</v>
          </cell>
          <cell r="H143">
            <v>0</v>
          </cell>
          <cell r="I143">
            <v>0</v>
          </cell>
          <cell r="J143">
            <v>-320.60000000000002</v>
          </cell>
          <cell r="K143">
            <v>-17.18</v>
          </cell>
          <cell r="L143">
            <v>303.42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-17.18</v>
          </cell>
          <cell r="Y143">
            <v>5203.28</v>
          </cell>
          <cell r="Z143">
            <v>142.4</v>
          </cell>
          <cell r="AA143">
            <v>256.33999999999997</v>
          </cell>
          <cell r="AB143">
            <v>731.26</v>
          </cell>
          <cell r="AC143">
            <v>119.92</v>
          </cell>
          <cell r="AD143">
            <v>103.72</v>
          </cell>
          <cell r="AE143">
            <v>10724.68</v>
          </cell>
          <cell r="AF143">
            <v>1130</v>
          </cell>
          <cell r="AG143">
            <v>299.8</v>
          </cell>
          <cell r="AH143">
            <v>59.96</v>
          </cell>
          <cell r="AI143">
            <v>0</v>
          </cell>
          <cell r="AJ143">
            <v>12438.08</v>
          </cell>
        </row>
        <row r="144">
          <cell r="A144" t="str">
            <v>00876</v>
          </cell>
          <cell r="B144" t="str">
            <v>Perez Palacios Jorge Antonio</v>
          </cell>
          <cell r="C144">
            <v>6000</v>
          </cell>
          <cell r="D144">
            <v>2000</v>
          </cell>
          <cell r="E144">
            <v>0</v>
          </cell>
          <cell r="F144">
            <v>8000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600.02</v>
          </cell>
          <cell r="M144">
            <v>600.02</v>
          </cell>
          <cell r="N144">
            <v>213.38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813.4</v>
          </cell>
          <cell r="Y144">
            <v>7186.6</v>
          </cell>
          <cell r="Z144">
            <v>156.4</v>
          </cell>
          <cell r="AA144">
            <v>281.52</v>
          </cell>
          <cell r="AB144">
            <v>748.32</v>
          </cell>
          <cell r="AC144">
            <v>178.74</v>
          </cell>
          <cell r="AD144">
            <v>160</v>
          </cell>
          <cell r="AE144">
            <v>15985.34</v>
          </cell>
          <cell r="AF144">
            <v>1186.24</v>
          </cell>
          <cell r="AG144">
            <v>446.86</v>
          </cell>
          <cell r="AH144">
            <v>89.38</v>
          </cell>
          <cell r="AI144">
            <v>0</v>
          </cell>
          <cell r="AJ144">
            <v>18046.560000000001</v>
          </cell>
        </row>
        <row r="145">
          <cell r="A145" t="str">
            <v>00927</v>
          </cell>
          <cell r="B145" t="str">
            <v>Coronado Rojas Jenifer Yaneth</v>
          </cell>
          <cell r="C145">
            <v>5186.1000000000004</v>
          </cell>
          <cell r="D145">
            <v>2813.9</v>
          </cell>
          <cell r="E145">
            <v>0</v>
          </cell>
          <cell r="F145">
            <v>8000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600.02</v>
          </cell>
          <cell r="M145">
            <v>600.02</v>
          </cell>
          <cell r="N145">
            <v>205.34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805.36</v>
          </cell>
          <cell r="Y145">
            <v>7194.64</v>
          </cell>
          <cell r="Z145">
            <v>151.30000000000001</v>
          </cell>
          <cell r="AA145">
            <v>272.33999999999997</v>
          </cell>
          <cell r="AB145">
            <v>740.16</v>
          </cell>
          <cell r="AC145">
            <v>172.9</v>
          </cell>
          <cell r="AD145">
            <v>160</v>
          </cell>
          <cell r="AE145">
            <v>15463.24</v>
          </cell>
          <cell r="AF145">
            <v>1163.8</v>
          </cell>
          <cell r="AG145">
            <v>432.27</v>
          </cell>
          <cell r="AH145">
            <v>86.46</v>
          </cell>
          <cell r="AI145">
            <v>0</v>
          </cell>
          <cell r="AJ145">
            <v>17478.669999999998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</row>
        <row r="147">
          <cell r="C147">
            <v>16372.2</v>
          </cell>
          <cell r="D147">
            <v>4813.8999999999996</v>
          </cell>
          <cell r="E147">
            <v>0</v>
          </cell>
          <cell r="F147">
            <v>21186.1</v>
          </cell>
          <cell r="G147">
            <v>0</v>
          </cell>
          <cell r="H147">
            <v>0</v>
          </cell>
          <cell r="I147">
            <v>0</v>
          </cell>
          <cell r="J147">
            <v>-320.60000000000002</v>
          </cell>
          <cell r="K147">
            <v>-17.18</v>
          </cell>
          <cell r="L147">
            <v>1503.46</v>
          </cell>
          <cell r="M147">
            <v>1200.04</v>
          </cell>
          <cell r="N147">
            <v>418.72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1601.58</v>
          </cell>
          <cell r="Y147">
            <v>19584.52</v>
          </cell>
          <cell r="Z147">
            <v>450.1</v>
          </cell>
          <cell r="AA147">
            <v>810.2</v>
          </cell>
          <cell r="AB147">
            <v>2219.7399999999998</v>
          </cell>
          <cell r="AC147">
            <v>471.56</v>
          </cell>
          <cell r="AD147">
            <v>423.72</v>
          </cell>
          <cell r="AE147">
            <v>42173.26</v>
          </cell>
          <cell r="AF147">
            <v>3480.04</v>
          </cell>
          <cell r="AG147">
            <v>1178.93</v>
          </cell>
          <cell r="AH147">
            <v>235.8</v>
          </cell>
          <cell r="AI147">
            <v>0</v>
          </cell>
          <cell r="AJ147">
            <v>47963.31</v>
          </cell>
        </row>
        <row r="149">
          <cell r="A149" t="str">
            <v>Departamento 4741 COM MUN GUADALAJARA</v>
          </cell>
        </row>
        <row r="150">
          <cell r="A150" t="str">
            <v>00878</v>
          </cell>
          <cell r="B150" t="str">
            <v>Tovar Covarrubias Brianda Jackeline</v>
          </cell>
          <cell r="C150">
            <v>6378</v>
          </cell>
          <cell r="D150">
            <v>0</v>
          </cell>
          <cell r="E150">
            <v>0</v>
          </cell>
          <cell r="F150">
            <v>6378</v>
          </cell>
          <cell r="G150">
            <v>0</v>
          </cell>
          <cell r="H150">
            <v>0</v>
          </cell>
          <cell r="I150">
            <v>957.53</v>
          </cell>
          <cell r="J150">
            <v>-250.2</v>
          </cell>
          <cell r="K150">
            <v>0</v>
          </cell>
          <cell r="L150">
            <v>423.56</v>
          </cell>
          <cell r="M150">
            <v>173.36</v>
          </cell>
          <cell r="N150">
            <v>175.14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1306.03</v>
          </cell>
          <cell r="Y150">
            <v>5071.97</v>
          </cell>
          <cell r="Z150">
            <v>129.04</v>
          </cell>
          <cell r="AA150">
            <v>232.28</v>
          </cell>
          <cell r="AB150">
            <v>717.9</v>
          </cell>
          <cell r="AC150">
            <v>147.47999999999999</v>
          </cell>
          <cell r="AD150">
            <v>127.56</v>
          </cell>
          <cell r="AE150">
            <v>13189.64</v>
          </cell>
          <cell r="AF150">
            <v>1079.22</v>
          </cell>
          <cell r="AG150">
            <v>368.72</v>
          </cell>
          <cell r="AH150">
            <v>73.739999999999995</v>
          </cell>
          <cell r="AI150">
            <v>0</v>
          </cell>
          <cell r="AJ150">
            <v>14986.36</v>
          </cell>
        </row>
        <row r="151">
          <cell r="A151" t="str">
            <v>00880</v>
          </cell>
          <cell r="B151" t="str">
            <v>Macias Lopez Roberto</v>
          </cell>
          <cell r="C151">
            <v>1901.57</v>
          </cell>
          <cell r="D151">
            <v>0</v>
          </cell>
          <cell r="E151">
            <v>0</v>
          </cell>
          <cell r="F151">
            <v>1901.57</v>
          </cell>
          <cell r="G151">
            <v>0</v>
          </cell>
          <cell r="H151">
            <v>0</v>
          </cell>
          <cell r="I151">
            <v>0</v>
          </cell>
          <cell r="J151">
            <v>-401.46</v>
          </cell>
          <cell r="K151">
            <v>-308.26</v>
          </cell>
          <cell r="L151">
            <v>93.2</v>
          </cell>
          <cell r="M151">
            <v>0</v>
          </cell>
          <cell r="N151">
            <v>55.29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-252.97</v>
          </cell>
          <cell r="Y151">
            <v>2154.54</v>
          </cell>
          <cell r="Z151">
            <v>40.74</v>
          </cell>
          <cell r="AA151">
            <v>73.33</v>
          </cell>
          <cell r="AB151">
            <v>237.03</v>
          </cell>
          <cell r="AC151">
            <v>139.68</v>
          </cell>
          <cell r="AD151">
            <v>38.03</v>
          </cell>
          <cell r="AE151">
            <v>4163.7</v>
          </cell>
          <cell r="AF151">
            <v>351.1</v>
          </cell>
          <cell r="AG151">
            <v>349.18</v>
          </cell>
          <cell r="AH151">
            <v>23.28</v>
          </cell>
          <cell r="AI151">
            <v>0</v>
          </cell>
          <cell r="AJ151">
            <v>5064.97</v>
          </cell>
        </row>
        <row r="152">
          <cell r="A152" t="str">
            <v>00912</v>
          </cell>
          <cell r="B152" t="str">
            <v>Cuevas Chacon Jose Luis</v>
          </cell>
          <cell r="C152">
            <v>5186.1000000000004</v>
          </cell>
          <cell r="D152">
            <v>1131.9000000000001</v>
          </cell>
          <cell r="E152">
            <v>0</v>
          </cell>
          <cell r="F152">
            <v>6318</v>
          </cell>
          <cell r="G152">
            <v>0</v>
          </cell>
          <cell r="H152">
            <v>0</v>
          </cell>
          <cell r="I152">
            <v>0</v>
          </cell>
          <cell r="J152">
            <v>-250.2</v>
          </cell>
          <cell r="K152">
            <v>0</v>
          </cell>
          <cell r="L152">
            <v>417.02</v>
          </cell>
          <cell r="M152">
            <v>166.82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166.82</v>
          </cell>
          <cell r="Y152">
            <v>6151.18</v>
          </cell>
          <cell r="Z152">
            <v>155.86000000000001</v>
          </cell>
          <cell r="AA152">
            <v>280.54000000000002</v>
          </cell>
          <cell r="AB152">
            <v>744.72</v>
          </cell>
          <cell r="AC152">
            <v>131.24</v>
          </cell>
          <cell r="AD152">
            <v>126.36</v>
          </cell>
          <cell r="AE152">
            <v>11737.22</v>
          </cell>
          <cell r="AF152">
            <v>1181.1199999999999</v>
          </cell>
          <cell r="AG152">
            <v>328.12</v>
          </cell>
          <cell r="AH152">
            <v>65.62</v>
          </cell>
          <cell r="AI152">
            <v>0</v>
          </cell>
          <cell r="AJ152">
            <v>13569.68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</row>
        <row r="154">
          <cell r="C154">
            <v>13465.67</v>
          </cell>
          <cell r="D154">
            <v>1131.9000000000001</v>
          </cell>
          <cell r="E154">
            <v>0</v>
          </cell>
          <cell r="F154">
            <v>14597.57</v>
          </cell>
          <cell r="G154">
            <v>0</v>
          </cell>
          <cell r="H154">
            <v>0</v>
          </cell>
          <cell r="I154">
            <v>957.53</v>
          </cell>
          <cell r="J154">
            <v>-901.86</v>
          </cell>
          <cell r="K154">
            <v>-308.26</v>
          </cell>
          <cell r="L154">
            <v>933.78</v>
          </cell>
          <cell r="M154">
            <v>340.18</v>
          </cell>
          <cell r="N154">
            <v>230.43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1219.8800000000001</v>
          </cell>
          <cell r="Y154">
            <v>13377.69</v>
          </cell>
          <cell r="Z154">
            <v>325.64</v>
          </cell>
          <cell r="AA154">
            <v>586.15</v>
          </cell>
          <cell r="AB154">
            <v>1699.65</v>
          </cell>
          <cell r="AC154">
            <v>418.4</v>
          </cell>
          <cell r="AD154">
            <v>291.95</v>
          </cell>
          <cell r="AE154">
            <v>29090.560000000001</v>
          </cell>
          <cell r="AF154">
            <v>2611.44</v>
          </cell>
          <cell r="AG154">
            <v>1046.02</v>
          </cell>
          <cell r="AH154">
            <v>162.63999999999999</v>
          </cell>
          <cell r="AI154">
            <v>0</v>
          </cell>
          <cell r="AJ154">
            <v>33621.01</v>
          </cell>
        </row>
        <row r="156">
          <cell r="A156" t="str">
            <v>Departamento 4794 COM MUN TEPATITLAN DE MORELOS</v>
          </cell>
        </row>
        <row r="157">
          <cell r="A157" t="str">
            <v>00279</v>
          </cell>
          <cell r="B157" t="str">
            <v>Bravo Garcia Andrea Nallely</v>
          </cell>
          <cell r="C157">
            <v>5186.1000000000004</v>
          </cell>
          <cell r="D157">
            <v>1113.9000000000001</v>
          </cell>
          <cell r="E157">
            <v>0</v>
          </cell>
          <cell r="F157">
            <v>6300</v>
          </cell>
          <cell r="G157">
            <v>0</v>
          </cell>
          <cell r="H157">
            <v>0</v>
          </cell>
          <cell r="I157">
            <v>0</v>
          </cell>
          <cell r="J157">
            <v>-250.2</v>
          </cell>
          <cell r="K157">
            <v>0</v>
          </cell>
          <cell r="L157">
            <v>415.06</v>
          </cell>
          <cell r="M157">
            <v>164.86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164.86</v>
          </cell>
          <cell r="Y157">
            <v>6135.14</v>
          </cell>
          <cell r="Z157">
            <v>168.86</v>
          </cell>
          <cell r="AA157">
            <v>303.95999999999998</v>
          </cell>
          <cell r="AB157">
            <v>757.72</v>
          </cell>
          <cell r="AC157">
            <v>142.19999999999999</v>
          </cell>
          <cell r="AD157">
            <v>126</v>
          </cell>
          <cell r="AE157">
            <v>12717.02</v>
          </cell>
          <cell r="AF157">
            <v>1230.54</v>
          </cell>
          <cell r="AG157">
            <v>355.5</v>
          </cell>
          <cell r="AH157">
            <v>71.099999999999994</v>
          </cell>
          <cell r="AI157">
            <v>0</v>
          </cell>
          <cell r="AJ157">
            <v>14642.36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</row>
        <row r="159">
          <cell r="C159">
            <v>5186.1000000000004</v>
          </cell>
          <cell r="D159">
            <v>1113.9000000000001</v>
          </cell>
          <cell r="E159">
            <v>0</v>
          </cell>
          <cell r="F159">
            <v>6300</v>
          </cell>
          <cell r="G159">
            <v>0</v>
          </cell>
          <cell r="H159">
            <v>0</v>
          </cell>
          <cell r="I159">
            <v>0</v>
          </cell>
          <cell r="J159">
            <v>-250.2</v>
          </cell>
          <cell r="K159">
            <v>0</v>
          </cell>
          <cell r="L159">
            <v>415.06</v>
          </cell>
          <cell r="M159">
            <v>164.86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164.86</v>
          </cell>
          <cell r="Y159">
            <v>6135.14</v>
          </cell>
          <cell r="Z159">
            <v>168.86</v>
          </cell>
          <cell r="AA159">
            <v>303.95999999999998</v>
          </cell>
          <cell r="AB159">
            <v>757.72</v>
          </cell>
          <cell r="AC159">
            <v>142.19999999999999</v>
          </cell>
          <cell r="AD159">
            <v>126</v>
          </cell>
          <cell r="AE159">
            <v>12717.02</v>
          </cell>
          <cell r="AF159">
            <v>1230.54</v>
          </cell>
          <cell r="AG159">
            <v>355.5</v>
          </cell>
          <cell r="AH159">
            <v>71.099999999999994</v>
          </cell>
          <cell r="AI159">
            <v>0</v>
          </cell>
          <cell r="AJ159">
            <v>14642.36</v>
          </cell>
        </row>
        <row r="161">
          <cell r="A161" t="str">
            <v>Departamento 4799 COM MUN TLAQUEPAQUE</v>
          </cell>
        </row>
        <row r="162">
          <cell r="A162" t="str">
            <v>00873</v>
          </cell>
          <cell r="B162" t="str">
            <v>Gonzalez Real  Blanca Lucero</v>
          </cell>
          <cell r="C162">
            <v>5186.1000000000004</v>
          </cell>
          <cell r="D162">
            <v>0</v>
          </cell>
          <cell r="E162">
            <v>0</v>
          </cell>
          <cell r="F162">
            <v>5186.1000000000004</v>
          </cell>
          <cell r="G162">
            <v>0</v>
          </cell>
          <cell r="H162">
            <v>0</v>
          </cell>
          <cell r="I162">
            <v>0</v>
          </cell>
          <cell r="J162">
            <v>-320.60000000000002</v>
          </cell>
          <cell r="K162">
            <v>-17.18</v>
          </cell>
          <cell r="L162">
            <v>303.42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-17.18</v>
          </cell>
          <cell r="Y162">
            <v>5203.28</v>
          </cell>
          <cell r="Z162">
            <v>142.4</v>
          </cell>
          <cell r="AA162">
            <v>256.33999999999997</v>
          </cell>
          <cell r="AB162">
            <v>731.26</v>
          </cell>
          <cell r="AC162">
            <v>119.92</v>
          </cell>
          <cell r="AD162">
            <v>103.72</v>
          </cell>
          <cell r="AE162">
            <v>10724.68</v>
          </cell>
          <cell r="AF162">
            <v>1130</v>
          </cell>
          <cell r="AG162">
            <v>299.8</v>
          </cell>
          <cell r="AH162">
            <v>59.96</v>
          </cell>
          <cell r="AI162">
            <v>0</v>
          </cell>
          <cell r="AJ162">
            <v>12438.08</v>
          </cell>
        </row>
        <row r="163">
          <cell r="A163" t="str">
            <v>Total Depto</v>
          </cell>
          <cell r="C163" t="str">
            <v xml:space="preserve">  -----------------------</v>
          </cell>
          <cell r="D163" t="str">
            <v xml:space="preserve">  -----------------------</v>
          </cell>
          <cell r="E163" t="str">
            <v xml:space="preserve">  -----------------------</v>
          </cell>
          <cell r="F163" t="str">
            <v xml:space="preserve">  -----------------------</v>
          </cell>
          <cell r="G163" t="str">
            <v xml:space="preserve">  -----------------------</v>
          </cell>
          <cell r="H163" t="str">
            <v xml:space="preserve">  -----------------------</v>
          </cell>
          <cell r="I163" t="str">
            <v xml:space="preserve">  -----------------------</v>
          </cell>
          <cell r="J163" t="str">
            <v xml:space="preserve">  -----------------------</v>
          </cell>
          <cell r="K163" t="str">
            <v xml:space="preserve">  -----------------------</v>
          </cell>
          <cell r="L163" t="str">
            <v xml:space="preserve">  -----------------------</v>
          </cell>
          <cell r="M163" t="str">
            <v xml:space="preserve">  -----------------------</v>
          </cell>
          <cell r="N163" t="str">
            <v xml:space="preserve">  -----------------------</v>
          </cell>
          <cell r="O163" t="str">
            <v xml:space="preserve">  -----------------------</v>
          </cell>
          <cell r="P163" t="str">
            <v xml:space="preserve">  -----------------------</v>
          </cell>
          <cell r="Q163" t="str">
            <v xml:space="preserve">  -----------------------</v>
          </cell>
          <cell r="R163" t="str">
            <v xml:space="preserve">  -----------------------</v>
          </cell>
          <cell r="S163" t="str">
            <v xml:space="preserve">  -----------------------</v>
          </cell>
          <cell r="T163" t="str">
            <v xml:space="preserve">  -----------------------</v>
          </cell>
          <cell r="U163" t="str">
            <v xml:space="preserve">  -----------------------</v>
          </cell>
          <cell r="V163" t="str">
            <v xml:space="preserve">  -----------------------</v>
          </cell>
          <cell r="W163" t="str">
            <v xml:space="preserve">  -----------------------</v>
          </cell>
          <cell r="X163" t="str">
            <v xml:space="preserve">  -----------------------</v>
          </cell>
          <cell r="Y163" t="str">
            <v xml:space="preserve">  -----------------------</v>
          </cell>
          <cell r="Z163" t="str">
            <v xml:space="preserve">  -----------------------</v>
          </cell>
          <cell r="AA163" t="str">
            <v xml:space="preserve">  -----------------------</v>
          </cell>
          <cell r="AB163" t="str">
            <v xml:space="preserve">  -----------------------</v>
          </cell>
          <cell r="AC163" t="str">
            <v xml:space="preserve">  -----------------------</v>
          </cell>
          <cell r="AD163" t="str">
            <v xml:space="preserve">  -----------------------</v>
          </cell>
          <cell r="AE163" t="str">
            <v xml:space="preserve">  -----------------------</v>
          </cell>
          <cell r="AF163" t="str">
            <v xml:space="preserve">  -----------------------</v>
          </cell>
          <cell r="AG163" t="str">
            <v xml:space="preserve">  -----------------------</v>
          </cell>
          <cell r="AH163" t="str">
            <v xml:space="preserve">  -----------------------</v>
          </cell>
          <cell r="AI163" t="str">
            <v xml:space="preserve">  -----------------------</v>
          </cell>
          <cell r="AJ163" t="str">
            <v xml:space="preserve">  -----------------------</v>
          </cell>
        </row>
        <row r="164">
          <cell r="C164">
            <v>5186.1000000000004</v>
          </cell>
          <cell r="D164">
            <v>0</v>
          </cell>
          <cell r="E164">
            <v>0</v>
          </cell>
          <cell r="F164">
            <v>5186.1000000000004</v>
          </cell>
          <cell r="G164">
            <v>0</v>
          </cell>
          <cell r="H164">
            <v>0</v>
          </cell>
          <cell r="I164">
            <v>0</v>
          </cell>
          <cell r="J164">
            <v>-320.60000000000002</v>
          </cell>
          <cell r="K164">
            <v>-17.18</v>
          </cell>
          <cell r="L164">
            <v>303.42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-17.18</v>
          </cell>
          <cell r="Y164">
            <v>5203.28</v>
          </cell>
          <cell r="Z164">
            <v>142.4</v>
          </cell>
          <cell r="AA164">
            <v>256.33999999999997</v>
          </cell>
          <cell r="AB164">
            <v>731.26</v>
          </cell>
          <cell r="AC164">
            <v>119.92</v>
          </cell>
          <cell r="AD164">
            <v>103.72</v>
          </cell>
          <cell r="AE164">
            <v>10724.68</v>
          </cell>
          <cell r="AF164">
            <v>1130</v>
          </cell>
          <cell r="AG164">
            <v>299.8</v>
          </cell>
          <cell r="AH164">
            <v>59.96</v>
          </cell>
          <cell r="AI164">
            <v>0</v>
          </cell>
          <cell r="AJ164">
            <v>12438.08</v>
          </cell>
        </row>
        <row r="166">
          <cell r="A166" t="str">
            <v>Departamento 9114 INSTITUTO REYES HEROLES</v>
          </cell>
        </row>
        <row r="167">
          <cell r="A167" t="str">
            <v>00093</v>
          </cell>
          <cell r="B167" t="str">
            <v>Hernandez Virgen Veronica</v>
          </cell>
          <cell r="C167">
            <v>9168</v>
          </cell>
          <cell r="D167">
            <v>0</v>
          </cell>
          <cell r="E167">
            <v>0</v>
          </cell>
          <cell r="F167">
            <v>9168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727.1</v>
          </cell>
          <cell r="M167">
            <v>727.1</v>
          </cell>
          <cell r="N167">
            <v>259.48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986.58</v>
          </cell>
          <cell r="Y167">
            <v>8181.42</v>
          </cell>
          <cell r="Z167">
            <v>185.5</v>
          </cell>
          <cell r="AA167">
            <v>333.9</v>
          </cell>
          <cell r="AB167">
            <v>795.7</v>
          </cell>
          <cell r="AC167">
            <v>212</v>
          </cell>
          <cell r="AD167">
            <v>183.36</v>
          </cell>
          <cell r="AE167">
            <v>18959.080000000002</v>
          </cell>
          <cell r="AF167">
            <v>1315.1</v>
          </cell>
          <cell r="AG167">
            <v>530</v>
          </cell>
          <cell r="AH167">
            <v>106</v>
          </cell>
          <cell r="AI167">
            <v>0</v>
          </cell>
          <cell r="AJ167">
            <v>21305.54</v>
          </cell>
        </row>
        <row r="168">
          <cell r="A168" t="str">
            <v>Total Depto</v>
          </cell>
          <cell r="C168" t="str">
            <v xml:space="preserve">  -----------------------</v>
          </cell>
          <cell r="D168" t="str">
            <v xml:space="preserve">  -----------------------</v>
          </cell>
          <cell r="E168" t="str">
            <v xml:space="preserve">  -----------------------</v>
          </cell>
          <cell r="F168" t="str">
            <v xml:space="preserve">  -----------------------</v>
          </cell>
          <cell r="G168" t="str">
            <v xml:space="preserve">  -----------------------</v>
          </cell>
          <cell r="H168" t="str">
            <v xml:space="preserve">  -----------------------</v>
          </cell>
          <cell r="I168" t="str">
            <v xml:space="preserve">  -----------------------</v>
          </cell>
          <cell r="J168" t="str">
            <v xml:space="preserve">  -----------------------</v>
          </cell>
          <cell r="K168" t="str">
            <v xml:space="preserve">  -----------------------</v>
          </cell>
          <cell r="L168" t="str">
            <v xml:space="preserve">  -----------------------</v>
          </cell>
          <cell r="M168" t="str">
            <v xml:space="preserve">  -----------------------</v>
          </cell>
          <cell r="N168" t="str">
            <v xml:space="preserve">  -----------------------</v>
          </cell>
          <cell r="O168" t="str">
            <v xml:space="preserve">  -----------------------</v>
          </cell>
          <cell r="P168" t="str">
            <v xml:space="preserve">  -----------------------</v>
          </cell>
          <cell r="Q168" t="str">
            <v xml:space="preserve">  -----------------------</v>
          </cell>
          <cell r="R168" t="str">
            <v xml:space="preserve">  -----------------------</v>
          </cell>
          <cell r="S168" t="str">
            <v xml:space="preserve">  -----------------------</v>
          </cell>
          <cell r="T168" t="str">
            <v xml:space="preserve">  -----------------------</v>
          </cell>
          <cell r="U168" t="str">
            <v xml:space="preserve">  -----------------------</v>
          </cell>
          <cell r="V168" t="str">
            <v xml:space="preserve">  -----------------------</v>
          </cell>
          <cell r="W168" t="str">
            <v xml:space="preserve">  -----------------------</v>
          </cell>
          <cell r="X168" t="str">
            <v xml:space="preserve">  -----------------------</v>
          </cell>
          <cell r="Y168" t="str">
            <v xml:space="preserve">  -----------------------</v>
          </cell>
          <cell r="Z168" t="str">
            <v xml:space="preserve">  -----------------------</v>
          </cell>
          <cell r="AA168" t="str">
            <v xml:space="preserve">  -----------------------</v>
          </cell>
          <cell r="AB168" t="str">
            <v xml:space="preserve">  -----------------------</v>
          </cell>
          <cell r="AC168" t="str">
            <v xml:space="preserve">  -----------------------</v>
          </cell>
          <cell r="AD168" t="str">
            <v xml:space="preserve">  -----------------------</v>
          </cell>
          <cell r="AE168" t="str">
            <v xml:space="preserve">  -----------------------</v>
          </cell>
          <cell r="AF168" t="str">
            <v xml:space="preserve">  -----------------------</v>
          </cell>
          <cell r="AG168" t="str">
            <v xml:space="preserve">  -----------------------</v>
          </cell>
          <cell r="AH168" t="str">
            <v xml:space="preserve">  -----------------------</v>
          </cell>
          <cell r="AI168" t="str">
            <v xml:space="preserve">  -----------------------</v>
          </cell>
          <cell r="AJ168" t="str">
            <v xml:space="preserve">  -----------------------</v>
          </cell>
        </row>
        <row r="169">
          <cell r="C169">
            <v>9168</v>
          </cell>
          <cell r="D169">
            <v>0</v>
          </cell>
          <cell r="E169">
            <v>0</v>
          </cell>
          <cell r="F169">
            <v>9168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727.1</v>
          </cell>
          <cell r="M169">
            <v>727.1</v>
          </cell>
          <cell r="N169">
            <v>259.48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986.58</v>
          </cell>
          <cell r="Y169">
            <v>8181.42</v>
          </cell>
          <cell r="Z169">
            <v>185.5</v>
          </cell>
          <cell r="AA169">
            <v>333.9</v>
          </cell>
          <cell r="AB169">
            <v>795.7</v>
          </cell>
          <cell r="AC169">
            <v>212</v>
          </cell>
          <cell r="AD169">
            <v>183.36</v>
          </cell>
          <cell r="AE169">
            <v>18959.080000000002</v>
          </cell>
          <cell r="AF169">
            <v>1315.1</v>
          </cell>
          <cell r="AG169">
            <v>530</v>
          </cell>
          <cell r="AH169">
            <v>106</v>
          </cell>
          <cell r="AI169">
            <v>0</v>
          </cell>
          <cell r="AJ169">
            <v>21305.54</v>
          </cell>
        </row>
        <row r="171">
          <cell r="A171"/>
          <cell r="C171" t="str">
            <v xml:space="preserve">  =============</v>
          </cell>
          <cell r="D171" t="str">
            <v xml:space="preserve">  =============</v>
          </cell>
          <cell r="E171" t="str">
            <v xml:space="preserve">  =============</v>
          </cell>
          <cell r="F171" t="str">
            <v xml:space="preserve">  =============</v>
          </cell>
          <cell r="G171" t="str">
            <v xml:space="preserve">  =============</v>
          </cell>
          <cell r="H171" t="str">
            <v xml:space="preserve">  =============</v>
          </cell>
          <cell r="I171" t="str">
            <v xml:space="preserve">  =============</v>
          </cell>
          <cell r="J171" t="str">
            <v xml:space="preserve">  =============</v>
          </cell>
          <cell r="K171" t="str">
            <v xml:space="preserve">  =============</v>
          </cell>
          <cell r="L171" t="str">
            <v xml:space="preserve">  =============</v>
          </cell>
          <cell r="M171" t="str">
            <v xml:space="preserve">  =============</v>
          </cell>
          <cell r="N171" t="str">
            <v xml:space="preserve">  =============</v>
          </cell>
          <cell r="O171" t="str">
            <v xml:space="preserve">  =============</v>
          </cell>
          <cell r="P171" t="str">
            <v xml:space="preserve">  =============</v>
          </cell>
          <cell r="Q171" t="str">
            <v xml:space="preserve">  =============</v>
          </cell>
          <cell r="R171" t="str">
            <v xml:space="preserve">  =============</v>
          </cell>
          <cell r="S171" t="str">
            <v xml:space="preserve">  =============</v>
          </cell>
          <cell r="T171" t="str">
            <v xml:space="preserve">  =============</v>
          </cell>
          <cell r="U171" t="str">
            <v xml:space="preserve">  =============</v>
          </cell>
          <cell r="V171" t="str">
            <v xml:space="preserve">  =============</v>
          </cell>
          <cell r="W171" t="str">
            <v xml:space="preserve">  =============</v>
          </cell>
          <cell r="X171" t="str">
            <v xml:space="preserve">  =============</v>
          </cell>
          <cell r="Y171" t="str">
            <v xml:space="preserve">  =============</v>
          </cell>
          <cell r="Z171" t="str">
            <v xml:space="preserve">  =============</v>
          </cell>
          <cell r="AA171" t="str">
            <v xml:space="preserve">  =============</v>
          </cell>
          <cell r="AB171" t="str">
            <v xml:space="preserve">  =============</v>
          </cell>
          <cell r="AC171" t="str">
            <v xml:space="preserve">  =============</v>
          </cell>
          <cell r="AD171" t="str">
            <v xml:space="preserve">  =============</v>
          </cell>
          <cell r="AE171" t="str">
            <v xml:space="preserve">  =============</v>
          </cell>
          <cell r="AF171" t="str">
            <v xml:space="preserve">  =============</v>
          </cell>
          <cell r="AG171" t="str">
            <v xml:space="preserve">  =============</v>
          </cell>
          <cell r="AH171" t="str">
            <v xml:space="preserve">  =============</v>
          </cell>
          <cell r="AI171" t="str">
            <v xml:space="preserve">  =============</v>
          </cell>
          <cell r="AJ171" t="str">
            <v xml:space="preserve">  =============</v>
          </cell>
        </row>
        <row r="172">
          <cell r="A172" t="str">
            <v>Total Gral.</v>
          </cell>
          <cell r="B172" t="str">
            <v xml:space="preserve"> </v>
          </cell>
          <cell r="C172">
            <v>562565.56999999995</v>
          </cell>
          <cell r="D172">
            <v>93346.52</v>
          </cell>
          <cell r="E172">
            <v>0</v>
          </cell>
          <cell r="F172">
            <v>655912.09</v>
          </cell>
          <cell r="G172">
            <v>0</v>
          </cell>
          <cell r="H172">
            <v>14236.57</v>
          </cell>
          <cell r="I172">
            <v>33484.879999999997</v>
          </cell>
          <cell r="J172">
            <v>-5315.44</v>
          </cell>
          <cell r="K172">
            <v>-596.38</v>
          </cell>
          <cell r="L172">
            <v>67922.460000000006</v>
          </cell>
          <cell r="M172">
            <v>63203.4</v>
          </cell>
          <cell r="N172">
            <v>17345.77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127674.24000000001</v>
          </cell>
          <cell r="Y172">
            <v>528237.85</v>
          </cell>
          <cell r="Z172">
            <v>13323.54</v>
          </cell>
          <cell r="AA172">
            <v>23982.43</v>
          </cell>
          <cell r="AB172">
            <v>51872.9</v>
          </cell>
          <cell r="AC172">
            <v>15153.08</v>
          </cell>
          <cell r="AD172">
            <v>13118.28</v>
          </cell>
          <cell r="AE172">
            <v>1326335.75</v>
          </cell>
          <cell r="AF172">
            <v>89178.87</v>
          </cell>
          <cell r="AG172">
            <v>37882.839999999997</v>
          </cell>
          <cell r="AH172">
            <v>7415.54</v>
          </cell>
          <cell r="AI172">
            <v>0</v>
          </cell>
          <cell r="AJ172">
            <v>1489084.36</v>
          </cell>
        </row>
        <row r="174"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  <cell r="P174" t="str">
            <v xml:space="preserve"> </v>
          </cell>
          <cell r="Q174" t="str">
            <v xml:space="preserve"> </v>
          </cell>
          <cell r="R174" t="str">
            <v xml:space="preserve"> </v>
          </cell>
          <cell r="S174" t="str">
            <v xml:space="preserve"> </v>
          </cell>
          <cell r="T174" t="str">
            <v xml:space="preserve"> </v>
          </cell>
          <cell r="U174" t="str">
            <v xml:space="preserve"> </v>
          </cell>
          <cell r="V174" t="str">
            <v xml:space="preserve"> </v>
          </cell>
          <cell r="W174" t="str">
            <v xml:space="preserve"> </v>
          </cell>
          <cell r="X174" t="str">
            <v xml:space="preserve"> </v>
          </cell>
          <cell r="Y174" t="str">
            <v xml:space="preserve"> </v>
          </cell>
          <cell r="Z174" t="str">
            <v xml:space="preserve"> </v>
          </cell>
          <cell r="AA174" t="str">
            <v xml:space="preserve"> </v>
          </cell>
          <cell r="AB174" t="str">
            <v xml:space="preserve"> </v>
          </cell>
          <cell r="AC174" t="str">
            <v xml:space="preserve"> </v>
          </cell>
          <cell r="AD174" t="str">
            <v xml:space="preserve"> </v>
          </cell>
          <cell r="AE174" t="str">
            <v xml:space="preserve"> </v>
          </cell>
          <cell r="AF174" t="str">
            <v xml:space="preserve"> </v>
          </cell>
          <cell r="AG174" t="str">
            <v xml:space="preserve"> </v>
          </cell>
          <cell r="AH174" t="str">
            <v xml:space="preserve"> </v>
          </cell>
          <cell r="AI174" t="str">
            <v xml:space="preserve"> </v>
          </cell>
        </row>
        <row r="175">
          <cell r="A175" t="str">
            <v xml:space="preserve"> </v>
          </cell>
          <cell r="B175" t="str">
            <v xml:space="preserve"> 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2 (2)"/>
    </sheetNames>
    <sheetDataSet>
      <sheetData sheetId="0"/>
      <sheetData sheetId="1"/>
      <sheetData sheetId="2">
        <row r="9">
          <cell r="A9" t="str">
            <v>00001</v>
          </cell>
          <cell r="B9" t="str">
            <v>Andrade Padilla Daniel</v>
          </cell>
          <cell r="C9" t="str">
            <v>50</v>
          </cell>
          <cell r="D9" t="str">
            <v>50</v>
          </cell>
          <cell r="E9">
            <v>19612.5</v>
          </cell>
          <cell r="F9">
            <v>0</v>
          </cell>
          <cell r="G9">
            <v>19612.5</v>
          </cell>
          <cell r="H9">
            <v>2997.28</v>
          </cell>
          <cell r="I9">
            <v>0</v>
          </cell>
          <cell r="J9">
            <v>2997.28</v>
          </cell>
          <cell r="K9">
            <v>16615.22</v>
          </cell>
        </row>
        <row r="10">
          <cell r="A10" t="str">
            <v>00005</v>
          </cell>
          <cell r="B10" t="str">
            <v>Contreras García Lucila</v>
          </cell>
          <cell r="C10" t="str">
            <v>50</v>
          </cell>
          <cell r="D10" t="str">
            <v>50</v>
          </cell>
          <cell r="E10">
            <v>24015</v>
          </cell>
          <cell r="F10">
            <v>0</v>
          </cell>
          <cell r="G10">
            <v>24015</v>
          </cell>
          <cell r="H10">
            <v>4513.03</v>
          </cell>
          <cell r="I10">
            <v>0</v>
          </cell>
          <cell r="J10">
            <v>4513.03</v>
          </cell>
          <cell r="K10">
            <v>19501.97</v>
          </cell>
        </row>
        <row r="11">
          <cell r="A11" t="str">
            <v>00007</v>
          </cell>
          <cell r="B11" t="str">
            <v>De León Corona Jane Vanessa</v>
          </cell>
          <cell r="C11" t="str">
            <v>50</v>
          </cell>
          <cell r="D11" t="str">
            <v>50</v>
          </cell>
          <cell r="E11">
            <v>19612.5</v>
          </cell>
          <cell r="F11">
            <v>0</v>
          </cell>
          <cell r="G11">
            <v>19612.5</v>
          </cell>
          <cell r="H11">
            <v>2997.28</v>
          </cell>
          <cell r="I11">
            <v>0</v>
          </cell>
          <cell r="J11">
            <v>2997.28</v>
          </cell>
          <cell r="K11">
            <v>16615.22</v>
          </cell>
        </row>
        <row r="12">
          <cell r="A12" t="str">
            <v>00015</v>
          </cell>
          <cell r="B12" t="str">
            <v>López Hueso Tayde Lucina</v>
          </cell>
          <cell r="C12" t="str">
            <v>50</v>
          </cell>
          <cell r="D12" t="str">
            <v>50</v>
          </cell>
          <cell r="E12">
            <v>24015</v>
          </cell>
          <cell r="F12">
            <v>0</v>
          </cell>
          <cell r="G12">
            <v>24015</v>
          </cell>
          <cell r="H12">
            <v>4513.03</v>
          </cell>
          <cell r="I12">
            <v>0</v>
          </cell>
          <cell r="J12">
            <v>4513.03</v>
          </cell>
          <cell r="K12">
            <v>19501.97</v>
          </cell>
        </row>
        <row r="13">
          <cell r="A13" t="str">
            <v>00021</v>
          </cell>
          <cell r="B13" t="str">
            <v>Rojas Lopez Miguel Angel</v>
          </cell>
          <cell r="C13" t="str">
            <v>50</v>
          </cell>
          <cell r="D13" t="str">
            <v>50</v>
          </cell>
          <cell r="E13">
            <v>13197</v>
          </cell>
          <cell r="F13">
            <v>0</v>
          </cell>
          <cell r="G13">
            <v>13197</v>
          </cell>
          <cell r="H13">
            <v>1121.77</v>
          </cell>
          <cell r="I13">
            <v>0</v>
          </cell>
          <cell r="J13">
            <v>1121.77</v>
          </cell>
          <cell r="K13">
            <v>12075.23</v>
          </cell>
        </row>
        <row r="14">
          <cell r="A14" t="str">
            <v>00042</v>
          </cell>
          <cell r="B14" t="str">
            <v>Muciño Velazquez Erika Viviana</v>
          </cell>
          <cell r="C14" t="str">
            <v>50</v>
          </cell>
          <cell r="D14" t="str">
            <v>50</v>
          </cell>
          <cell r="E14">
            <v>16334.5</v>
          </cell>
          <cell r="F14">
            <v>0</v>
          </cell>
          <cell r="G14">
            <v>16334.5</v>
          </cell>
          <cell r="H14">
            <v>2151.66</v>
          </cell>
          <cell r="I14">
            <v>0</v>
          </cell>
          <cell r="J14">
            <v>2151.66</v>
          </cell>
          <cell r="K14">
            <v>14182.84</v>
          </cell>
        </row>
        <row r="15">
          <cell r="A15" t="str">
            <v>00061</v>
          </cell>
          <cell r="B15" t="str">
            <v>Arreola Castañeda Alberto</v>
          </cell>
          <cell r="C15" t="str">
            <v>50</v>
          </cell>
          <cell r="D15" t="str">
            <v>50</v>
          </cell>
          <cell r="E15">
            <v>16666.5</v>
          </cell>
          <cell r="F15">
            <v>0</v>
          </cell>
          <cell r="G15">
            <v>16666.5</v>
          </cell>
          <cell r="H15">
            <v>2204.7800000000002</v>
          </cell>
          <cell r="I15">
            <v>0</v>
          </cell>
          <cell r="J15">
            <v>2204.7800000000002</v>
          </cell>
          <cell r="K15">
            <v>14461.72</v>
          </cell>
        </row>
        <row r="16">
          <cell r="A16" t="str">
            <v>00067</v>
          </cell>
          <cell r="B16" t="str">
            <v>Flores Diaz Maria De La Luz</v>
          </cell>
          <cell r="C16" t="str">
            <v>50</v>
          </cell>
          <cell r="D16" t="str">
            <v>50</v>
          </cell>
          <cell r="E16">
            <v>8643.5</v>
          </cell>
          <cell r="F16">
            <v>0</v>
          </cell>
          <cell r="G16">
            <v>8643.5</v>
          </cell>
          <cell r="H16">
            <v>473.07</v>
          </cell>
          <cell r="I16">
            <v>0</v>
          </cell>
          <cell r="J16">
            <v>473.07</v>
          </cell>
          <cell r="K16">
            <v>8170.43</v>
          </cell>
        </row>
        <row r="17">
          <cell r="A17" t="str">
            <v>00071</v>
          </cell>
          <cell r="B17" t="str">
            <v>Huerta Gomez Elizabeth</v>
          </cell>
          <cell r="C17" t="str">
            <v>50</v>
          </cell>
          <cell r="D17" t="str">
            <v>50</v>
          </cell>
          <cell r="E17">
            <v>21812.5</v>
          </cell>
          <cell r="F17">
            <v>0</v>
          </cell>
          <cell r="G17">
            <v>21812.5</v>
          </cell>
          <cell r="H17">
            <v>3921.16</v>
          </cell>
          <cell r="I17">
            <v>0</v>
          </cell>
          <cell r="J17">
            <v>3921.16</v>
          </cell>
          <cell r="K17">
            <v>17891.34</v>
          </cell>
        </row>
        <row r="18">
          <cell r="A18" t="str">
            <v>00080</v>
          </cell>
          <cell r="B18" t="str">
            <v>Romero Romero Ingrid</v>
          </cell>
          <cell r="C18" t="str">
            <v>50</v>
          </cell>
          <cell r="D18" t="str">
            <v>50</v>
          </cell>
          <cell r="E18">
            <v>25840</v>
          </cell>
          <cell r="F18">
            <v>0</v>
          </cell>
          <cell r="G18">
            <v>25840</v>
          </cell>
          <cell r="H18">
            <v>4902.8500000000004</v>
          </cell>
          <cell r="I18">
            <v>0</v>
          </cell>
          <cell r="J18">
            <v>4902.8500000000004</v>
          </cell>
          <cell r="K18">
            <v>20937.150000000001</v>
          </cell>
        </row>
        <row r="19">
          <cell r="A19" t="str">
            <v>00093</v>
          </cell>
          <cell r="B19" t="str">
            <v>Hernandez Virgen Veronica</v>
          </cell>
          <cell r="C19" t="str">
            <v>50</v>
          </cell>
          <cell r="D19" t="str">
            <v>50</v>
          </cell>
          <cell r="E19">
            <v>15280</v>
          </cell>
          <cell r="F19">
            <v>0</v>
          </cell>
          <cell r="G19">
            <v>15280</v>
          </cell>
          <cell r="H19">
            <v>1708.37</v>
          </cell>
          <cell r="I19">
            <v>0</v>
          </cell>
          <cell r="J19">
            <v>1708.37</v>
          </cell>
          <cell r="K19">
            <v>13571.63</v>
          </cell>
        </row>
        <row r="20">
          <cell r="A20" t="str">
            <v>00096</v>
          </cell>
          <cell r="B20" t="str">
            <v>Sanchez Sanchez Micaela</v>
          </cell>
          <cell r="C20" t="str">
            <v>50</v>
          </cell>
          <cell r="D20" t="str">
            <v>50</v>
          </cell>
          <cell r="E20">
            <v>8643.5</v>
          </cell>
          <cell r="F20">
            <v>0</v>
          </cell>
          <cell r="G20">
            <v>8643.5</v>
          </cell>
          <cell r="H20">
            <v>473.07</v>
          </cell>
          <cell r="I20">
            <v>0</v>
          </cell>
          <cell r="J20">
            <v>473.07</v>
          </cell>
          <cell r="K20">
            <v>8170.43</v>
          </cell>
        </row>
        <row r="21">
          <cell r="A21" t="str">
            <v>00113</v>
          </cell>
          <cell r="B21" t="str">
            <v>Hernandez Murillo Jose Adrian</v>
          </cell>
          <cell r="C21" t="str">
            <v>50</v>
          </cell>
          <cell r="D21" t="str">
            <v>50</v>
          </cell>
          <cell r="E21">
            <v>29049</v>
          </cell>
          <cell r="F21">
            <v>0</v>
          </cell>
          <cell r="G21">
            <v>29049</v>
          </cell>
          <cell r="H21">
            <v>5588.29</v>
          </cell>
          <cell r="I21">
            <v>0</v>
          </cell>
          <cell r="J21">
            <v>5588.29</v>
          </cell>
          <cell r="K21">
            <v>23460.71</v>
          </cell>
        </row>
        <row r="22">
          <cell r="A22" t="str">
            <v>00118</v>
          </cell>
          <cell r="B22" t="str">
            <v>Ramirez Gallegos Lorena</v>
          </cell>
          <cell r="C22" t="str">
            <v>50</v>
          </cell>
          <cell r="D22" t="str">
            <v>50</v>
          </cell>
          <cell r="E22">
            <v>14250</v>
          </cell>
          <cell r="F22">
            <v>0</v>
          </cell>
          <cell r="G22">
            <v>14250</v>
          </cell>
          <cell r="H22">
            <v>1236.3399999999999</v>
          </cell>
          <cell r="I22">
            <v>0</v>
          </cell>
          <cell r="J22">
            <v>1236.3399999999999</v>
          </cell>
          <cell r="K22">
            <v>13013.66</v>
          </cell>
        </row>
        <row r="23">
          <cell r="A23" t="str">
            <v>00156</v>
          </cell>
          <cell r="B23" t="str">
            <v>Carrillo Carrillo Sandra Luz</v>
          </cell>
          <cell r="C23" t="str">
            <v>50</v>
          </cell>
          <cell r="D23" t="str">
            <v>50</v>
          </cell>
          <cell r="E23">
            <v>13197</v>
          </cell>
          <cell r="F23">
            <v>0</v>
          </cell>
          <cell r="G23">
            <v>13197</v>
          </cell>
          <cell r="H23">
            <v>1121.77</v>
          </cell>
          <cell r="I23">
            <v>0</v>
          </cell>
          <cell r="J23">
            <v>1121.77</v>
          </cell>
          <cell r="K23">
            <v>12075.23</v>
          </cell>
        </row>
        <row r="24">
          <cell r="A24" t="str">
            <v>00165</v>
          </cell>
          <cell r="B24" t="str">
            <v>Gomez Dueñas Roselia</v>
          </cell>
          <cell r="C24" t="str">
            <v>50</v>
          </cell>
          <cell r="D24" t="str">
            <v>50</v>
          </cell>
          <cell r="E24">
            <v>11100</v>
          </cell>
          <cell r="F24">
            <v>0</v>
          </cell>
          <cell r="G24">
            <v>11100</v>
          </cell>
          <cell r="H24">
            <v>893.62</v>
          </cell>
          <cell r="I24">
            <v>0</v>
          </cell>
          <cell r="J24">
            <v>893.62</v>
          </cell>
          <cell r="K24">
            <v>10206.379999999999</v>
          </cell>
        </row>
        <row r="25">
          <cell r="A25" t="str">
            <v>00169</v>
          </cell>
          <cell r="B25" t="str">
            <v>Tovar Lopez Rogelio</v>
          </cell>
          <cell r="C25" t="str">
            <v>50</v>
          </cell>
          <cell r="D25" t="str">
            <v>50</v>
          </cell>
          <cell r="E25">
            <v>26250</v>
          </cell>
          <cell r="F25">
            <v>0</v>
          </cell>
          <cell r="G25">
            <v>26250</v>
          </cell>
          <cell r="H25">
            <v>4990.42</v>
          </cell>
          <cell r="I25">
            <v>0</v>
          </cell>
          <cell r="J25">
            <v>4990.42</v>
          </cell>
          <cell r="K25">
            <v>21259.58</v>
          </cell>
        </row>
        <row r="26">
          <cell r="A26" t="str">
            <v>00187</v>
          </cell>
          <cell r="B26" t="str">
            <v>Gallegos Negrete Rosa Elena</v>
          </cell>
          <cell r="C26" t="str">
            <v>50</v>
          </cell>
          <cell r="D26" t="str">
            <v>50</v>
          </cell>
          <cell r="E26">
            <v>11100</v>
          </cell>
          <cell r="F26">
            <v>0</v>
          </cell>
          <cell r="G26">
            <v>11100</v>
          </cell>
          <cell r="H26">
            <v>893.62</v>
          </cell>
          <cell r="I26">
            <v>0</v>
          </cell>
          <cell r="J26">
            <v>893.62</v>
          </cell>
          <cell r="K26">
            <v>10206.379999999999</v>
          </cell>
        </row>
        <row r="27">
          <cell r="A27" t="str">
            <v>00195</v>
          </cell>
          <cell r="B27" t="str">
            <v>Murguia Escobedo Sandra Buenaventura</v>
          </cell>
          <cell r="C27" t="str">
            <v>50</v>
          </cell>
          <cell r="D27" t="str">
            <v>50</v>
          </cell>
          <cell r="E27">
            <v>16530.5</v>
          </cell>
          <cell r="F27">
            <v>0</v>
          </cell>
          <cell r="G27">
            <v>16530.5</v>
          </cell>
          <cell r="H27">
            <v>2183.02</v>
          </cell>
          <cell r="I27">
            <v>0</v>
          </cell>
          <cell r="J27">
            <v>2183.02</v>
          </cell>
          <cell r="K27">
            <v>14347.48</v>
          </cell>
        </row>
        <row r="28">
          <cell r="A28" t="str">
            <v>00199</v>
          </cell>
          <cell r="B28" t="str">
            <v>Meza Arana Mayra Gisela</v>
          </cell>
          <cell r="C28" t="str">
            <v>50</v>
          </cell>
          <cell r="D28" t="str">
            <v>50</v>
          </cell>
          <cell r="E28">
            <v>19612.5</v>
          </cell>
          <cell r="F28">
            <v>0</v>
          </cell>
          <cell r="G28">
            <v>19612.5</v>
          </cell>
          <cell r="H28">
            <v>2997.28</v>
          </cell>
          <cell r="I28">
            <v>0</v>
          </cell>
          <cell r="J28">
            <v>2997.28</v>
          </cell>
          <cell r="K28">
            <v>16615.22</v>
          </cell>
        </row>
        <row r="29">
          <cell r="A29" t="str">
            <v>00202</v>
          </cell>
          <cell r="B29" t="str">
            <v>Arciniega Oropeza Alejandra Paola</v>
          </cell>
          <cell r="C29" t="str">
            <v>50</v>
          </cell>
          <cell r="D29" t="str">
            <v>50</v>
          </cell>
          <cell r="E29">
            <v>18176</v>
          </cell>
          <cell r="F29">
            <v>0</v>
          </cell>
          <cell r="G29">
            <v>18176</v>
          </cell>
          <cell r="H29">
            <v>2171.73</v>
          </cell>
          <cell r="I29">
            <v>0</v>
          </cell>
          <cell r="J29">
            <v>2171.73</v>
          </cell>
          <cell r="K29">
            <v>16004.27</v>
          </cell>
        </row>
        <row r="30">
          <cell r="A30" t="str">
            <v>00276</v>
          </cell>
          <cell r="B30" t="str">
            <v>Mata Avila Jesus</v>
          </cell>
          <cell r="C30" t="str">
            <v>50</v>
          </cell>
          <cell r="D30" t="str">
            <v>50</v>
          </cell>
          <cell r="E30">
            <v>17125</v>
          </cell>
          <cell r="F30">
            <v>0</v>
          </cell>
          <cell r="G30">
            <v>17125</v>
          </cell>
          <cell r="H30">
            <v>2343.63</v>
          </cell>
          <cell r="I30">
            <v>0</v>
          </cell>
          <cell r="J30">
            <v>2343.63</v>
          </cell>
          <cell r="K30">
            <v>14781.37</v>
          </cell>
        </row>
        <row r="31">
          <cell r="A31" t="str">
            <v>00279</v>
          </cell>
          <cell r="B31" t="str">
            <v>Bravo Garcia Andrea Nallely</v>
          </cell>
          <cell r="C31" t="str">
            <v>50</v>
          </cell>
          <cell r="D31" t="str">
            <v>50</v>
          </cell>
          <cell r="E31">
            <v>8643.5</v>
          </cell>
          <cell r="F31">
            <v>0</v>
          </cell>
          <cell r="G31">
            <v>8643.5</v>
          </cell>
          <cell r="H31">
            <v>473.07</v>
          </cell>
          <cell r="I31">
            <v>0</v>
          </cell>
          <cell r="J31">
            <v>473.07</v>
          </cell>
          <cell r="K31">
            <v>8170.43</v>
          </cell>
        </row>
        <row r="32">
          <cell r="A32" t="str">
            <v>00451</v>
          </cell>
          <cell r="B32" t="str">
            <v>Partida Ceja Francisco Javier</v>
          </cell>
          <cell r="C32" t="str">
            <v>50</v>
          </cell>
          <cell r="D32" t="str">
            <v>50</v>
          </cell>
          <cell r="E32">
            <v>15280</v>
          </cell>
          <cell r="F32">
            <v>0</v>
          </cell>
          <cell r="G32">
            <v>15280</v>
          </cell>
          <cell r="H32">
            <v>1708.37</v>
          </cell>
          <cell r="I32">
            <v>0</v>
          </cell>
          <cell r="J32">
            <v>1708.37</v>
          </cell>
          <cell r="K32">
            <v>13571.63</v>
          </cell>
        </row>
        <row r="33">
          <cell r="A33" t="str">
            <v>00461</v>
          </cell>
          <cell r="B33" t="str">
            <v>Borrayo De La Cruz Ericka Guillermina</v>
          </cell>
          <cell r="C33" t="str">
            <v>50</v>
          </cell>
          <cell r="D33" t="str">
            <v>50</v>
          </cell>
          <cell r="E33">
            <v>11100</v>
          </cell>
          <cell r="F33">
            <v>0</v>
          </cell>
          <cell r="G33">
            <v>11100</v>
          </cell>
          <cell r="H33">
            <v>893.62</v>
          </cell>
          <cell r="I33">
            <v>0</v>
          </cell>
          <cell r="J33">
            <v>893.62</v>
          </cell>
          <cell r="K33">
            <v>10206.379999999999</v>
          </cell>
        </row>
        <row r="34">
          <cell r="A34" t="str">
            <v>00743</v>
          </cell>
          <cell r="B34" t="str">
            <v>Martinez Macias  Norma Irene</v>
          </cell>
          <cell r="C34" t="str">
            <v>50</v>
          </cell>
          <cell r="D34" t="str">
            <v>50</v>
          </cell>
          <cell r="E34">
            <v>19240</v>
          </cell>
          <cell r="F34">
            <v>0</v>
          </cell>
          <cell r="G34">
            <v>19240</v>
          </cell>
          <cell r="H34">
            <v>2930.53</v>
          </cell>
          <cell r="I34">
            <v>0</v>
          </cell>
          <cell r="J34">
            <v>2930.53</v>
          </cell>
          <cell r="K34">
            <v>16309.47</v>
          </cell>
        </row>
        <row r="35">
          <cell r="A35" t="str">
            <v>00781</v>
          </cell>
          <cell r="B35" t="str">
            <v>Hernandez Diaz Genesis</v>
          </cell>
          <cell r="C35" t="str">
            <v>50</v>
          </cell>
          <cell r="D35" t="str">
            <v>50</v>
          </cell>
          <cell r="E35">
            <v>10640</v>
          </cell>
          <cell r="F35">
            <v>0</v>
          </cell>
          <cell r="G35">
            <v>10640</v>
          </cell>
          <cell r="H35">
            <v>843.57</v>
          </cell>
          <cell r="I35">
            <v>0</v>
          </cell>
          <cell r="J35">
            <v>843.57</v>
          </cell>
          <cell r="K35">
            <v>9796.43</v>
          </cell>
        </row>
        <row r="36">
          <cell r="A36" t="str">
            <v>00836</v>
          </cell>
          <cell r="B36" t="str">
            <v>Arredondo Zuñiga Victor Manuel</v>
          </cell>
          <cell r="C36">
            <v>50</v>
          </cell>
          <cell r="D36" t="str">
            <v>50</v>
          </cell>
          <cell r="E36">
            <v>10640</v>
          </cell>
          <cell r="F36">
            <v>0</v>
          </cell>
          <cell r="G36">
            <v>10640</v>
          </cell>
          <cell r="H36">
            <v>843.57</v>
          </cell>
          <cell r="I36">
            <v>0</v>
          </cell>
          <cell r="J36">
            <v>843.57</v>
          </cell>
          <cell r="K36">
            <v>9796.43</v>
          </cell>
        </row>
        <row r="37">
          <cell r="A37" t="str">
            <v>00837</v>
          </cell>
          <cell r="B37" t="str">
            <v>Ortiz Mora Jose Alberto</v>
          </cell>
          <cell r="C37" t="str">
            <v>50</v>
          </cell>
          <cell r="D37" t="str">
            <v>50</v>
          </cell>
          <cell r="E37">
            <v>16666.5</v>
          </cell>
          <cell r="F37">
            <v>0</v>
          </cell>
          <cell r="G37">
            <v>16666.5</v>
          </cell>
          <cell r="H37">
            <v>2204.7800000000002</v>
          </cell>
          <cell r="I37">
            <v>0</v>
          </cell>
          <cell r="J37">
            <v>2204.7800000000002</v>
          </cell>
          <cell r="K37">
            <v>14461.72</v>
          </cell>
        </row>
        <row r="38">
          <cell r="A38" t="str">
            <v>00839</v>
          </cell>
          <cell r="B38" t="str">
            <v>Reyes Granada Araceli Janeth</v>
          </cell>
          <cell r="C38" t="str">
            <v>50</v>
          </cell>
          <cell r="D38" t="str">
            <v>50</v>
          </cell>
          <cell r="E38">
            <v>26721.5</v>
          </cell>
          <cell r="F38">
            <v>0</v>
          </cell>
          <cell r="G38">
            <v>26721.5</v>
          </cell>
          <cell r="H38">
            <v>5091.13</v>
          </cell>
          <cell r="I38">
            <v>0</v>
          </cell>
          <cell r="J38">
            <v>5091.13</v>
          </cell>
          <cell r="K38">
            <v>21630.37</v>
          </cell>
        </row>
        <row r="39">
          <cell r="A39" t="str">
            <v>00840</v>
          </cell>
          <cell r="B39" t="str">
            <v>Navarro Villa Lorena</v>
          </cell>
          <cell r="C39" t="str">
            <v>50</v>
          </cell>
          <cell r="D39" t="str">
            <v>50</v>
          </cell>
          <cell r="E39">
            <v>22326.5</v>
          </cell>
          <cell r="F39">
            <v>0</v>
          </cell>
          <cell r="G39">
            <v>22326.5</v>
          </cell>
          <cell r="H39">
            <v>4152.3599999999997</v>
          </cell>
          <cell r="I39">
            <v>0</v>
          </cell>
          <cell r="J39">
            <v>4152.3599999999997</v>
          </cell>
          <cell r="K39">
            <v>18174.14</v>
          </cell>
        </row>
        <row r="40">
          <cell r="A40" t="str">
            <v>00842</v>
          </cell>
          <cell r="B40" t="str">
            <v>Mendez Salcedo Jorge Alberto</v>
          </cell>
          <cell r="C40" t="str">
            <v>50</v>
          </cell>
          <cell r="D40" t="str">
            <v>50</v>
          </cell>
          <cell r="E40">
            <v>29049</v>
          </cell>
          <cell r="F40">
            <v>0</v>
          </cell>
          <cell r="G40">
            <v>29049</v>
          </cell>
          <cell r="H40">
            <v>5588.29</v>
          </cell>
          <cell r="I40">
            <v>0</v>
          </cell>
          <cell r="J40">
            <v>5588.29</v>
          </cell>
          <cell r="K40">
            <v>23460.71</v>
          </cell>
        </row>
        <row r="41">
          <cell r="A41" t="str">
            <v>00843</v>
          </cell>
          <cell r="B41" t="str">
            <v>Dominguez Vazquez Fernando</v>
          </cell>
          <cell r="C41" t="str">
            <v>50</v>
          </cell>
          <cell r="D41" t="str">
            <v>50</v>
          </cell>
          <cell r="E41">
            <v>10000</v>
          </cell>
          <cell r="F41">
            <v>0</v>
          </cell>
          <cell r="G41">
            <v>10000</v>
          </cell>
          <cell r="H41">
            <v>773.94</v>
          </cell>
          <cell r="I41">
            <v>0</v>
          </cell>
          <cell r="J41">
            <v>773.94</v>
          </cell>
          <cell r="K41">
            <v>9226.06</v>
          </cell>
        </row>
        <row r="42">
          <cell r="A42" t="str">
            <v>00845</v>
          </cell>
          <cell r="B42" t="str">
            <v>Santillan Gonzalez Maria De La Paz</v>
          </cell>
          <cell r="C42" t="str">
            <v>50</v>
          </cell>
          <cell r="D42" t="str">
            <v>50</v>
          </cell>
          <cell r="E42">
            <v>8643.5</v>
          </cell>
          <cell r="F42">
            <v>0</v>
          </cell>
          <cell r="G42">
            <v>8643.5</v>
          </cell>
          <cell r="H42">
            <v>473.07</v>
          </cell>
          <cell r="I42">
            <v>0</v>
          </cell>
          <cell r="J42">
            <v>473.07</v>
          </cell>
          <cell r="K42">
            <v>8170.43</v>
          </cell>
        </row>
        <row r="43">
          <cell r="A43" t="str">
            <v>00846</v>
          </cell>
          <cell r="B43" t="str">
            <v>Rodriguez Ramirez Magdaleno</v>
          </cell>
          <cell r="C43" t="str">
            <v>50</v>
          </cell>
          <cell r="D43" t="str">
            <v>50</v>
          </cell>
          <cell r="E43">
            <v>8643.5</v>
          </cell>
          <cell r="F43">
            <v>0</v>
          </cell>
          <cell r="G43">
            <v>8643.5</v>
          </cell>
          <cell r="H43">
            <v>473.07</v>
          </cell>
          <cell r="I43">
            <v>0</v>
          </cell>
          <cell r="J43">
            <v>473.07</v>
          </cell>
          <cell r="K43">
            <v>8170.43</v>
          </cell>
        </row>
        <row r="44">
          <cell r="A44" t="str">
            <v>00848</v>
          </cell>
          <cell r="B44" t="str">
            <v>Rivas Padilla Margarita</v>
          </cell>
          <cell r="C44" t="str">
            <v>50</v>
          </cell>
          <cell r="D44" t="str">
            <v>50</v>
          </cell>
          <cell r="E44">
            <v>16666.5</v>
          </cell>
          <cell r="F44">
            <v>0</v>
          </cell>
          <cell r="G44">
            <v>16666.5</v>
          </cell>
          <cell r="H44">
            <v>2204.7800000000002</v>
          </cell>
          <cell r="I44">
            <v>0</v>
          </cell>
          <cell r="J44">
            <v>2204.7800000000002</v>
          </cell>
          <cell r="K44">
            <v>14461.72</v>
          </cell>
        </row>
        <row r="45">
          <cell r="A45" t="str">
            <v>00850</v>
          </cell>
          <cell r="B45" t="str">
            <v>Becerra Iñiguez Julio Ricardo</v>
          </cell>
          <cell r="C45" t="str">
            <v>50</v>
          </cell>
          <cell r="D45" t="str">
            <v>50</v>
          </cell>
          <cell r="E45">
            <v>8643.5</v>
          </cell>
          <cell r="F45">
            <v>0</v>
          </cell>
          <cell r="G45">
            <v>8643.5</v>
          </cell>
          <cell r="H45">
            <v>473.07</v>
          </cell>
          <cell r="I45">
            <v>0</v>
          </cell>
          <cell r="J45">
            <v>473.07</v>
          </cell>
          <cell r="K45">
            <v>8170.43</v>
          </cell>
        </row>
        <row r="46">
          <cell r="A46" t="str">
            <v>00855</v>
          </cell>
          <cell r="B46" t="str">
            <v>Luna Medrano Cesar Alejandro</v>
          </cell>
          <cell r="C46" t="str">
            <v>50</v>
          </cell>
          <cell r="D46" t="str">
            <v>50</v>
          </cell>
          <cell r="E46">
            <v>21500</v>
          </cell>
          <cell r="F46">
            <v>0</v>
          </cell>
          <cell r="G46">
            <v>21500</v>
          </cell>
          <cell r="H46">
            <v>3776.97</v>
          </cell>
          <cell r="I46">
            <v>0</v>
          </cell>
          <cell r="J46">
            <v>3776.97</v>
          </cell>
          <cell r="K46">
            <v>17723.03</v>
          </cell>
        </row>
        <row r="47">
          <cell r="A47" t="str">
            <v>00856</v>
          </cell>
          <cell r="B47" t="str">
            <v>Iñiguez Ibarra Gustavo</v>
          </cell>
          <cell r="C47" t="str">
            <v>50</v>
          </cell>
          <cell r="D47" t="str">
            <v>50</v>
          </cell>
          <cell r="E47">
            <v>16650</v>
          </cell>
          <cell r="F47">
            <v>0</v>
          </cell>
          <cell r="G47">
            <v>16650</v>
          </cell>
          <cell r="H47">
            <v>2202.14</v>
          </cell>
          <cell r="I47">
            <v>0</v>
          </cell>
          <cell r="J47">
            <v>2202.14</v>
          </cell>
          <cell r="K47">
            <v>14447.86</v>
          </cell>
        </row>
        <row r="48">
          <cell r="A48" t="str">
            <v>00857</v>
          </cell>
          <cell r="B48" t="str">
            <v>Delgado Valenzuela Roberto</v>
          </cell>
          <cell r="C48" t="str">
            <v>50</v>
          </cell>
          <cell r="D48" t="str">
            <v>50</v>
          </cell>
          <cell r="E48">
            <v>8891</v>
          </cell>
          <cell r="F48">
            <v>0</v>
          </cell>
          <cell r="G48">
            <v>8891</v>
          </cell>
          <cell r="H48">
            <v>579.88</v>
          </cell>
          <cell r="I48">
            <v>0</v>
          </cell>
          <cell r="J48">
            <v>579.88</v>
          </cell>
          <cell r="K48">
            <v>8311.1200000000008</v>
          </cell>
        </row>
        <row r="49">
          <cell r="A49" t="str">
            <v>00861</v>
          </cell>
          <cell r="B49" t="str">
            <v>Cuellar Hernandez Rocio Elizabeth</v>
          </cell>
          <cell r="C49" t="str">
            <v>50</v>
          </cell>
          <cell r="D49" t="str">
            <v>50</v>
          </cell>
          <cell r="E49">
            <v>8643.5</v>
          </cell>
          <cell r="F49">
            <v>0</v>
          </cell>
          <cell r="G49">
            <v>8643.5</v>
          </cell>
          <cell r="H49">
            <v>473.07</v>
          </cell>
          <cell r="I49">
            <v>0</v>
          </cell>
          <cell r="J49">
            <v>473.07</v>
          </cell>
          <cell r="K49">
            <v>8170.43</v>
          </cell>
        </row>
        <row r="50">
          <cell r="A50" t="str">
            <v>00862</v>
          </cell>
          <cell r="B50" t="str">
            <v>Ortiz Gallardo Yuri Ernestina</v>
          </cell>
          <cell r="C50" t="str">
            <v>50</v>
          </cell>
          <cell r="D50" t="str">
            <v>50</v>
          </cell>
          <cell r="E50">
            <v>8643.5</v>
          </cell>
          <cell r="F50">
            <v>0</v>
          </cell>
          <cell r="G50">
            <v>8643.5</v>
          </cell>
          <cell r="H50">
            <v>473.07</v>
          </cell>
          <cell r="I50">
            <v>0</v>
          </cell>
          <cell r="J50">
            <v>473.07</v>
          </cell>
          <cell r="K50">
            <v>8170.43</v>
          </cell>
        </row>
        <row r="51">
          <cell r="A51" t="str">
            <v>00863</v>
          </cell>
          <cell r="B51" t="str">
            <v>Larios Calvario Manuel</v>
          </cell>
          <cell r="C51" t="str">
            <v>50</v>
          </cell>
          <cell r="D51" t="str">
            <v>50</v>
          </cell>
          <cell r="E51">
            <v>11666.5</v>
          </cell>
          <cell r="F51">
            <v>0</v>
          </cell>
          <cell r="G51">
            <v>11666.5</v>
          </cell>
          <cell r="H51">
            <v>955.25</v>
          </cell>
          <cell r="I51">
            <v>0</v>
          </cell>
          <cell r="J51">
            <v>955.25</v>
          </cell>
          <cell r="K51">
            <v>10711.25</v>
          </cell>
        </row>
        <row r="52">
          <cell r="A52" t="str">
            <v>00864</v>
          </cell>
          <cell r="B52" t="str">
            <v>Gonzalez Ramirez Miriam Noemi</v>
          </cell>
          <cell r="C52" t="str">
            <v>50</v>
          </cell>
          <cell r="D52" t="str">
            <v>50</v>
          </cell>
          <cell r="E52">
            <v>10000</v>
          </cell>
          <cell r="F52">
            <v>0</v>
          </cell>
          <cell r="G52">
            <v>10000</v>
          </cell>
          <cell r="H52">
            <v>773.94</v>
          </cell>
          <cell r="I52">
            <v>0</v>
          </cell>
          <cell r="J52">
            <v>773.94</v>
          </cell>
          <cell r="K52">
            <v>9226.06</v>
          </cell>
        </row>
        <row r="53">
          <cell r="A53" t="str">
            <v>00868</v>
          </cell>
          <cell r="B53" t="str">
            <v>Lopez Samano Claudia</v>
          </cell>
          <cell r="C53" t="str">
            <v>50</v>
          </cell>
          <cell r="D53" t="str">
            <v>50</v>
          </cell>
          <cell r="E53">
            <v>10000</v>
          </cell>
          <cell r="F53">
            <v>0</v>
          </cell>
          <cell r="G53">
            <v>10000</v>
          </cell>
          <cell r="H53">
            <v>773.94</v>
          </cell>
          <cell r="I53">
            <v>0</v>
          </cell>
          <cell r="J53">
            <v>773.94</v>
          </cell>
          <cell r="K53">
            <v>9226.06</v>
          </cell>
        </row>
        <row r="54">
          <cell r="A54" t="str">
            <v>00871</v>
          </cell>
          <cell r="B54" t="str">
            <v>Gonzalez Vizcaino Maria Lucia</v>
          </cell>
          <cell r="C54" t="str">
            <v>50</v>
          </cell>
          <cell r="D54" t="str">
            <v>50</v>
          </cell>
          <cell r="E54">
            <v>16666.5</v>
          </cell>
          <cell r="F54">
            <v>0</v>
          </cell>
          <cell r="G54">
            <v>16666.5</v>
          </cell>
          <cell r="H54">
            <v>2204.7800000000002</v>
          </cell>
          <cell r="I54">
            <v>0</v>
          </cell>
          <cell r="J54">
            <v>2204.7800000000002</v>
          </cell>
          <cell r="K54">
            <v>14461.72</v>
          </cell>
        </row>
        <row r="55">
          <cell r="A55" t="str">
            <v>00873</v>
          </cell>
          <cell r="B55" t="str">
            <v>Gonzalez Real  Blanca Lucero</v>
          </cell>
          <cell r="C55" t="str">
            <v>50</v>
          </cell>
          <cell r="D55" t="str">
            <v>50</v>
          </cell>
          <cell r="E55">
            <v>8643.5</v>
          </cell>
          <cell r="F55">
            <v>0</v>
          </cell>
          <cell r="G55">
            <v>8643.5</v>
          </cell>
          <cell r="H55">
            <v>473.07</v>
          </cell>
          <cell r="I55">
            <v>0</v>
          </cell>
          <cell r="J55">
            <v>473.07</v>
          </cell>
          <cell r="K55">
            <v>8170.43</v>
          </cell>
        </row>
        <row r="56">
          <cell r="A56" t="str">
            <v>00874</v>
          </cell>
          <cell r="B56" t="str">
            <v>Camiruaga Lopez Monica Del Carmen</v>
          </cell>
          <cell r="C56" t="str">
            <v>50</v>
          </cell>
          <cell r="D56" t="str">
            <v>50</v>
          </cell>
          <cell r="E56">
            <v>10000</v>
          </cell>
          <cell r="F56">
            <v>0</v>
          </cell>
          <cell r="G56">
            <v>10000</v>
          </cell>
          <cell r="H56">
            <v>773.94</v>
          </cell>
          <cell r="I56">
            <v>0</v>
          </cell>
          <cell r="J56">
            <v>773.94</v>
          </cell>
          <cell r="K56">
            <v>9226.06</v>
          </cell>
        </row>
        <row r="57">
          <cell r="A57" t="str">
            <v>00876</v>
          </cell>
          <cell r="B57" t="str">
            <v>Perez Palacios Jorge Antonio</v>
          </cell>
          <cell r="C57" t="str">
            <v>50</v>
          </cell>
          <cell r="D57" t="str">
            <v>50</v>
          </cell>
          <cell r="E57">
            <v>10000</v>
          </cell>
          <cell r="F57">
            <v>0</v>
          </cell>
          <cell r="G57">
            <v>10000</v>
          </cell>
          <cell r="H57">
            <v>773.94</v>
          </cell>
          <cell r="I57">
            <v>0</v>
          </cell>
          <cell r="J57">
            <v>773.94</v>
          </cell>
          <cell r="K57">
            <v>9226.06</v>
          </cell>
        </row>
        <row r="58">
          <cell r="A58" t="str">
            <v>00878</v>
          </cell>
          <cell r="B58" t="str">
            <v>Tovar Covarrubias Brianda Jackeline</v>
          </cell>
          <cell r="C58" t="str">
            <v>50</v>
          </cell>
          <cell r="D58" t="str">
            <v>50</v>
          </cell>
          <cell r="E58">
            <v>10630</v>
          </cell>
          <cell r="F58">
            <v>0</v>
          </cell>
          <cell r="G58">
            <v>10630</v>
          </cell>
          <cell r="H58">
            <v>842.48</v>
          </cell>
          <cell r="I58">
            <v>0</v>
          </cell>
          <cell r="J58">
            <v>842.48</v>
          </cell>
          <cell r="K58">
            <v>9787.52</v>
          </cell>
        </row>
        <row r="59">
          <cell r="A59" t="str">
            <v>00879</v>
          </cell>
          <cell r="B59" t="str">
            <v>Santana Aguilar Maria Felix</v>
          </cell>
          <cell r="C59" t="str">
            <v>50</v>
          </cell>
          <cell r="D59" t="str">
            <v>50</v>
          </cell>
          <cell r="E59">
            <v>15000</v>
          </cell>
          <cell r="F59">
            <v>0</v>
          </cell>
          <cell r="G59">
            <v>15000</v>
          </cell>
          <cell r="H59">
            <v>1560.3</v>
          </cell>
          <cell r="I59">
            <v>0</v>
          </cell>
          <cell r="J59">
            <v>1560.3</v>
          </cell>
          <cell r="K59">
            <v>13439.7</v>
          </cell>
        </row>
        <row r="60">
          <cell r="A60" t="str">
            <v>00880</v>
          </cell>
          <cell r="B60" t="str">
            <v>Macias Lopez Roberto</v>
          </cell>
          <cell r="C60" t="str">
            <v>50</v>
          </cell>
          <cell r="D60" t="str">
            <v>50</v>
          </cell>
          <cell r="E60">
            <v>11639.5</v>
          </cell>
          <cell r="F60">
            <v>0</v>
          </cell>
          <cell r="G60">
            <v>11639.5</v>
          </cell>
          <cell r="H60">
            <v>952.32</v>
          </cell>
          <cell r="I60">
            <v>0</v>
          </cell>
          <cell r="J60">
            <v>952.32</v>
          </cell>
          <cell r="K60">
            <v>10687.18</v>
          </cell>
        </row>
        <row r="61">
          <cell r="A61" t="str">
            <v>00887</v>
          </cell>
          <cell r="B61" t="str">
            <v>De Leon Meza Hugo Fidencio</v>
          </cell>
          <cell r="C61" t="str">
            <v>50</v>
          </cell>
          <cell r="D61" t="str">
            <v>50</v>
          </cell>
          <cell r="E61">
            <v>29049</v>
          </cell>
          <cell r="F61">
            <v>0</v>
          </cell>
          <cell r="G61">
            <v>29049</v>
          </cell>
          <cell r="H61">
            <v>5588.29</v>
          </cell>
          <cell r="I61">
            <v>0</v>
          </cell>
          <cell r="J61">
            <v>5588.29</v>
          </cell>
          <cell r="K61">
            <v>23460.71</v>
          </cell>
        </row>
        <row r="62">
          <cell r="A62" t="str">
            <v>00912</v>
          </cell>
          <cell r="B62" t="str">
            <v>Cuevas Chacon Jose Luis</v>
          </cell>
          <cell r="C62" t="str">
            <v>50</v>
          </cell>
          <cell r="D62" t="str">
            <v>50</v>
          </cell>
          <cell r="E62">
            <v>8643.5</v>
          </cell>
          <cell r="F62">
            <v>0</v>
          </cell>
          <cell r="G62">
            <v>8643.5</v>
          </cell>
          <cell r="H62">
            <v>473.07</v>
          </cell>
          <cell r="I62">
            <v>0</v>
          </cell>
          <cell r="J62">
            <v>473.07</v>
          </cell>
          <cell r="K62">
            <v>8170.43</v>
          </cell>
        </row>
        <row r="63">
          <cell r="A63" t="str">
            <v>00927</v>
          </cell>
          <cell r="B63" t="str">
            <v>Coronado Rojas Jenifer Yaneth</v>
          </cell>
          <cell r="C63" t="str">
            <v>50</v>
          </cell>
          <cell r="D63" t="str">
            <v>50</v>
          </cell>
          <cell r="E63">
            <v>14409</v>
          </cell>
          <cell r="F63">
            <v>0</v>
          </cell>
          <cell r="G63">
            <v>14409</v>
          </cell>
          <cell r="H63">
            <v>1253.6400000000001</v>
          </cell>
          <cell r="I63">
            <v>0</v>
          </cell>
          <cell r="J63">
            <v>1253.6400000000001</v>
          </cell>
          <cell r="K63">
            <v>13155.36</v>
          </cell>
        </row>
        <row r="64">
          <cell r="A64" t="str">
            <v>00936</v>
          </cell>
          <cell r="B64" t="str">
            <v>Hernandez Arriaga Erik Daniel</v>
          </cell>
          <cell r="C64" t="str">
            <v>50</v>
          </cell>
          <cell r="D64" t="str">
            <v>50</v>
          </cell>
          <cell r="E64">
            <v>13492.5</v>
          </cell>
          <cell r="F64">
            <v>0</v>
          </cell>
          <cell r="G64">
            <v>13492.5</v>
          </cell>
          <cell r="H64">
            <v>1153.92</v>
          </cell>
          <cell r="I64">
            <v>0</v>
          </cell>
          <cell r="J64">
            <v>1153.92</v>
          </cell>
          <cell r="K64">
            <v>12338.58</v>
          </cell>
        </row>
        <row r="65">
          <cell r="A65" t="str">
            <v>00951</v>
          </cell>
          <cell r="B65" t="str">
            <v>Perez Murillo Veronica del Carmen</v>
          </cell>
          <cell r="C65" t="str">
            <v>50</v>
          </cell>
          <cell r="D65" t="str">
            <v>26.7123287671233</v>
          </cell>
          <cell r="E65">
            <v>12688.36</v>
          </cell>
          <cell r="F65">
            <v>0</v>
          </cell>
          <cell r="G65">
            <v>12688.36</v>
          </cell>
          <cell r="H65">
            <v>2093.66</v>
          </cell>
          <cell r="I65">
            <v>0</v>
          </cell>
          <cell r="J65">
            <v>2093.66</v>
          </cell>
          <cell r="K65">
            <v>10594.7</v>
          </cell>
        </row>
        <row r="66">
          <cell r="A66" t="str">
            <v>00952</v>
          </cell>
          <cell r="B66" t="str">
            <v>Padilla Cruz Pablo Antonio</v>
          </cell>
          <cell r="C66" t="str">
            <v>50</v>
          </cell>
          <cell r="D66" t="str">
            <v>26.5753424657534</v>
          </cell>
          <cell r="E66">
            <v>12623.29</v>
          </cell>
          <cell r="F66">
            <v>0</v>
          </cell>
          <cell r="G66">
            <v>12623.29</v>
          </cell>
          <cell r="H66">
            <v>2079.7600000000002</v>
          </cell>
          <cell r="I66">
            <v>0</v>
          </cell>
          <cell r="J66">
            <v>2079.7600000000002</v>
          </cell>
          <cell r="K66">
            <v>10543.53</v>
          </cell>
        </row>
        <row r="67">
          <cell r="A67" t="str">
            <v>00953</v>
          </cell>
          <cell r="B67" t="str">
            <v>Quintero Gonzalez Eduardo</v>
          </cell>
          <cell r="C67" t="str">
            <v>50</v>
          </cell>
          <cell r="D67" t="str">
            <v>22.3287671232877</v>
          </cell>
          <cell r="E67">
            <v>5582.19</v>
          </cell>
          <cell r="F67">
            <v>0</v>
          </cell>
          <cell r="G67">
            <v>5582.19</v>
          </cell>
          <cell r="H67">
            <v>293.27999999999997</v>
          </cell>
          <cell r="I67">
            <v>0</v>
          </cell>
          <cell r="J67">
            <v>293.27999999999997</v>
          </cell>
          <cell r="K67">
            <v>5288.91</v>
          </cell>
        </row>
        <row r="68">
          <cell r="A68" t="str">
            <v>00954</v>
          </cell>
          <cell r="B68" t="str">
            <v>Ortega Villela Alejandro</v>
          </cell>
          <cell r="C68" t="str">
            <v>50</v>
          </cell>
          <cell r="D68" t="str">
            <v>20.4109589041096</v>
          </cell>
          <cell r="E68">
            <v>4082.19</v>
          </cell>
          <cell r="F68">
            <v>0</v>
          </cell>
          <cell r="G68">
            <v>4082.19</v>
          </cell>
          <cell r="H68">
            <v>130.08000000000001</v>
          </cell>
          <cell r="I68">
            <v>0</v>
          </cell>
          <cell r="J68">
            <v>130.08000000000001</v>
          </cell>
          <cell r="K68">
            <v>3952.11</v>
          </cell>
        </row>
        <row r="69">
          <cell r="A69" t="str">
            <v>00955</v>
          </cell>
          <cell r="B69" t="str">
            <v>Hernandez Hernandez Omar</v>
          </cell>
          <cell r="C69" t="str">
            <v>50</v>
          </cell>
          <cell r="D69" t="str">
            <v>16.7123287671233</v>
          </cell>
          <cell r="E69">
            <v>7520.55</v>
          </cell>
          <cell r="F69">
            <v>0</v>
          </cell>
          <cell r="G69">
            <v>7520.55</v>
          </cell>
          <cell r="H69">
            <v>989.81</v>
          </cell>
          <cell r="I69">
            <v>0</v>
          </cell>
          <cell r="J69">
            <v>989.81</v>
          </cell>
          <cell r="K69">
            <v>6530.74</v>
          </cell>
        </row>
        <row r="70">
          <cell r="A70" t="str">
            <v>00956</v>
          </cell>
          <cell r="B70" t="str">
            <v>Fuentes Nuñez Eduardo</v>
          </cell>
          <cell r="C70" t="str">
            <v>50</v>
          </cell>
          <cell r="D70" t="str">
            <v>12.6027397260274</v>
          </cell>
          <cell r="E70">
            <v>5986.3</v>
          </cell>
          <cell r="F70">
            <v>0</v>
          </cell>
          <cell r="G70">
            <v>5986.3</v>
          </cell>
          <cell r="H70">
            <v>662.1</v>
          </cell>
          <cell r="I70">
            <v>0</v>
          </cell>
          <cell r="J70">
            <v>662.1</v>
          </cell>
          <cell r="K70">
            <v>5324.2</v>
          </cell>
        </row>
        <row r="71">
          <cell r="E71" t="str">
            <v xml:space="preserve">  =============</v>
          </cell>
          <cell r="F71" t="str">
            <v xml:space="preserve">  =============</v>
          </cell>
          <cell r="G71" t="str">
            <v xml:space="preserve">  =============</v>
          </cell>
          <cell r="H71" t="str">
            <v xml:space="preserve">  =============</v>
          </cell>
          <cell r="I71" t="str">
            <v xml:space="preserve">  =============</v>
          </cell>
          <cell r="J71" t="str">
            <v xml:space="preserve">  =============</v>
          </cell>
          <cell r="K71" t="str">
            <v xml:space="preserve">  =============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4"/>
  <sheetViews>
    <sheetView showGridLines="0" tabSelected="1" zoomScale="96" zoomScaleNormal="96" workbookViewId="0">
      <pane ySplit="6" topLeftCell="A117" activePane="bottomLeft" state="frozen"/>
      <selection pane="bottomLeft" activeCell="K7" sqref="K7:M119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3" customWidth="1"/>
    <col min="12" max="12" width="16.7109375" style="23" customWidth="1"/>
    <col min="13" max="13" width="16.5703125" style="23" customWidth="1"/>
    <col min="14" max="16384" width="11.42578125" style="1"/>
  </cols>
  <sheetData>
    <row r="1" spans="1:13" ht="30" x14ac:dyDescent="0.25">
      <c r="A1" s="29" t="s">
        <v>128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0" x14ac:dyDescent="0.25">
      <c r="A3" s="31" t="s">
        <v>184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8" t="s">
        <v>6</v>
      </c>
      <c r="L5" s="28" t="s">
        <v>7</v>
      </c>
      <c r="M5" s="28" t="s">
        <v>8</v>
      </c>
    </row>
    <row r="6" spans="1:13" s="5" customFormat="1" ht="47.25" customHeight="1" x14ac:dyDescent="0.25">
      <c r="A6" s="32"/>
      <c r="B6" s="33"/>
      <c r="C6" s="33"/>
      <c r="D6" s="33"/>
      <c r="E6" s="3" t="s">
        <v>9</v>
      </c>
      <c r="F6" s="3" t="s">
        <v>153</v>
      </c>
      <c r="G6" s="4" t="s">
        <v>10</v>
      </c>
      <c r="H6" s="4" t="s">
        <v>11</v>
      </c>
      <c r="I6" s="4" t="s">
        <v>12</v>
      </c>
      <c r="J6" s="4" t="s">
        <v>13</v>
      </c>
      <c r="K6" s="28"/>
      <c r="L6" s="28"/>
      <c r="M6" s="28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VLOOKUP(A8,'[2]Hoja2 (2)'!$A$9:$K$70,5,0)</f>
        <v>19612.5</v>
      </c>
      <c r="H8" s="15">
        <v>0</v>
      </c>
      <c r="I8" s="15">
        <v>0</v>
      </c>
      <c r="J8" s="15">
        <f>VLOOKUP($A8,[1]Hoja1!$A$9:$AM$276,4,0)</f>
        <v>0</v>
      </c>
      <c r="K8" s="16">
        <f>SUM(F8:J8)</f>
        <v>31380</v>
      </c>
      <c r="L8" s="15">
        <f>VLOOKUP($A8,[1]Hoja1!$A$9:$AM$276,24,0)+VLOOKUP(A8,'[2]Hoja2 (2)'!$A$9:$K$71,8,0)</f>
        <v>4508.2000000000007</v>
      </c>
      <c r="M8" s="16">
        <f>+K8-L8</f>
        <v>26871.8</v>
      </c>
    </row>
    <row r="9" spans="1:13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1" si="0">+F9/30</f>
        <v>580.98</v>
      </c>
      <c r="F9" s="15">
        <f>VLOOKUP($A9,[1]Hoja1!$A$9:$AM$276,3,0)</f>
        <v>17429.400000000001</v>
      </c>
      <c r="G9" s="15">
        <f>VLOOKUP(A9,'[2]Hoja2 (2)'!$A$9:$K$70,5,0)</f>
        <v>29049</v>
      </c>
      <c r="H9" s="15">
        <v>0</v>
      </c>
      <c r="I9" s="15">
        <v>0</v>
      </c>
      <c r="J9" s="15">
        <f>VLOOKUP($A9,[1]Hoja1!$A$9:$AM$276,4,0)</f>
        <v>0</v>
      </c>
      <c r="K9" s="16">
        <f t="shared" ref="K9:K14" si="1">SUM(F9:J9)</f>
        <v>46478.400000000001</v>
      </c>
      <c r="L9" s="15">
        <f>VLOOKUP($A9,[1]Hoja1!$A$9:$AM$276,24,0)+VLOOKUP(A9,'[2]Hoja2 (2)'!$A$9:$K$71,8,0)</f>
        <v>8445.83</v>
      </c>
      <c r="M9" s="16">
        <f t="shared" ref="M9:M14" si="2">+K9-L9</f>
        <v>38032.57</v>
      </c>
    </row>
    <row r="10" spans="1:13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VLOOKUP(A10,'[2]Hoja2 (2)'!$A$9:$K$70,5,0)</f>
        <v>19612.5</v>
      </c>
      <c r="H10" s="15">
        <v>0</v>
      </c>
      <c r="I10" s="15">
        <v>0</v>
      </c>
      <c r="J10" s="15">
        <f>VLOOKUP($A10,[1]Hoja1!$A$9:$AM$276,4,0)</f>
        <v>0</v>
      </c>
      <c r="K10" s="16">
        <f t="shared" si="1"/>
        <v>31380</v>
      </c>
      <c r="L10" s="15">
        <f>VLOOKUP($A10,[1]Hoja1!$A$9:$AM$276,24,0)+VLOOKUP(A10,'[2]Hoja2 (2)'!$A$9:$K$71,8,0)</f>
        <v>4502.76</v>
      </c>
      <c r="M10" s="16">
        <f t="shared" si="2"/>
        <v>26877.239999999998</v>
      </c>
    </row>
    <row r="11" spans="1:13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VLOOKUP(A11,'[2]Hoja2 (2)'!$A$9:$K$70,5,0)</f>
        <v>14250</v>
      </c>
      <c r="H11" s="15">
        <v>0</v>
      </c>
      <c r="I11" s="15">
        <v>0</v>
      </c>
      <c r="J11" s="15">
        <f>VLOOKUP($A11,[1]Hoja1!$A$9:$AM$276,4,0)</f>
        <v>2000</v>
      </c>
      <c r="K11" s="16">
        <f t="shared" si="1"/>
        <v>24800</v>
      </c>
      <c r="L11" s="15">
        <f>VLOOKUP($A11,[1]Hoja1!$A$9:$AM$276,24,0)+VLOOKUP(A11,'[2]Hoja2 (2)'!$A$9:$K$71,8,0)</f>
        <v>5592.25</v>
      </c>
      <c r="M11" s="16">
        <f t="shared" si="2"/>
        <v>19207.75</v>
      </c>
    </row>
    <row r="12" spans="1:13" s="11" customFormat="1" ht="10.5" customHeight="1" x14ac:dyDescent="0.25">
      <c r="A12" s="12" t="s">
        <v>63</v>
      </c>
      <c r="B12" s="13" t="s">
        <v>129</v>
      </c>
      <c r="C12" s="14" t="s">
        <v>120</v>
      </c>
      <c r="D12" s="14" t="s">
        <v>154</v>
      </c>
      <c r="E12" s="15">
        <f t="shared" ref="E12" si="3">+F12/30</f>
        <v>200</v>
      </c>
      <c r="F12" s="15">
        <f>VLOOKUP($A12,[1]Hoja1!$A$9:$AM$276,3,0)</f>
        <v>6000</v>
      </c>
      <c r="G12" s="15">
        <f>VLOOKUP(A12,'[2]Hoja2 (2)'!$A$9:$K$70,5,0)</f>
        <v>10000</v>
      </c>
      <c r="H12" s="15">
        <v>0</v>
      </c>
      <c r="I12" s="15">
        <v>0</v>
      </c>
      <c r="J12" s="15">
        <f>VLOOKUP($A12,[1]Hoja1!$A$9:$AM$276,4,0)</f>
        <v>4705.1000000000004</v>
      </c>
      <c r="K12" s="16">
        <f t="shared" si="1"/>
        <v>20705.099999999999</v>
      </c>
      <c r="L12" s="15">
        <f>VLOOKUP($A12,[1]Hoja1!$A$9:$AM$276,24,0)+VLOOKUP(A12,'[2]Hoja2 (2)'!$A$9:$K$71,8,0)</f>
        <v>4835.8099999999995</v>
      </c>
      <c r="M12" s="16">
        <f t="shared" ref="M12:M13" si="4">+K12-L12</f>
        <v>15869.289999999999</v>
      </c>
    </row>
    <row r="13" spans="1:13" s="11" customFormat="1" ht="10.5" customHeight="1" x14ac:dyDescent="0.25">
      <c r="A13" s="12" t="s">
        <v>173</v>
      </c>
      <c r="B13" s="13" t="s">
        <v>174</v>
      </c>
      <c r="C13" s="14" t="s">
        <v>175</v>
      </c>
      <c r="D13" s="14" t="s">
        <v>154</v>
      </c>
      <c r="E13" s="15">
        <f>+F13/10</f>
        <v>750</v>
      </c>
      <c r="F13" s="15">
        <f>VLOOKUP($A13,[1]Hoja1!$A$9:$AM$276,3,0)</f>
        <v>7500</v>
      </c>
      <c r="G13" s="15">
        <f>VLOOKUP(A13,'[2]Hoja2 (2)'!$A$9:$K$70,5,0)</f>
        <v>5582.19</v>
      </c>
      <c r="H13" s="15">
        <v>0</v>
      </c>
      <c r="I13" s="15">
        <v>0</v>
      </c>
      <c r="J13" s="15">
        <f>VLOOKUP($A13,[1]Hoja1!$A$9:$AM$276,4,0)</f>
        <v>4500</v>
      </c>
      <c r="K13" s="16">
        <f t="shared" si="1"/>
        <v>17582.189999999999</v>
      </c>
      <c r="L13" s="15">
        <f>VLOOKUP($A13,[1]Hoja1!$A$9:$AM$276,24,0)+VLOOKUP(A13,'[2]Hoja2 (2)'!$A$9:$K$71,8,0)</f>
        <v>1806.6</v>
      </c>
      <c r="M13" s="16">
        <f t="shared" si="4"/>
        <v>15775.589999999998</v>
      </c>
    </row>
    <row r="14" spans="1:13" s="11" customFormat="1" ht="10.5" customHeight="1" x14ac:dyDescent="0.25">
      <c r="A14" s="12" t="s">
        <v>176</v>
      </c>
      <c r="B14" s="13" t="s">
        <v>177</v>
      </c>
      <c r="C14" s="14" t="s">
        <v>178</v>
      </c>
      <c r="D14" s="14" t="s">
        <v>154</v>
      </c>
      <c r="E14" s="15">
        <f>+F14/10</f>
        <v>600</v>
      </c>
      <c r="F14" s="15">
        <f>VLOOKUP($A14,[1]Hoja1!$A$9:$AM$276,3,0)</f>
        <v>6000</v>
      </c>
      <c r="G14" s="15">
        <f>VLOOKUP(A14,'[2]Hoja2 (2)'!$A$9:$K$70,5,0)</f>
        <v>4082.19</v>
      </c>
      <c r="H14" s="15">
        <v>0</v>
      </c>
      <c r="I14" s="15">
        <v>0</v>
      </c>
      <c r="J14" s="15">
        <f>VLOOKUP($A14,[1]Hoja1!$A$9:$AM$276,4,0)</f>
        <v>4000</v>
      </c>
      <c r="K14" s="16">
        <f t="shared" si="1"/>
        <v>14082.19</v>
      </c>
      <c r="L14" s="15">
        <f>VLOOKUP($A14,[1]Hoja1!$A$9:$AM$276,24,0)+VLOOKUP(A14,'[2]Hoja2 (2)'!$A$9:$K$71,8,0)</f>
        <v>1242.78</v>
      </c>
      <c r="M14" s="16">
        <f t="shared" si="2"/>
        <v>12839.41</v>
      </c>
    </row>
    <row r="15" spans="1:13" s="11" customFormat="1" ht="10.5" customHeight="1" x14ac:dyDescent="0.25">
      <c r="A15" s="12"/>
      <c r="B15" s="13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3" s="11" customFormat="1" ht="10.5" customHeight="1" x14ac:dyDescent="0.25">
      <c r="A16" s="12"/>
      <c r="B16" s="13"/>
      <c r="C16" s="14"/>
      <c r="D16" s="14"/>
      <c r="E16" s="15"/>
      <c r="F16" s="15"/>
      <c r="G16" s="14"/>
      <c r="H16" s="14"/>
      <c r="I16" s="15">
        <v>0</v>
      </c>
      <c r="J16" s="14"/>
      <c r="K16" s="16"/>
      <c r="L16" s="16"/>
      <c r="M16" s="16"/>
    </row>
    <row r="17" spans="1:13" s="11" customFormat="1" ht="17.25" customHeight="1" x14ac:dyDescent="0.25">
      <c r="A17" s="6" t="s">
        <v>23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119</v>
      </c>
      <c r="B18" s="13" t="s">
        <v>127</v>
      </c>
      <c r="C18" s="14" t="s">
        <v>17</v>
      </c>
      <c r="D18" s="14" t="s">
        <v>154</v>
      </c>
      <c r="E18" s="15">
        <f t="shared" ref="E18:E20" si="5">+F18/30</f>
        <v>0</v>
      </c>
      <c r="F18" s="15">
        <f>VLOOKUP($A18,[1]Hoja1!$A$9:$AM$276,3,0)</f>
        <v>0</v>
      </c>
      <c r="G18" s="15">
        <f>VLOOKUP(A18,'[2]Hoja2 (2)'!$A$9:$K$70,5,0)</f>
        <v>10000</v>
      </c>
      <c r="H18" s="15">
        <v>0</v>
      </c>
      <c r="I18" s="15">
        <v>0</v>
      </c>
      <c r="J18" s="15">
        <f>VLOOKUP($A18,[1]Hoja1!$A$9:$AM$276,4,0)</f>
        <v>3719.66</v>
      </c>
      <c r="K18" s="16">
        <f t="shared" ref="K18:K20" si="6">SUM(F18:J18)</f>
        <v>13719.66</v>
      </c>
      <c r="L18" s="15">
        <f>VLOOKUP($A18,[1]Hoja1!$A$9:$AM$276,24,0)+VLOOKUP(A18,'[2]Hoja2 (2)'!$A$9:$K$71,8,0)</f>
        <v>606.08000000000004</v>
      </c>
      <c r="M18" s="16">
        <f t="shared" ref="M18:M20" si="7">+K18-L18</f>
        <v>13113.58</v>
      </c>
    </row>
    <row r="19" spans="1:13" s="11" customFormat="1" ht="10.5" customHeight="1" x14ac:dyDescent="0.25">
      <c r="A19" s="12" t="s">
        <v>165</v>
      </c>
      <c r="B19" s="13" t="s">
        <v>166</v>
      </c>
      <c r="C19" s="14" t="s">
        <v>17</v>
      </c>
      <c r="D19" s="14" t="s">
        <v>154</v>
      </c>
      <c r="E19" s="15">
        <f t="shared" ref="E19" si="8">+F19/30</f>
        <v>333.33</v>
      </c>
      <c r="F19" s="15">
        <f>VLOOKUP($A19,[1]Hoja1!$A$9:$AM$276,3,0)</f>
        <v>9999.9</v>
      </c>
      <c r="G19" s="15">
        <f>VLOOKUP(A19,'[2]Hoja2 (2)'!$A$9:$K$70,5,0)</f>
        <v>16666.5</v>
      </c>
      <c r="H19" s="15">
        <v>0</v>
      </c>
      <c r="I19" s="15">
        <v>0</v>
      </c>
      <c r="J19" s="15">
        <f>VLOOKUP($A19,[1]Hoja1!$A$9:$AM$276,4,0)</f>
        <v>3614.72</v>
      </c>
      <c r="K19" s="16">
        <f t="shared" si="6"/>
        <v>30281.120000000003</v>
      </c>
      <c r="L19" s="15">
        <f>VLOOKUP($A19,[1]Hoja1!$A$9:$AM$276,24,0)+VLOOKUP(A19,'[2]Hoja2 (2)'!$A$9:$K$71,8,0)</f>
        <v>4077.1800000000003</v>
      </c>
      <c r="M19" s="16">
        <f t="shared" ref="M19" si="9">+K19-L19</f>
        <v>26203.940000000002</v>
      </c>
    </row>
    <row r="20" spans="1:13" s="11" customFormat="1" ht="10.5" customHeight="1" x14ac:dyDescent="0.25">
      <c r="A20" s="12" t="s">
        <v>179</v>
      </c>
      <c r="B20" s="13" t="s">
        <v>180</v>
      </c>
      <c r="C20" s="14" t="s">
        <v>181</v>
      </c>
      <c r="D20" s="14" t="s">
        <v>154</v>
      </c>
      <c r="E20" s="15">
        <f t="shared" si="5"/>
        <v>450</v>
      </c>
      <c r="F20" s="15">
        <f>VLOOKUP($A20,[1]Hoja1!$A$9:$AM$276,3,0)</f>
        <v>13500</v>
      </c>
      <c r="G20" s="15">
        <f>VLOOKUP(A20,'[2]Hoja2 (2)'!$A$9:$K$70,5,0)</f>
        <v>7520.55</v>
      </c>
      <c r="H20" s="15">
        <v>0</v>
      </c>
      <c r="I20" s="15">
        <v>0</v>
      </c>
      <c r="J20" s="15">
        <f>VLOOKUP($A20,[1]Hoja1!$A$9:$AM$276,4,0)</f>
        <v>1500</v>
      </c>
      <c r="K20" s="16">
        <f t="shared" si="6"/>
        <v>22520.55</v>
      </c>
      <c r="L20" s="15">
        <f>VLOOKUP($A20,[1]Hoja1!$A$9:$AM$276,24,0)+VLOOKUP(A20,'[2]Hoja2 (2)'!$A$9:$K$71,8,0)</f>
        <v>3211.75</v>
      </c>
      <c r="M20" s="16">
        <f t="shared" si="7"/>
        <v>19308.8</v>
      </c>
    </row>
    <row r="21" spans="1:13" s="11" customFormat="1" ht="10.5" customHeight="1" x14ac:dyDescent="0.25">
      <c r="A21" s="12"/>
      <c r="B21" s="13"/>
      <c r="C21" s="14"/>
      <c r="D21" s="14"/>
      <c r="E21" s="15"/>
      <c r="F21" s="15"/>
      <c r="G21" s="14"/>
      <c r="H21" s="14"/>
      <c r="I21" s="15">
        <v>0</v>
      </c>
      <c r="J21" s="14"/>
      <c r="K21" s="16"/>
      <c r="L21" s="16"/>
      <c r="M21" s="16"/>
    </row>
    <row r="22" spans="1:13" s="11" customFormat="1" ht="17.25" customHeight="1" x14ac:dyDescent="0.25">
      <c r="A22" s="6" t="s">
        <v>24</v>
      </c>
      <c r="B22" s="7"/>
      <c r="C22" s="8"/>
      <c r="D22" s="8"/>
      <c r="E22" s="9"/>
      <c r="F22" s="9"/>
      <c r="G22" s="8"/>
      <c r="H22" s="8"/>
      <c r="I22" s="8"/>
      <c r="J22" s="8"/>
      <c r="K22" s="10"/>
      <c r="L22" s="10"/>
      <c r="M22" s="10"/>
    </row>
    <row r="23" spans="1:13" s="11" customFormat="1" ht="10.5" customHeight="1" x14ac:dyDescent="0.25">
      <c r="A23" s="12" t="s">
        <v>25</v>
      </c>
      <c r="B23" s="13" t="s">
        <v>26</v>
      </c>
      <c r="C23" s="14" t="s">
        <v>17</v>
      </c>
      <c r="D23" s="14" t="s">
        <v>18</v>
      </c>
      <c r="E23" s="15">
        <f t="shared" ref="E23" si="10">+F23/30</f>
        <v>305.60000000000002</v>
      </c>
      <c r="F23" s="15">
        <f>VLOOKUP($A23,[1]Hoja1!$A$9:$AM$276,3,0)</f>
        <v>9168</v>
      </c>
      <c r="G23" s="15">
        <f>VLOOKUP(A23,'[2]Hoja2 (2)'!$A$9:$K$70,5,0)</f>
        <v>18176</v>
      </c>
      <c r="H23" s="15">
        <v>0</v>
      </c>
      <c r="I23" s="15">
        <v>0</v>
      </c>
      <c r="J23" s="15">
        <f>VLOOKUP($A23,[1]Hoja1!$A$9:$AM$276,4,0)</f>
        <v>0</v>
      </c>
      <c r="K23" s="16">
        <f t="shared" ref="K23:K24" si="11">SUM(F23:J23)</f>
        <v>27344</v>
      </c>
      <c r="L23" s="15">
        <f>VLOOKUP($A23,[1]Hoja1!$A$9:$AM$276,24,0)+VLOOKUP(A23,'[2]Hoja2 (2)'!$A$9:$K$71,8,0)</f>
        <v>6639.66</v>
      </c>
      <c r="M23" s="16">
        <f t="shared" ref="M23:M24" si="12">+K23-L23</f>
        <v>20704.34</v>
      </c>
    </row>
    <row r="24" spans="1:13" s="11" customFormat="1" ht="10.5" customHeight="1" x14ac:dyDescent="0.25">
      <c r="A24" s="12" t="s">
        <v>27</v>
      </c>
      <c r="B24" s="13" t="s">
        <v>28</v>
      </c>
      <c r="C24" s="14" t="s">
        <v>17</v>
      </c>
      <c r="D24" s="14" t="s">
        <v>18</v>
      </c>
      <c r="E24" s="15">
        <v>0</v>
      </c>
      <c r="F24" s="15">
        <f>VLOOKUP($A24,[1]Hoja1!$A$9:$AM$276,3,0)</f>
        <v>11544</v>
      </c>
      <c r="G24" s="15">
        <f>VLOOKUP(A24,'[2]Hoja2 (2)'!$A$9:$K$70,5,0)</f>
        <v>19240</v>
      </c>
      <c r="H24" s="15">
        <v>0</v>
      </c>
      <c r="I24" s="15">
        <v>0</v>
      </c>
      <c r="J24" s="15">
        <f>VLOOKUP($A24,[1]Hoja1!$A$9:$AM$276,4,0)</f>
        <v>0</v>
      </c>
      <c r="K24" s="16">
        <f t="shared" si="11"/>
        <v>30784</v>
      </c>
      <c r="L24" s="15">
        <f>VLOOKUP($A24,[1]Hoja1!$A$9:$AM$276,24,0)+VLOOKUP(A24,'[2]Hoja2 (2)'!$A$9:$K$71,8,0)</f>
        <v>4367.0300000000007</v>
      </c>
      <c r="M24" s="16">
        <f t="shared" si="12"/>
        <v>26416.97</v>
      </c>
    </row>
    <row r="25" spans="1:13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5"/>
      <c r="J25" s="14"/>
      <c r="K25" s="16"/>
      <c r="L25" s="16"/>
      <c r="M25" s="16"/>
    </row>
    <row r="26" spans="1:13" s="11" customFormat="1" ht="17.25" customHeight="1" x14ac:dyDescent="0.25">
      <c r="A26" s="6" t="s">
        <v>29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7" t="s">
        <v>30</v>
      </c>
      <c r="B27" s="13" t="s">
        <v>31</v>
      </c>
      <c r="C27" s="18" t="s">
        <v>32</v>
      </c>
      <c r="D27" s="18" t="s">
        <v>18</v>
      </c>
      <c r="E27" s="15">
        <f>+F27/30</f>
        <v>342.5</v>
      </c>
      <c r="F27" s="15">
        <f>VLOOKUP($A27,[1]Hoja1!$A$9:$AM$276,3,0)</f>
        <v>10275</v>
      </c>
      <c r="G27" s="15">
        <f>VLOOKUP(A27,'[2]Hoja2 (2)'!$A$9:$K$70,5,0)</f>
        <v>17125</v>
      </c>
      <c r="H27" s="15">
        <v>0</v>
      </c>
      <c r="I27" s="15">
        <v>0</v>
      </c>
      <c r="J27" s="15">
        <f>VLOOKUP($A27,[1]Hoja1!$A$9:$AM$276,4,0)</f>
        <v>1925</v>
      </c>
      <c r="K27" s="16">
        <f>SUM(F27:J27)</f>
        <v>29325</v>
      </c>
      <c r="L27" s="15">
        <f>VLOOKUP($A27,[1]Hoja1!$A$9:$AM$276,24,0)+VLOOKUP(A27,'[2]Hoja2 (2)'!$A$9:$K$71,8,0)</f>
        <v>5267.24</v>
      </c>
      <c r="M27" s="16">
        <f>+K27-L27</f>
        <v>24057.760000000002</v>
      </c>
    </row>
    <row r="28" spans="1:13" s="11" customFormat="1" ht="10.5" customHeight="1" x14ac:dyDescent="0.25">
      <c r="A28" s="17"/>
      <c r="B28" s="13"/>
      <c r="C28" s="14"/>
      <c r="D28" s="14"/>
      <c r="E28" s="15"/>
      <c r="F28" s="15"/>
      <c r="G28" s="14"/>
      <c r="H28" s="14"/>
      <c r="I28" s="14"/>
      <c r="J28" s="14"/>
      <c r="K28" s="16"/>
      <c r="L28" s="16"/>
      <c r="M28" s="16"/>
    </row>
    <row r="29" spans="1:13" s="11" customFormat="1" ht="17.25" customHeight="1" x14ac:dyDescent="0.25">
      <c r="A29" s="6" t="s">
        <v>33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3" s="11" customFormat="1" ht="10.5" customHeight="1" x14ac:dyDescent="0.25">
      <c r="A30" s="12" t="s">
        <v>34</v>
      </c>
      <c r="B30" s="13" t="s">
        <v>35</v>
      </c>
      <c r="C30" s="14" t="s">
        <v>17</v>
      </c>
      <c r="D30" s="14" t="s">
        <v>18</v>
      </c>
      <c r="E30" s="15">
        <f t="shared" ref="E30" si="13">+F30/30</f>
        <v>480.3</v>
      </c>
      <c r="F30" s="15">
        <f>VLOOKUP($A30,[1]Hoja1!$A$9:$AM$276,3,0)</f>
        <v>14409</v>
      </c>
      <c r="G30" s="15">
        <f>VLOOKUP(A30,'[2]Hoja2 (2)'!$A$9:$K$70,5,0)</f>
        <v>24015</v>
      </c>
      <c r="H30" s="15">
        <v>0</v>
      </c>
      <c r="I30" s="15">
        <v>0</v>
      </c>
      <c r="J30" s="15">
        <f>VLOOKUP($A30,[1]Hoja1!$A$9:$AM$276,4,0)</f>
        <v>0</v>
      </c>
      <c r="K30" s="16">
        <f t="shared" ref="K30:K31" si="14">SUM(F30:J30)</f>
        <v>38424</v>
      </c>
      <c r="L30" s="15">
        <f>VLOOKUP($A30,[1]Hoja1!$A$9:$AM$276,24,0)+VLOOKUP(A30,'[2]Hoja2 (2)'!$A$9:$K$71,8,0)</f>
        <v>12688.68</v>
      </c>
      <c r="M30" s="16">
        <f t="shared" ref="M30:M31" si="15">+K30-L30</f>
        <v>25735.32</v>
      </c>
    </row>
    <row r="31" spans="1:13" s="11" customFormat="1" ht="10.5" customHeight="1" x14ac:dyDescent="0.25">
      <c r="A31" s="12" t="s">
        <v>169</v>
      </c>
      <c r="B31" s="13" t="s">
        <v>170</v>
      </c>
      <c r="C31" s="14" t="s">
        <v>32</v>
      </c>
      <c r="D31" s="14" t="s">
        <v>18</v>
      </c>
      <c r="E31" s="15">
        <v>475</v>
      </c>
      <c r="F31" s="15">
        <f>VLOOKUP($A31,[1]Hoja1!$A$9:$AM$276,3,0)</f>
        <v>14250</v>
      </c>
      <c r="G31" s="15">
        <f>VLOOKUP(A31,'[2]Hoja2 (2)'!$A$9:$K$70,5,0)</f>
        <v>12688.36</v>
      </c>
      <c r="H31" s="15">
        <v>0</v>
      </c>
      <c r="I31" s="15">
        <v>0</v>
      </c>
      <c r="J31" s="15">
        <f>VLOOKUP($A31,[1]Hoja1!$A$9:$AM$276,4,0)</f>
        <v>9537.56</v>
      </c>
      <c r="K31" s="16">
        <f t="shared" si="14"/>
        <v>36475.919999999998</v>
      </c>
      <c r="L31" s="15">
        <f>VLOOKUP($A31,[1]Hoja1!$A$9:$AM$276,24,0)+VLOOKUP(A31,'[2]Hoja2 (2)'!$A$9:$K$71,8,0)</f>
        <v>6439.7</v>
      </c>
      <c r="M31" s="16">
        <f t="shared" si="15"/>
        <v>30036.219999999998</v>
      </c>
    </row>
    <row r="32" spans="1:13" s="11" customFormat="1" ht="10.5" customHeight="1" x14ac:dyDescent="0.25">
      <c r="A32" s="27"/>
      <c r="B32" s="13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38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27" t="s">
        <v>39</v>
      </c>
      <c r="B34" s="13" t="s">
        <v>40</v>
      </c>
      <c r="C34" s="14" t="s">
        <v>41</v>
      </c>
      <c r="D34" s="14" t="s">
        <v>18</v>
      </c>
      <c r="E34" s="15">
        <f t="shared" ref="E34:E49" si="16">+F34/30</f>
        <v>392.25</v>
      </c>
      <c r="F34" s="15">
        <f>VLOOKUP($A34,[1]Hoja1!$A$9:$AM$276,3,0)</f>
        <v>11767.5</v>
      </c>
      <c r="G34" s="15">
        <f>VLOOKUP(A34,'[2]Hoja2 (2)'!$A$9:$K$70,5,0)</f>
        <v>19612.5</v>
      </c>
      <c r="H34" s="15">
        <v>0</v>
      </c>
      <c r="I34" s="15">
        <v>0</v>
      </c>
      <c r="J34" s="15">
        <f>VLOOKUP($A34,[1]Hoja1!$A$9:$AM$276,4,0)</f>
        <v>0</v>
      </c>
      <c r="K34" s="16">
        <f t="shared" ref="K34:K51" si="17">SUM(F34:J34)</f>
        <v>31380</v>
      </c>
      <c r="L34" s="15">
        <f>VLOOKUP($A34,[1]Hoja1!$A$9:$AM$276,24,0)+VLOOKUP(A34,'[2]Hoja2 (2)'!$A$9:$K$71,8,0)</f>
        <v>6558.43</v>
      </c>
      <c r="M34" s="16">
        <f t="shared" ref="M34:M51" si="18">+K34-L34</f>
        <v>24821.57</v>
      </c>
    </row>
    <row r="35" spans="1:13" s="11" customFormat="1" ht="10.5" customHeight="1" x14ac:dyDescent="0.25">
      <c r="A35" s="27" t="s">
        <v>42</v>
      </c>
      <c r="B35" s="13" t="s">
        <v>43</v>
      </c>
      <c r="C35" s="14" t="s">
        <v>44</v>
      </c>
      <c r="D35" s="14" t="s">
        <v>18</v>
      </c>
      <c r="E35" s="15">
        <f t="shared" si="16"/>
        <v>222</v>
      </c>
      <c r="F35" s="15">
        <f>VLOOKUP($A35,[1]Hoja1!$A$9:$AM$276,3,0)</f>
        <v>6660</v>
      </c>
      <c r="G35" s="15">
        <f>VLOOKUP(A35,'[2]Hoja2 (2)'!$A$9:$K$70,5,0)</f>
        <v>11100</v>
      </c>
      <c r="H35" s="15">
        <v>0</v>
      </c>
      <c r="I35" s="15">
        <v>0</v>
      </c>
      <c r="J35" s="15">
        <f>VLOOKUP($A35,[1]Hoja1!$A$9:$AM$276,4,0)</f>
        <v>0</v>
      </c>
      <c r="K35" s="16">
        <f t="shared" si="17"/>
        <v>17760</v>
      </c>
      <c r="L35" s="15">
        <f>VLOOKUP($A35,[1]Hoja1!$A$9:$AM$276,24,0)+VLOOKUP(A35,'[2]Hoja2 (2)'!$A$9:$K$71,8,0)</f>
        <v>1280.54</v>
      </c>
      <c r="M35" s="16">
        <f t="shared" si="18"/>
        <v>16479.46</v>
      </c>
    </row>
    <row r="36" spans="1:13" s="11" customFormat="1" ht="10.5" customHeight="1" x14ac:dyDescent="0.25">
      <c r="A36" s="27" t="s">
        <v>45</v>
      </c>
      <c r="B36" s="13" t="s">
        <v>46</v>
      </c>
      <c r="C36" s="14" t="s">
        <v>44</v>
      </c>
      <c r="D36" s="14" t="s">
        <v>18</v>
      </c>
      <c r="E36" s="15">
        <f t="shared" si="16"/>
        <v>222</v>
      </c>
      <c r="F36" s="15">
        <f>VLOOKUP($A36,[1]Hoja1!$A$9:$AM$276,3,0)</f>
        <v>6660</v>
      </c>
      <c r="G36" s="15">
        <f>VLOOKUP(A36,'[2]Hoja2 (2)'!$A$9:$K$70,5,0)</f>
        <v>11100</v>
      </c>
      <c r="H36" s="15">
        <v>0</v>
      </c>
      <c r="I36" s="15">
        <v>0</v>
      </c>
      <c r="J36" s="15">
        <f>VLOOKUP($A36,[1]Hoja1!$A$9:$AM$276,4,0)</f>
        <v>0</v>
      </c>
      <c r="K36" s="16">
        <f t="shared" si="17"/>
        <v>17760</v>
      </c>
      <c r="L36" s="15">
        <f>VLOOKUP($A36,[1]Hoja1!$A$9:$AM$276,24,0)+VLOOKUP(A36,'[2]Hoja2 (2)'!$A$9:$K$71,8,0)</f>
        <v>3759.5899999999997</v>
      </c>
      <c r="M36" s="16">
        <f t="shared" si="18"/>
        <v>14000.41</v>
      </c>
    </row>
    <row r="37" spans="1:13" s="11" customFormat="1" ht="10.5" customHeight="1" x14ac:dyDescent="0.25">
      <c r="A37" s="27" t="s">
        <v>47</v>
      </c>
      <c r="B37" s="13" t="s">
        <v>48</v>
      </c>
      <c r="C37" s="14" t="s">
        <v>44</v>
      </c>
      <c r="D37" s="14" t="s">
        <v>18</v>
      </c>
      <c r="E37" s="15">
        <f t="shared" si="16"/>
        <v>222</v>
      </c>
      <c r="F37" s="15">
        <f>VLOOKUP($A37,[1]Hoja1!$A$9:$AM$276,3,0)</f>
        <v>6660</v>
      </c>
      <c r="G37" s="15">
        <f>VLOOKUP(A37,'[2]Hoja2 (2)'!$A$9:$K$70,5,0)</f>
        <v>11100</v>
      </c>
      <c r="H37" s="15">
        <v>0</v>
      </c>
      <c r="I37" s="15">
        <v>0</v>
      </c>
      <c r="J37" s="15">
        <f>VLOOKUP($A37,[1]Hoja1!$A$9:$AM$276,4,0)</f>
        <v>0</v>
      </c>
      <c r="K37" s="16">
        <f t="shared" si="17"/>
        <v>17760</v>
      </c>
      <c r="L37" s="15">
        <f>VLOOKUP($A37,[1]Hoja1!$A$9:$AM$276,24,0)+VLOOKUP(A37,'[2]Hoja2 (2)'!$A$9:$K$71,8,0)</f>
        <v>3567.45</v>
      </c>
      <c r="M37" s="16">
        <f t="shared" si="18"/>
        <v>14192.55</v>
      </c>
    </row>
    <row r="38" spans="1:13" s="11" customFormat="1" ht="10.5" customHeight="1" x14ac:dyDescent="0.25">
      <c r="A38" s="27" t="s">
        <v>49</v>
      </c>
      <c r="B38" s="13" t="s">
        <v>50</v>
      </c>
      <c r="C38" s="14" t="s">
        <v>41</v>
      </c>
      <c r="D38" s="14" t="s">
        <v>18</v>
      </c>
      <c r="E38" s="15">
        <f t="shared" si="16"/>
        <v>305.60000000000002</v>
      </c>
      <c r="F38" s="15">
        <f>VLOOKUP($A38,[1]Hoja1!$A$9:$AM$276,3,0)</f>
        <v>9168</v>
      </c>
      <c r="G38" s="15">
        <f>VLOOKUP(A38,'[2]Hoja2 (2)'!$A$9:$K$70,5,0)</f>
        <v>15280</v>
      </c>
      <c r="H38" s="15">
        <v>0</v>
      </c>
      <c r="I38" s="15">
        <v>0</v>
      </c>
      <c r="J38" s="15">
        <f>VLOOKUP($A38,[1]Hoja1!$A$9:$AM$276,4,0)</f>
        <v>2000</v>
      </c>
      <c r="K38" s="16">
        <f t="shared" si="17"/>
        <v>26448</v>
      </c>
      <c r="L38" s="15">
        <f>VLOOKUP($A38,[1]Hoja1!$A$9:$AM$276,24,0)+VLOOKUP(A38,'[2]Hoja2 (2)'!$A$9:$K$71,8,0)</f>
        <v>6594.82</v>
      </c>
      <c r="M38" s="16">
        <f t="shared" si="18"/>
        <v>19853.18</v>
      </c>
    </row>
    <row r="39" spans="1:13" s="11" customFormat="1" ht="10.5" customHeight="1" x14ac:dyDescent="0.25">
      <c r="A39" s="27" t="s">
        <v>36</v>
      </c>
      <c r="B39" s="13" t="s">
        <v>37</v>
      </c>
      <c r="C39" s="14" t="s">
        <v>17</v>
      </c>
      <c r="D39" s="14" t="s">
        <v>18</v>
      </c>
      <c r="E39" s="15">
        <f t="shared" si="16"/>
        <v>263.94</v>
      </c>
      <c r="F39" s="15">
        <f>VLOOKUP($A39,[1]Hoja1!$A$9:$AM$276,3,0)</f>
        <v>7918.2</v>
      </c>
      <c r="G39" s="15">
        <f>VLOOKUP(A39,'[2]Hoja2 (2)'!$A$9:$K$70,5,0)</f>
        <v>13197</v>
      </c>
      <c r="H39" s="15">
        <v>0</v>
      </c>
      <c r="I39" s="15">
        <v>0</v>
      </c>
      <c r="J39" s="15">
        <f>VLOOKUP($A39,[1]Hoja1!$A$9:$AM$276,4,0)</f>
        <v>0</v>
      </c>
      <c r="K39" s="16">
        <f t="shared" si="17"/>
        <v>21115.200000000001</v>
      </c>
      <c r="L39" s="15">
        <f>VLOOKUP($A39,[1]Hoja1!$A$9:$AM$276,24,0)+VLOOKUP(A39,'[2]Hoja2 (2)'!$A$9:$K$71,8,0)</f>
        <v>1932.31</v>
      </c>
      <c r="M39" s="16">
        <f t="shared" si="18"/>
        <v>19182.89</v>
      </c>
    </row>
    <row r="40" spans="1:13" s="11" customFormat="1" ht="10.5" customHeight="1" x14ac:dyDescent="0.25">
      <c r="A40" s="27" t="s">
        <v>53</v>
      </c>
      <c r="B40" s="13" t="s">
        <v>54</v>
      </c>
      <c r="C40" s="14" t="s">
        <v>17</v>
      </c>
      <c r="D40" s="14" t="s">
        <v>18</v>
      </c>
      <c r="E40" s="15">
        <f t="shared" si="16"/>
        <v>516.79999999999995</v>
      </c>
      <c r="F40" s="15">
        <f>VLOOKUP($A40,[1]Hoja1!$A$9:$AM$276,3,0)</f>
        <v>15504</v>
      </c>
      <c r="G40" s="15">
        <f>VLOOKUP(A40,'[2]Hoja2 (2)'!$A$9:$K$70,5,0)</f>
        <v>25840</v>
      </c>
      <c r="H40" s="15">
        <v>0</v>
      </c>
      <c r="I40" s="15">
        <v>0</v>
      </c>
      <c r="J40" s="15">
        <f>VLOOKUP($A40,[1]Hoja1!$A$9:$AM$276,4,0)</f>
        <v>0</v>
      </c>
      <c r="K40" s="16">
        <f t="shared" si="17"/>
        <v>41344</v>
      </c>
      <c r="L40" s="15">
        <f>VLOOKUP($A40,[1]Hoja1!$A$9:$AM$276,24,0)+VLOOKUP(A40,'[2]Hoja2 (2)'!$A$9:$K$71,8,0)</f>
        <v>11004.34</v>
      </c>
      <c r="M40" s="16">
        <f t="shared" si="18"/>
        <v>30339.66</v>
      </c>
    </row>
    <row r="41" spans="1:13" s="11" customFormat="1" ht="10.5" customHeight="1" x14ac:dyDescent="0.25">
      <c r="A41" s="27" t="s">
        <v>55</v>
      </c>
      <c r="B41" s="13" t="s">
        <v>56</v>
      </c>
      <c r="C41" s="14" t="s">
        <v>57</v>
      </c>
      <c r="D41" s="14" t="s">
        <v>18</v>
      </c>
      <c r="E41" s="15">
        <f t="shared" si="16"/>
        <v>525</v>
      </c>
      <c r="F41" s="15">
        <f>VLOOKUP($A41,[1]Hoja1!$A$9:$AM$276,3,0)</f>
        <v>15750</v>
      </c>
      <c r="G41" s="15">
        <f>VLOOKUP(A41,'[2]Hoja2 (2)'!$A$9:$K$70,5,0)</f>
        <v>26250</v>
      </c>
      <c r="H41" s="15">
        <v>0</v>
      </c>
      <c r="I41" s="15">
        <v>0</v>
      </c>
      <c r="J41" s="15">
        <f>VLOOKUP($A41,[1]Hoja1!$A$9:$AM$276,4,0)</f>
        <v>0</v>
      </c>
      <c r="K41" s="16">
        <f t="shared" si="17"/>
        <v>42000</v>
      </c>
      <c r="L41" s="15">
        <f>VLOOKUP($A41,[1]Hoja1!$A$9:$AM$276,24,0)+VLOOKUP(A41,'[2]Hoja2 (2)'!$A$9:$K$71,8,0)</f>
        <v>9308.69</v>
      </c>
      <c r="M41" s="16">
        <f t="shared" si="18"/>
        <v>32691.309999999998</v>
      </c>
    </row>
    <row r="42" spans="1:13" s="11" customFormat="1" ht="10.5" customHeight="1" x14ac:dyDescent="0.25">
      <c r="A42" s="27" t="s">
        <v>58</v>
      </c>
      <c r="B42" s="13" t="s">
        <v>59</v>
      </c>
      <c r="C42" s="14" t="s">
        <v>60</v>
      </c>
      <c r="D42" s="14" t="s">
        <v>18</v>
      </c>
      <c r="E42" s="15">
        <f t="shared" si="16"/>
        <v>212.8</v>
      </c>
      <c r="F42" s="15">
        <f>VLOOKUP($A42,[1]Hoja1!$A$9:$AM$276,3,0)</f>
        <v>6384</v>
      </c>
      <c r="G42" s="15">
        <f>VLOOKUP(A42,'[2]Hoja2 (2)'!$A$9:$K$70,5,0)</f>
        <v>10640</v>
      </c>
      <c r="H42" s="15">
        <v>0</v>
      </c>
      <c r="I42" s="15">
        <v>0</v>
      </c>
      <c r="J42" s="15">
        <f>VLOOKUP($A42,[1]Hoja1!$A$9:$AM$276,4,0)</f>
        <v>0</v>
      </c>
      <c r="K42" s="16">
        <f t="shared" si="17"/>
        <v>17024</v>
      </c>
      <c r="L42" s="15">
        <f>VLOOKUP($A42,[1]Hoja1!$A$9:$AM$276,24,0)+VLOOKUP(A42,'[2]Hoja2 (2)'!$A$9:$K$71,8,0)</f>
        <v>1192.8900000000001</v>
      </c>
      <c r="M42" s="16">
        <f t="shared" si="18"/>
        <v>15831.11</v>
      </c>
    </row>
    <row r="43" spans="1:13" s="11" customFormat="1" ht="10.5" customHeight="1" x14ac:dyDescent="0.25">
      <c r="A43" s="27" t="s">
        <v>140</v>
      </c>
      <c r="B43" s="13" t="s">
        <v>62</v>
      </c>
      <c r="C43" s="14" t="s">
        <v>61</v>
      </c>
      <c r="D43" s="14" t="s">
        <v>18</v>
      </c>
      <c r="E43" s="15">
        <f t="shared" si="16"/>
        <v>534.42999999999995</v>
      </c>
      <c r="F43" s="15">
        <f>VLOOKUP($A43,[1]Hoja1!$A$9:$AM$276,3,0)</f>
        <v>16032.9</v>
      </c>
      <c r="G43" s="15">
        <f>VLOOKUP(A43,'[2]Hoja2 (2)'!$A$9:$K$70,5,0)</f>
        <v>26721.5</v>
      </c>
      <c r="H43" s="15">
        <v>0</v>
      </c>
      <c r="I43" s="15">
        <v>0</v>
      </c>
      <c r="J43" s="15">
        <f>VLOOKUP($A43,[1]Hoja1!$A$9:$AM$276,4,0)</f>
        <v>2600</v>
      </c>
      <c r="K43" s="16">
        <f t="shared" si="17"/>
        <v>45354.400000000001</v>
      </c>
      <c r="L43" s="15">
        <f>VLOOKUP($A43,[1]Hoja1!$A$9:$AM$276,24,0)+VLOOKUP(A43,'[2]Hoja2 (2)'!$A$9:$K$71,8,0)</f>
        <v>10579.150000000001</v>
      </c>
      <c r="M43" s="16">
        <f t="shared" si="18"/>
        <v>34775.25</v>
      </c>
    </row>
    <row r="44" spans="1:13" s="11" customFormat="1" ht="10.5" customHeight="1" x14ac:dyDescent="0.25">
      <c r="A44" s="27" t="s">
        <v>141</v>
      </c>
      <c r="B44" s="13" t="s">
        <v>64</v>
      </c>
      <c r="C44" s="14" t="s">
        <v>61</v>
      </c>
      <c r="D44" s="14" t="s">
        <v>18</v>
      </c>
      <c r="E44" s="15">
        <f t="shared" si="16"/>
        <v>446.53</v>
      </c>
      <c r="F44" s="15">
        <f>VLOOKUP($A44,[1]Hoja1!$A$9:$AM$276,3,0)</f>
        <v>13395.9</v>
      </c>
      <c r="G44" s="15">
        <f>VLOOKUP(A44,'[2]Hoja2 (2)'!$A$9:$K$70,5,0)</f>
        <v>22326.5</v>
      </c>
      <c r="H44" s="15">
        <v>0</v>
      </c>
      <c r="I44" s="15">
        <v>0</v>
      </c>
      <c r="J44" s="15">
        <f>VLOOKUP($A44,[1]Hoja1!$A$9:$AM$276,4,0)</f>
        <v>2600</v>
      </c>
      <c r="K44" s="16">
        <f t="shared" si="17"/>
        <v>38322.400000000001</v>
      </c>
      <c r="L44" s="15">
        <f>VLOOKUP($A44,[1]Hoja1!$A$9:$AM$276,24,0)+VLOOKUP(A44,'[2]Hoja2 (2)'!$A$9:$K$71,8,0)</f>
        <v>6614.2199999999993</v>
      </c>
      <c r="M44" s="16">
        <f t="shared" si="18"/>
        <v>31708.18</v>
      </c>
    </row>
    <row r="45" spans="1:13" s="11" customFormat="1" ht="10.5" customHeight="1" x14ac:dyDescent="0.25">
      <c r="A45" s="27" t="s">
        <v>142</v>
      </c>
      <c r="B45" s="13" t="s">
        <v>112</v>
      </c>
      <c r="C45" s="14" t="s">
        <v>17</v>
      </c>
      <c r="D45" s="14" t="s">
        <v>154</v>
      </c>
      <c r="E45" s="15">
        <f t="shared" si="16"/>
        <v>172.87</v>
      </c>
      <c r="F45" s="15">
        <f>VLOOKUP($A45,[1]Hoja1!$A$9:$AM$276,3,0)</f>
        <v>5186.1000000000004</v>
      </c>
      <c r="G45" s="15">
        <f>VLOOKUP(A45,'[2]Hoja2 (2)'!$A$9:$K$70,5,0)</f>
        <v>8643.5</v>
      </c>
      <c r="H45" s="15">
        <v>0</v>
      </c>
      <c r="I45" s="15">
        <v>0</v>
      </c>
      <c r="J45" s="15">
        <f>VLOOKUP($A45,[1]Hoja1!$A$9:$AM$276,4,0)</f>
        <v>0</v>
      </c>
      <c r="K45" s="16">
        <f t="shared" si="17"/>
        <v>13829.6</v>
      </c>
      <c r="L45" s="15">
        <f>VLOOKUP($A45,[1]Hoja1!$A$9:$AM$276,24,0)+VLOOKUP(A45,'[2]Hoja2 (2)'!$A$9:$K$71,8,0)</f>
        <v>455.89</v>
      </c>
      <c r="M45" s="16">
        <f t="shared" si="18"/>
        <v>13373.710000000001</v>
      </c>
    </row>
    <row r="46" spans="1:13" s="11" customFormat="1" ht="10.5" customHeight="1" x14ac:dyDescent="0.25">
      <c r="A46" s="27" t="s">
        <v>143</v>
      </c>
      <c r="B46" s="13" t="s">
        <v>113</v>
      </c>
      <c r="C46" s="14" t="s">
        <v>17</v>
      </c>
      <c r="D46" s="14" t="s">
        <v>154</v>
      </c>
      <c r="E46" s="15">
        <f t="shared" si="16"/>
        <v>172.87</v>
      </c>
      <c r="F46" s="15">
        <f>VLOOKUP($A46,[1]Hoja1!$A$9:$AM$276,3,0)</f>
        <v>5186.1000000000004</v>
      </c>
      <c r="G46" s="15">
        <f>VLOOKUP(A46,'[2]Hoja2 (2)'!$A$9:$K$70,5,0)</f>
        <v>8643.5</v>
      </c>
      <c r="H46" s="15">
        <v>0</v>
      </c>
      <c r="I46" s="15">
        <v>0</v>
      </c>
      <c r="J46" s="15">
        <f>VLOOKUP($A46,[1]Hoja1!$A$9:$AM$276,4,0)</f>
        <v>0</v>
      </c>
      <c r="K46" s="16">
        <f t="shared" si="17"/>
        <v>13829.6</v>
      </c>
      <c r="L46" s="15">
        <f>VLOOKUP($A46,[1]Hoja1!$A$9:$AM$276,24,0)+VLOOKUP(A46,'[2]Hoja2 (2)'!$A$9:$K$71,8,0)</f>
        <v>455.89</v>
      </c>
      <c r="M46" s="16">
        <f t="shared" si="18"/>
        <v>13373.710000000001</v>
      </c>
    </row>
    <row r="47" spans="1:13" s="11" customFormat="1" ht="10.5" customHeight="1" x14ac:dyDescent="0.25">
      <c r="A47" s="27" t="s">
        <v>132</v>
      </c>
      <c r="B47" s="13" t="s">
        <v>65</v>
      </c>
      <c r="C47" s="14" t="s">
        <v>66</v>
      </c>
      <c r="D47" s="14" t="s">
        <v>154</v>
      </c>
      <c r="E47" s="15">
        <f t="shared" si="16"/>
        <v>233.32999999999998</v>
      </c>
      <c r="F47" s="15">
        <f>VLOOKUP($A47,[1]Hoja1!$A$9:$AM$276,3,0)</f>
        <v>6999.9</v>
      </c>
      <c r="G47" s="15">
        <f>VLOOKUP(A47,'[2]Hoja2 (2)'!$A$9:$K$70,5,0)</f>
        <v>11666.5</v>
      </c>
      <c r="H47" s="15">
        <v>0</v>
      </c>
      <c r="I47" s="15">
        <v>0</v>
      </c>
      <c r="J47" s="15">
        <f>VLOOKUP($A47,[1]Hoja1!$A$9:$AM$276,4,0)</f>
        <v>1476.42</v>
      </c>
      <c r="K47" s="16">
        <f t="shared" si="17"/>
        <v>20142.82</v>
      </c>
      <c r="L47" s="15">
        <f>VLOOKUP($A47,[1]Hoja1!$A$9:$AM$276,24,0)+VLOOKUP(A47,'[2]Hoja2 (2)'!$A$9:$K$71,8,0)</f>
        <v>1855.69</v>
      </c>
      <c r="M47" s="16">
        <f t="shared" si="18"/>
        <v>18287.13</v>
      </c>
    </row>
    <row r="48" spans="1:13" s="11" customFormat="1" ht="10.5" customHeight="1" x14ac:dyDescent="0.25">
      <c r="A48" s="27" t="s">
        <v>133</v>
      </c>
      <c r="B48" s="13" t="s">
        <v>67</v>
      </c>
      <c r="C48" s="14" t="s">
        <v>66</v>
      </c>
      <c r="D48" s="14" t="s">
        <v>154</v>
      </c>
      <c r="E48" s="15">
        <f t="shared" si="16"/>
        <v>430</v>
      </c>
      <c r="F48" s="15">
        <f>VLOOKUP($A48,[1]Hoja1!$A$9:$AM$276,3,0)</f>
        <v>12900</v>
      </c>
      <c r="G48" s="15">
        <f>VLOOKUP(A48,'[2]Hoja2 (2)'!$A$9:$K$70,5,0)</f>
        <v>21500</v>
      </c>
      <c r="H48" s="15">
        <v>0</v>
      </c>
      <c r="I48" s="15">
        <v>0</v>
      </c>
      <c r="J48" s="15">
        <f>VLOOKUP($A48,[1]Hoja1!$A$9:$AM$276,4,0)</f>
        <v>0</v>
      </c>
      <c r="K48" s="16">
        <f t="shared" si="17"/>
        <v>34400</v>
      </c>
      <c r="L48" s="15">
        <f>VLOOKUP($A48,[1]Hoja1!$A$9:$AM$276,24,0)+VLOOKUP(A48,'[2]Hoja2 (2)'!$A$9:$K$71,8,0)</f>
        <v>5551.41</v>
      </c>
      <c r="M48" s="16">
        <f t="shared" si="18"/>
        <v>28848.59</v>
      </c>
    </row>
    <row r="49" spans="1:13" s="11" customFormat="1" ht="10.5" customHeight="1" x14ac:dyDescent="0.25">
      <c r="A49" s="27" t="s">
        <v>114</v>
      </c>
      <c r="B49" s="13" t="s">
        <v>117</v>
      </c>
      <c r="C49" s="14" t="s">
        <v>118</v>
      </c>
      <c r="D49" s="14" t="s">
        <v>154</v>
      </c>
      <c r="E49" s="15">
        <f t="shared" si="16"/>
        <v>580.98</v>
      </c>
      <c r="F49" s="15">
        <f>VLOOKUP($A49,[1]Hoja1!$A$9:$AM$276,3,0)</f>
        <v>17429.400000000001</v>
      </c>
      <c r="G49" s="15">
        <f>VLOOKUP(A49,'[2]Hoja2 (2)'!$A$9:$K$70,5,0)</f>
        <v>29049</v>
      </c>
      <c r="H49" s="15">
        <v>0</v>
      </c>
      <c r="I49" s="15">
        <v>0</v>
      </c>
      <c r="J49" s="15">
        <f>VLOOKUP($A49,[1]Hoja1!$A$9:$AM$276,4,0)</f>
        <v>0</v>
      </c>
      <c r="K49" s="16">
        <f t="shared" si="17"/>
        <v>46478.400000000001</v>
      </c>
      <c r="L49" s="15">
        <f>VLOOKUP($A49,[1]Hoja1!$A$9:$AM$276,24,0)+VLOOKUP(A49,'[2]Hoja2 (2)'!$A$9:$K$71,8,0)</f>
        <v>8413.5499999999993</v>
      </c>
      <c r="M49" s="16">
        <f t="shared" si="18"/>
        <v>38064.850000000006</v>
      </c>
    </row>
    <row r="50" spans="1:13" s="11" customFormat="1" ht="10.5" customHeight="1" x14ac:dyDescent="0.25">
      <c r="A50" s="27" t="s">
        <v>162</v>
      </c>
      <c r="B50" s="13" t="s">
        <v>163</v>
      </c>
      <c r="C50" s="14" t="s">
        <v>61</v>
      </c>
      <c r="D50" s="14" t="s">
        <v>154</v>
      </c>
      <c r="E50" s="15">
        <f t="shared" ref="E50" si="19">+F50/30</f>
        <v>269.85000000000002</v>
      </c>
      <c r="F50" s="15">
        <f>VLOOKUP($A50,[1]Hoja1!$A$9:$AM$276,3,0)</f>
        <v>8095.5</v>
      </c>
      <c r="G50" s="15">
        <f>VLOOKUP(A50,'[2]Hoja2 (2)'!$A$9:$K$70,5,0)</f>
        <v>13492.5</v>
      </c>
      <c r="H50" s="15">
        <v>0</v>
      </c>
      <c r="I50" s="15">
        <v>0</v>
      </c>
      <c r="J50" s="15">
        <f>VLOOKUP($A50,[1]Hoja1!$A$9:$AM$276,4,0)</f>
        <v>104.5</v>
      </c>
      <c r="K50" s="16">
        <f t="shared" si="17"/>
        <v>21692.5</v>
      </c>
      <c r="L50" s="15">
        <f>VLOOKUP($A50,[1]Hoja1!$A$9:$AM$276,24,0)+VLOOKUP(A50,'[2]Hoja2 (2)'!$A$9:$K$71,8,0)</f>
        <v>2003.72</v>
      </c>
      <c r="M50" s="16">
        <f t="shared" si="18"/>
        <v>19688.78</v>
      </c>
    </row>
    <row r="51" spans="1:13" s="11" customFormat="1" ht="10.5" customHeight="1" x14ac:dyDescent="0.25">
      <c r="A51" s="27" t="s">
        <v>182</v>
      </c>
      <c r="B51" s="13" t="s">
        <v>183</v>
      </c>
      <c r="C51" s="14" t="s">
        <v>32</v>
      </c>
      <c r="D51" s="14" t="s">
        <v>154</v>
      </c>
      <c r="E51" s="15">
        <v>475</v>
      </c>
      <c r="F51" s="15">
        <f>VLOOKUP($A51,[1]Hoja1!$A$9:$AM$276,3,0)</f>
        <v>14250</v>
      </c>
      <c r="G51" s="15">
        <f>VLOOKUP(A51,'[2]Hoja2 (2)'!$A$9:$K$70,5,0)</f>
        <v>5986.3</v>
      </c>
      <c r="H51" s="15">
        <v>0</v>
      </c>
      <c r="I51" s="15">
        <v>0</v>
      </c>
      <c r="J51" s="15">
        <f>VLOOKUP($A51,[1]Hoja1!$A$9:$AM$276,4,0)</f>
        <v>9537.56</v>
      </c>
      <c r="K51" s="16">
        <f t="shared" si="17"/>
        <v>29773.86</v>
      </c>
      <c r="L51" s="15">
        <f>VLOOKUP($A51,[1]Hoja1!$A$9:$AM$276,24,0)+VLOOKUP(A51,'[2]Hoja2 (2)'!$A$9:$K$71,8,0)</f>
        <v>4875.8200000000006</v>
      </c>
      <c r="M51" s="16">
        <f t="shared" si="18"/>
        <v>24898.04</v>
      </c>
    </row>
    <row r="52" spans="1:13" s="11" customFormat="1" ht="10.5" customHeight="1" x14ac:dyDescent="0.25">
      <c r="A52" s="27"/>
      <c r="B52" s="13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3" s="11" customFormat="1" ht="17.25" customHeight="1" x14ac:dyDescent="0.25">
      <c r="A53" s="6" t="s">
        <v>68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3" s="11" customFormat="1" ht="10.5" customHeight="1" x14ac:dyDescent="0.25">
      <c r="A54" s="27" t="s">
        <v>134</v>
      </c>
      <c r="B54" s="13" t="s">
        <v>69</v>
      </c>
      <c r="C54" s="14" t="s">
        <v>70</v>
      </c>
      <c r="D54" s="14" t="s">
        <v>154</v>
      </c>
      <c r="E54" s="15">
        <f t="shared" ref="E54:E58" si="20">+F54/30</f>
        <v>177.82000000000002</v>
      </c>
      <c r="F54" s="15">
        <f>VLOOKUP($A54,[1]Hoja1!$A$9:$AM$276,3,0)</f>
        <v>5334.6</v>
      </c>
      <c r="G54" s="15">
        <f>VLOOKUP(A54,'[2]Hoja2 (2)'!$A$9:$K$70,5,0)</f>
        <v>8891</v>
      </c>
      <c r="H54" s="15">
        <v>0</v>
      </c>
      <c r="I54" s="15">
        <v>0</v>
      </c>
      <c r="J54" s="15">
        <f>VLOOKUP($A54,[1]Hoja1!$A$9:$AM$276,4,0)</f>
        <v>0</v>
      </c>
      <c r="K54" s="16">
        <f t="shared" ref="K54:K58" si="21">SUM(F54:J54)</f>
        <v>14225.6</v>
      </c>
      <c r="L54" s="15">
        <f>VLOOKUP($A54,[1]Hoja1!$A$9:$AM$276,24,0)+VLOOKUP(A54,'[2]Hoja2 (2)'!$A$9:$K$71,8,0)</f>
        <v>748.54</v>
      </c>
      <c r="M54" s="16">
        <f t="shared" ref="M54:M58" si="22">+K54-L54</f>
        <v>13477.060000000001</v>
      </c>
    </row>
    <row r="55" spans="1:13" s="11" customFormat="1" ht="10.5" customHeight="1" x14ac:dyDescent="0.25">
      <c r="A55" s="27" t="s">
        <v>131</v>
      </c>
      <c r="B55" s="13" t="s">
        <v>92</v>
      </c>
      <c r="C55" s="14" t="s">
        <v>70</v>
      </c>
      <c r="D55" s="14" t="s">
        <v>154</v>
      </c>
      <c r="E55" s="15">
        <f t="shared" si="20"/>
        <v>172.87</v>
      </c>
      <c r="F55" s="15">
        <f>VLOOKUP($A55,[1]Hoja1!$A$9:$AM$276,3,0)</f>
        <v>5186.1000000000004</v>
      </c>
      <c r="G55" s="15">
        <f>VLOOKUP(A55,'[2]Hoja2 (2)'!$A$9:$K$70,5,0)</f>
        <v>8643.5</v>
      </c>
      <c r="H55" s="15">
        <v>0</v>
      </c>
      <c r="I55" s="15">
        <v>0</v>
      </c>
      <c r="J55" s="15">
        <f>VLOOKUP($A55,[1]Hoja1!$A$9:$AM$276,4,0)</f>
        <v>0</v>
      </c>
      <c r="K55" s="16">
        <f t="shared" si="21"/>
        <v>13829.6</v>
      </c>
      <c r="L55" s="15">
        <f>VLOOKUP($A55,[1]Hoja1!$A$9:$AM$276,24,0)+VLOOKUP(A55,'[2]Hoja2 (2)'!$A$9:$K$71,8,0)</f>
        <v>455.89</v>
      </c>
      <c r="M55" s="16">
        <f t="shared" si="22"/>
        <v>13373.710000000001</v>
      </c>
    </row>
    <row r="56" spans="1:13" s="11" customFormat="1" ht="10.5" customHeight="1" x14ac:dyDescent="0.25">
      <c r="A56" s="27" t="s">
        <v>109</v>
      </c>
      <c r="B56" s="13" t="s">
        <v>71</v>
      </c>
      <c r="C56" s="14" t="s">
        <v>70</v>
      </c>
      <c r="D56" s="14" t="s">
        <v>154</v>
      </c>
      <c r="E56" s="15">
        <f t="shared" si="20"/>
        <v>172.87</v>
      </c>
      <c r="F56" s="15">
        <f>VLOOKUP($A56,[1]Hoja1!$A$9:$AM$276,3,0)</f>
        <v>5186.1000000000004</v>
      </c>
      <c r="G56" s="15">
        <f>VLOOKUP(A56,'[2]Hoja2 (2)'!$A$9:$K$70,5,0)</f>
        <v>8643.5</v>
      </c>
      <c r="H56" s="15">
        <v>0</v>
      </c>
      <c r="I56" s="15">
        <v>0</v>
      </c>
      <c r="J56" s="15">
        <f>VLOOKUP($A56,[1]Hoja1!$A$9:$AM$276,4,0)</f>
        <v>0</v>
      </c>
      <c r="K56" s="16">
        <f t="shared" si="21"/>
        <v>13829.6</v>
      </c>
      <c r="L56" s="15">
        <f>VLOOKUP($A56,[1]Hoja1!$A$9:$AM$276,24,0)+VLOOKUP(A56,'[2]Hoja2 (2)'!$A$9:$K$71,8,0)</f>
        <v>455.89</v>
      </c>
      <c r="M56" s="16">
        <f t="shared" si="22"/>
        <v>13373.710000000001</v>
      </c>
    </row>
    <row r="57" spans="1:13" s="11" customFormat="1" ht="10.5" customHeight="1" x14ac:dyDescent="0.25">
      <c r="A57" s="27" t="s">
        <v>111</v>
      </c>
      <c r="B57" s="13" t="s">
        <v>72</v>
      </c>
      <c r="C57" s="14" t="s">
        <v>70</v>
      </c>
      <c r="D57" s="14" t="s">
        <v>154</v>
      </c>
      <c r="E57" s="15">
        <f t="shared" si="20"/>
        <v>172.87</v>
      </c>
      <c r="F57" s="15">
        <f>VLOOKUP($A57,[1]Hoja1!$A$9:$AM$276,3,0)</f>
        <v>5186.1000000000004</v>
      </c>
      <c r="G57" s="15">
        <f>VLOOKUP(A57,'[2]Hoja2 (2)'!$A$9:$K$70,5,0)</f>
        <v>8643.5</v>
      </c>
      <c r="H57" s="15">
        <v>0</v>
      </c>
      <c r="I57" s="15">
        <v>0</v>
      </c>
      <c r="J57" s="15">
        <f>VLOOKUP($A57,[1]Hoja1!$A$9:$AM$276,4,0)</f>
        <v>0</v>
      </c>
      <c r="K57" s="16">
        <f t="shared" si="21"/>
        <v>13829.6</v>
      </c>
      <c r="L57" s="15">
        <f>VLOOKUP($A57,[1]Hoja1!$A$9:$AM$276,24,0)+VLOOKUP(A57,'[2]Hoja2 (2)'!$A$9:$K$71,8,0)</f>
        <v>455.89</v>
      </c>
      <c r="M57" s="16">
        <f t="shared" si="22"/>
        <v>13373.710000000001</v>
      </c>
    </row>
    <row r="58" spans="1:13" s="11" customFormat="1" ht="10.5" customHeight="1" x14ac:dyDescent="0.25">
      <c r="A58" s="27" t="s">
        <v>148</v>
      </c>
      <c r="B58" s="13" t="s">
        <v>168</v>
      </c>
      <c r="C58" s="14" t="s">
        <v>70</v>
      </c>
      <c r="D58" s="14" t="s">
        <v>154</v>
      </c>
      <c r="E58" s="15">
        <f t="shared" si="20"/>
        <v>300</v>
      </c>
      <c r="F58" s="15">
        <f>VLOOKUP($A58,[1]Hoja1!$A$9:$AM$276,3,0)</f>
        <v>9000</v>
      </c>
      <c r="G58" s="15">
        <f>VLOOKUP(A58,'[2]Hoja2 (2)'!$A$9:$K$70,5,0)</f>
        <v>15000</v>
      </c>
      <c r="H58" s="15">
        <v>0</v>
      </c>
      <c r="I58" s="15">
        <v>0</v>
      </c>
      <c r="J58" s="15">
        <f>VLOOKUP($A58,[1]Hoja1!$A$9:$AM$276,4,0)</f>
        <v>4200</v>
      </c>
      <c r="K58" s="16">
        <f t="shared" si="21"/>
        <v>28200</v>
      </c>
      <c r="L58" s="15">
        <f>VLOOKUP($A58,[1]Hoja1!$A$9:$AM$276,24,0)+VLOOKUP(A58,'[2]Hoja2 (2)'!$A$9:$K$71,8,0)</f>
        <v>3328.48</v>
      </c>
      <c r="M58" s="16">
        <f t="shared" si="22"/>
        <v>24871.52</v>
      </c>
    </row>
    <row r="59" spans="1:13" s="11" customFormat="1" ht="10.5" customHeight="1" x14ac:dyDescent="0.25">
      <c r="A59" s="27"/>
      <c r="B59" s="13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3" s="11" customFormat="1" ht="17.25" customHeight="1" x14ac:dyDescent="0.25">
      <c r="A60" s="6" t="s">
        <v>73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3" s="11" customFormat="1" ht="10.5" customHeight="1" x14ac:dyDescent="0.25">
      <c r="A61" s="27" t="s">
        <v>135</v>
      </c>
      <c r="B61" s="13" t="s">
        <v>74</v>
      </c>
      <c r="C61" s="14" t="s">
        <v>17</v>
      </c>
      <c r="D61" s="14" t="s">
        <v>154</v>
      </c>
      <c r="E61" s="15">
        <f t="shared" ref="E61" si="23">+F61/30</f>
        <v>333.33</v>
      </c>
      <c r="F61" s="15">
        <f>VLOOKUP($A61,[1]Hoja1!$A$9:$AM$276,3,0)</f>
        <v>9999.9</v>
      </c>
      <c r="G61" s="15">
        <f>VLOOKUP(A61,'[2]Hoja2 (2)'!$A$9:$K$70,5,0)</f>
        <v>16666.5</v>
      </c>
      <c r="H61" s="15">
        <v>0</v>
      </c>
      <c r="I61" s="15">
        <v>0</v>
      </c>
      <c r="J61" s="15">
        <f>VLOOKUP($A61,[1]Hoja1!$A$9:$AM$276,4,0)</f>
        <v>5614.72</v>
      </c>
      <c r="K61" s="16">
        <f t="shared" ref="K61:K62" si="24">SUM(F61:J61)</f>
        <v>32281.120000000003</v>
      </c>
      <c r="L61" s="15">
        <f>VLOOKUP($A61,[1]Hoja1!$A$9:$AM$276,24,0)+VLOOKUP(A61,'[2]Hoja2 (2)'!$A$9:$K$71,8,0)</f>
        <v>4559.88</v>
      </c>
      <c r="M61" s="16">
        <f t="shared" ref="M61:M62" si="25">+K61-L61</f>
        <v>27721.24</v>
      </c>
    </row>
    <row r="62" spans="1:13" s="11" customFormat="1" ht="10.5" customHeight="1" x14ac:dyDescent="0.25">
      <c r="A62" s="27" t="s">
        <v>171</v>
      </c>
      <c r="B62" s="13" t="s">
        <v>172</v>
      </c>
      <c r="C62" s="14" t="s">
        <v>32</v>
      </c>
      <c r="D62" s="14" t="s">
        <v>154</v>
      </c>
      <c r="E62" s="15">
        <v>475</v>
      </c>
      <c r="F62" s="15">
        <f>VLOOKUP($A62,[1]Hoja1!$A$9:$AM$276,3,0)</f>
        <v>14250</v>
      </c>
      <c r="G62" s="15">
        <f>VLOOKUP(A62,'[2]Hoja2 (2)'!$A$9:$K$70,5,0)</f>
        <v>12623.29</v>
      </c>
      <c r="H62" s="15">
        <v>0</v>
      </c>
      <c r="I62" s="15">
        <v>0</v>
      </c>
      <c r="J62" s="15">
        <f>VLOOKUP($A62,[1]Hoja1!$A$9:$AM$276,4,0)</f>
        <v>9537.56</v>
      </c>
      <c r="K62" s="16">
        <f t="shared" si="24"/>
        <v>36410.85</v>
      </c>
      <c r="L62" s="15">
        <f>VLOOKUP($A62,[1]Hoja1!$A$9:$AM$276,24,0)+VLOOKUP(A62,'[2]Hoja2 (2)'!$A$9:$K$71,8,0)</f>
        <v>6425.8</v>
      </c>
      <c r="M62" s="16">
        <f t="shared" si="25"/>
        <v>29985.05</v>
      </c>
    </row>
    <row r="63" spans="1:13" x14ac:dyDescent="0.25">
      <c r="A63" s="27"/>
    </row>
    <row r="64" spans="1:13" s="11" customFormat="1" ht="10.5" customHeight="1" x14ac:dyDescent="0.25">
      <c r="A64" s="27"/>
      <c r="B64" s="13"/>
      <c r="C64" s="14"/>
      <c r="D64" s="14"/>
      <c r="E64" s="15"/>
      <c r="F64" s="15"/>
      <c r="G64" s="14"/>
      <c r="H64" s="14"/>
      <c r="I64" s="14"/>
      <c r="J64" s="14"/>
      <c r="K64" s="16"/>
      <c r="L64" s="16"/>
      <c r="M64" s="16"/>
    </row>
    <row r="65" spans="1:13" s="11" customFormat="1" ht="10.5" customHeight="1" x14ac:dyDescent="0.25">
      <c r="A65" s="27"/>
      <c r="B65" s="13"/>
      <c r="C65" s="14"/>
      <c r="D65" s="14"/>
      <c r="E65" s="15"/>
      <c r="F65" s="15"/>
      <c r="G65" s="14"/>
      <c r="H65" s="14"/>
      <c r="I65" s="14"/>
      <c r="J65" s="14"/>
      <c r="K65" s="16"/>
      <c r="L65" s="16"/>
      <c r="M65" s="16"/>
    </row>
    <row r="66" spans="1:13" s="11" customFormat="1" ht="17.25" customHeight="1" x14ac:dyDescent="0.25">
      <c r="A66" s="6" t="s">
        <v>75</v>
      </c>
      <c r="B66" s="7"/>
      <c r="C66" s="8"/>
      <c r="D66" s="8"/>
      <c r="E66" s="9"/>
      <c r="F66" s="9"/>
      <c r="G66" s="8"/>
      <c r="H66" s="8"/>
      <c r="I66" s="8"/>
      <c r="J66" s="8"/>
      <c r="K66" s="10"/>
      <c r="L66" s="10"/>
      <c r="M66" s="10"/>
    </row>
    <row r="67" spans="1:13" s="11" customFormat="1" ht="10.5" customHeight="1" x14ac:dyDescent="0.25">
      <c r="A67" s="27" t="s">
        <v>76</v>
      </c>
      <c r="B67" s="13" t="s">
        <v>77</v>
      </c>
      <c r="C67" s="14" t="s">
        <v>78</v>
      </c>
      <c r="D67" s="14" t="s">
        <v>18</v>
      </c>
      <c r="E67" s="15">
        <f t="shared" ref="E67" si="26">+F67/30</f>
        <v>330.60999999999996</v>
      </c>
      <c r="F67" s="15">
        <f>VLOOKUP($A67,[1]Hoja1!$A$9:$AM$276,3,0)</f>
        <v>9918.2999999999993</v>
      </c>
      <c r="G67" s="15">
        <f>VLOOKUP(A67,'[2]Hoja2 (2)'!$A$9:$K$70,5,0)</f>
        <v>16530.5</v>
      </c>
      <c r="H67" s="15">
        <v>0</v>
      </c>
      <c r="I67" s="15">
        <v>0</v>
      </c>
      <c r="J67" s="15">
        <f>VLOOKUP($A67,[1]Hoja1!$A$9:$AM$276,4,0)</f>
        <v>0</v>
      </c>
      <c r="K67" s="16">
        <f>SUM(F67:J67)</f>
        <v>26448.799999999999</v>
      </c>
      <c r="L67" s="15">
        <f>VLOOKUP($A67,[1]Hoja1!$A$9:$AM$276,24,0)+VLOOKUP(A67,'[2]Hoja2 (2)'!$A$9:$K$71,8,0)</f>
        <v>3297.3599999999997</v>
      </c>
      <c r="M67" s="16">
        <f t="shared" ref="M67" si="27">+K67-L67</f>
        <v>23151.439999999999</v>
      </c>
    </row>
    <row r="68" spans="1:13" s="11" customFormat="1" ht="10.5" customHeight="1" x14ac:dyDescent="0.25">
      <c r="A68" s="27"/>
      <c r="B68" s="13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3" s="11" customFormat="1" ht="17.25" customHeight="1" x14ac:dyDescent="0.25">
      <c r="A69" s="6" t="s">
        <v>121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3" s="11" customFormat="1" ht="10.5" customHeight="1" x14ac:dyDescent="0.25">
      <c r="A70" s="27" t="s">
        <v>136</v>
      </c>
      <c r="B70" s="13" t="s">
        <v>122</v>
      </c>
      <c r="C70" s="14" t="s">
        <v>17</v>
      </c>
      <c r="D70" s="14" t="s">
        <v>154</v>
      </c>
      <c r="E70" s="15">
        <f t="shared" ref="E70:E71" si="28">+F70/30</f>
        <v>200</v>
      </c>
      <c r="F70" s="15">
        <f>VLOOKUP($A70,[1]Hoja1!$A$9:$AM$276,3,0)</f>
        <v>6000</v>
      </c>
      <c r="G70" s="15">
        <f>VLOOKUP(A70,'[2]Hoja2 (2)'!$A$9:$K$70,5,0)</f>
        <v>10000</v>
      </c>
      <c r="H70" s="15">
        <v>0</v>
      </c>
      <c r="I70" s="15">
        <v>0</v>
      </c>
      <c r="J70" s="15">
        <f>VLOOKUP($A70,[1]Hoja1!$A$9:$AM$276,4,0)</f>
        <v>2139.6999999999998</v>
      </c>
      <c r="K70" s="16">
        <f t="shared" ref="K70:K71" si="29">SUM(F70:J70)</f>
        <v>18139.7</v>
      </c>
      <c r="L70" s="15">
        <f>VLOOKUP($A70,[1]Hoja1!$A$9:$AM$276,24,0)+VLOOKUP(A70,'[2]Hoja2 (2)'!$A$9:$K$71,8,0)</f>
        <v>1606.42</v>
      </c>
      <c r="M70" s="16">
        <f t="shared" ref="M70:M71" si="30">+K70-L70</f>
        <v>16533.28</v>
      </c>
    </row>
    <row r="71" spans="1:13" s="11" customFormat="1" ht="10.5" customHeight="1" x14ac:dyDescent="0.25">
      <c r="A71" s="27" t="s">
        <v>137</v>
      </c>
      <c r="B71" s="13" t="s">
        <v>123</v>
      </c>
      <c r="C71" s="14" t="s">
        <v>17</v>
      </c>
      <c r="D71" s="14" t="s">
        <v>154</v>
      </c>
      <c r="E71" s="15">
        <f t="shared" si="28"/>
        <v>200</v>
      </c>
      <c r="F71" s="15">
        <f>VLOOKUP($A71,[1]Hoja1!$A$9:$AM$276,3,0)</f>
        <v>6000</v>
      </c>
      <c r="G71" s="15">
        <f>VLOOKUP(A71,'[2]Hoja2 (2)'!$A$9:$K$70,5,0)</f>
        <v>10000</v>
      </c>
      <c r="H71" s="15">
        <v>0</v>
      </c>
      <c r="I71" s="15">
        <v>0</v>
      </c>
      <c r="J71" s="15">
        <f>VLOOKUP($A71,[1]Hoja1!$A$9:$AM$276,4,0)</f>
        <v>2139.6999999999998</v>
      </c>
      <c r="K71" s="16">
        <f t="shared" si="29"/>
        <v>18139.7</v>
      </c>
      <c r="L71" s="15">
        <f>VLOOKUP($A71,[1]Hoja1!$A$9:$AM$276,24,0)+VLOOKUP(A71,'[2]Hoja2 (2)'!$A$9:$K$71,8,0)</f>
        <v>1606.42</v>
      </c>
      <c r="M71" s="16">
        <f t="shared" si="30"/>
        <v>16533.28</v>
      </c>
    </row>
    <row r="72" spans="1:13" s="11" customFormat="1" ht="10.5" customHeight="1" x14ac:dyDescent="0.25">
      <c r="A72" s="27"/>
      <c r="B72" s="13"/>
      <c r="C72" s="14"/>
      <c r="D72" s="14"/>
      <c r="E72" s="15"/>
      <c r="F72" s="15"/>
      <c r="G72" s="14"/>
      <c r="H72" s="14"/>
      <c r="I72" s="14"/>
      <c r="J72" s="14"/>
      <c r="K72" s="16"/>
      <c r="L72" s="16"/>
      <c r="M72" s="16"/>
    </row>
    <row r="73" spans="1:13" s="11" customFormat="1" ht="17.25" customHeight="1" x14ac:dyDescent="0.25">
      <c r="A73" s="6" t="s">
        <v>79</v>
      </c>
      <c r="B73" s="7"/>
      <c r="C73" s="8"/>
      <c r="D73" s="8"/>
      <c r="E73" s="9"/>
      <c r="F73" s="9"/>
      <c r="G73" s="8"/>
      <c r="H73" s="8"/>
      <c r="I73" s="8"/>
      <c r="J73" s="8"/>
      <c r="K73" s="10"/>
      <c r="L73" s="10"/>
      <c r="M73" s="10"/>
    </row>
    <row r="74" spans="1:13" s="11" customFormat="1" ht="10.5" customHeight="1" x14ac:dyDescent="0.25">
      <c r="A74" s="27" t="s">
        <v>80</v>
      </c>
      <c r="B74" s="13" t="s">
        <v>81</v>
      </c>
      <c r="C74" s="14" t="s">
        <v>82</v>
      </c>
      <c r="D74" s="14" t="s">
        <v>18</v>
      </c>
      <c r="E74" s="15">
        <f>+F74/30</f>
        <v>436.25</v>
      </c>
      <c r="F74" s="15">
        <f>VLOOKUP($A74,[1]Hoja1!$A$9:$AM$276,3,0)</f>
        <v>13087.5</v>
      </c>
      <c r="G74" s="15">
        <f>VLOOKUP(A74,'[2]Hoja2 (2)'!$A$9:$K$70,5,0)</f>
        <v>21812.5</v>
      </c>
      <c r="H74" s="15">
        <v>0</v>
      </c>
      <c r="I74" s="15">
        <v>0</v>
      </c>
      <c r="J74" s="15">
        <f>VLOOKUP($A74,[1]Hoja1!$A$9:$AM$276,4,0)</f>
        <v>0</v>
      </c>
      <c r="K74" s="16">
        <f>SUM(F74:J74)</f>
        <v>34900</v>
      </c>
      <c r="L74" s="15">
        <f>VLOOKUP($A74,[1]Hoja1!$A$9:$AM$276,24,0)+VLOOKUP(A74,'[2]Hoja2 (2)'!$A$9:$K$71,8,0)</f>
        <v>9443.7099999999991</v>
      </c>
      <c r="M74" s="16">
        <f>+K74-L74</f>
        <v>25456.29</v>
      </c>
    </row>
    <row r="75" spans="1:13" s="11" customFormat="1" ht="10.5" customHeight="1" x14ac:dyDescent="0.25">
      <c r="A75" s="27"/>
      <c r="B75" s="13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83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27" t="s">
        <v>84</v>
      </c>
      <c r="B77" s="13" t="s">
        <v>85</v>
      </c>
      <c r="C77" s="14" t="s">
        <v>17</v>
      </c>
      <c r="D77" s="14" t="s">
        <v>18</v>
      </c>
      <c r="E77" s="15">
        <f t="shared" ref="E77:E78" si="31">+F77/30</f>
        <v>326.69</v>
      </c>
      <c r="F77" s="15">
        <f>VLOOKUP($A77,[1]Hoja1!$A$9:$AM$276,3,0)</f>
        <v>9800.7000000000007</v>
      </c>
      <c r="G77" s="15">
        <f>VLOOKUP(A77,'[2]Hoja2 (2)'!$A$9:$K$70,5,0)</f>
        <v>16334.5</v>
      </c>
      <c r="H77" s="15">
        <v>0</v>
      </c>
      <c r="I77" s="15">
        <v>0</v>
      </c>
      <c r="J77" s="15">
        <f>VLOOKUP($A77,[1]Hoja1!$A$9:$AM$276,4,0)</f>
        <v>0</v>
      </c>
      <c r="K77" s="16">
        <f t="shared" ref="K77:K78" si="32">SUM(F77:J77)</f>
        <v>26135.200000000001</v>
      </c>
      <c r="L77" s="15">
        <f>VLOOKUP($A77,[1]Hoja1!$A$9:$AM$276,24,0)+VLOOKUP(A77,'[2]Hoja2 (2)'!$A$9:$K$71,8,0)</f>
        <v>3243.3999999999996</v>
      </c>
      <c r="M77" s="16">
        <f t="shared" ref="M77:M78" si="33">+K77-L77</f>
        <v>22891.800000000003</v>
      </c>
    </row>
    <row r="78" spans="1:13" s="11" customFormat="1" ht="10.5" customHeight="1" x14ac:dyDescent="0.25">
      <c r="A78" s="27" t="s">
        <v>130</v>
      </c>
      <c r="B78" s="13" t="s">
        <v>124</v>
      </c>
      <c r="C78" s="14" t="s">
        <v>125</v>
      </c>
      <c r="D78" s="14" t="s">
        <v>18</v>
      </c>
      <c r="E78" s="15">
        <f t="shared" si="31"/>
        <v>333</v>
      </c>
      <c r="F78" s="15">
        <f>VLOOKUP($A78,[1]Hoja1!$A$9:$AM$276,3,0)</f>
        <v>9990</v>
      </c>
      <c r="G78" s="15">
        <f>VLOOKUP(A78,'[2]Hoja2 (2)'!$A$9:$K$70,5,0)</f>
        <v>16650</v>
      </c>
      <c r="H78" s="15">
        <v>0</v>
      </c>
      <c r="I78" s="15">
        <v>0</v>
      </c>
      <c r="J78" s="15">
        <f>VLOOKUP($A78,[1]Hoja1!$A$9:$AM$276,4,0)</f>
        <v>1120.74</v>
      </c>
      <c r="K78" s="16">
        <f t="shared" si="32"/>
        <v>27760.74</v>
      </c>
      <c r="L78" s="15">
        <f>VLOOKUP($A78,[1]Hoja1!$A$9:$AM$276,24,0)+VLOOKUP(A78,'[2]Hoja2 (2)'!$A$9:$K$71,8,0)</f>
        <v>3542.22</v>
      </c>
      <c r="M78" s="16">
        <f t="shared" si="33"/>
        <v>24218.52</v>
      </c>
    </row>
    <row r="79" spans="1:13" s="11" customFormat="1" ht="10.5" customHeight="1" x14ac:dyDescent="0.25">
      <c r="A79" s="27"/>
      <c r="B79" s="13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3" s="11" customFormat="1" ht="17.25" customHeight="1" x14ac:dyDescent="0.25">
      <c r="A80" s="6" t="s">
        <v>86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3" s="11" customFormat="1" ht="10.5" customHeight="1" x14ac:dyDescent="0.25">
      <c r="A81" s="27" t="s">
        <v>87</v>
      </c>
      <c r="B81" s="13" t="s">
        <v>88</v>
      </c>
      <c r="C81" s="14" t="s">
        <v>17</v>
      </c>
      <c r="D81" s="14" t="s">
        <v>18</v>
      </c>
      <c r="E81" s="15">
        <f>+F81/30</f>
        <v>305.60000000000002</v>
      </c>
      <c r="F81" s="15">
        <f>VLOOKUP($A81,[1]Hoja1!$A$9:$AM$276,3,0)</f>
        <v>9168</v>
      </c>
      <c r="G81" s="15">
        <f>VLOOKUP(A81,'[2]Hoja2 (2)'!$A$9:$K$70,5,0)</f>
        <v>15280</v>
      </c>
      <c r="H81" s="15">
        <v>0</v>
      </c>
      <c r="I81" s="15">
        <v>0</v>
      </c>
      <c r="J81" s="15">
        <f>VLOOKUP($A81,[1]Hoja1!$A$9:$AM$276,4,0)</f>
        <v>0</v>
      </c>
      <c r="K81" s="16">
        <f>SUM(F81:J81)</f>
        <v>24448</v>
      </c>
      <c r="L81" s="15">
        <f>VLOOKUP($A81,[1]Hoja1!$A$9:$AM$276,24,0)+VLOOKUP(A81,'[2]Hoja2 (2)'!$A$9:$K$71,8,0)</f>
        <v>2694.95</v>
      </c>
      <c r="M81" s="16">
        <f>+K81-L81</f>
        <v>21753.05</v>
      </c>
    </row>
    <row r="82" spans="1:13" s="11" customFormat="1" ht="10.5" customHeight="1" x14ac:dyDescent="0.25">
      <c r="A82" s="27"/>
      <c r="B82" s="13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3" s="11" customFormat="1" ht="17.25" customHeight="1" x14ac:dyDescent="0.25">
      <c r="A83" s="6" t="s">
        <v>89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3" s="11" customFormat="1" ht="10.5" customHeight="1" x14ac:dyDescent="0.25">
      <c r="A84" s="27" t="s">
        <v>90</v>
      </c>
      <c r="B84" s="13" t="s">
        <v>91</v>
      </c>
      <c r="C84" s="14" t="s">
        <v>17</v>
      </c>
      <c r="D84" s="14" t="s">
        <v>18</v>
      </c>
      <c r="E84" s="15">
        <f>+F84/30</f>
        <v>480.3</v>
      </c>
      <c r="F84" s="15">
        <f>VLOOKUP($A84,[1]Hoja1!$A$9:$AM$276,3,0)</f>
        <v>14409</v>
      </c>
      <c r="G84" s="15">
        <f>VLOOKUP(A84,'[2]Hoja2 (2)'!$A$9:$K$70,5,0)</f>
        <v>24015</v>
      </c>
      <c r="H84" s="15">
        <v>0</v>
      </c>
      <c r="I84" s="15">
        <v>0</v>
      </c>
      <c r="J84" s="15">
        <f>VLOOKUP($A84,[1]Hoja1!$A$9:$AM$276,4,0)</f>
        <v>0</v>
      </c>
      <c r="K84" s="16">
        <f>SUM(F84:J84)</f>
        <v>38424</v>
      </c>
      <c r="L84" s="15">
        <f>VLOOKUP($A84,[1]Hoja1!$A$9:$AM$276,24,0)+VLOOKUP(A84,'[2]Hoja2 (2)'!$A$9:$K$71,8,0)</f>
        <v>11510.64</v>
      </c>
      <c r="M84" s="16">
        <f>+K84-L84</f>
        <v>26913.360000000001</v>
      </c>
    </row>
    <row r="85" spans="1:13" s="11" customFormat="1" ht="10.5" customHeight="1" x14ac:dyDescent="0.25">
      <c r="A85" s="27"/>
      <c r="B85" s="13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3" s="11" customFormat="1" ht="17.25" customHeight="1" x14ac:dyDescent="0.25">
      <c r="A86" s="6" t="s">
        <v>167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3" s="11" customFormat="1" ht="10.5" customHeight="1" x14ac:dyDescent="0.25">
      <c r="A87" s="27" t="s">
        <v>94</v>
      </c>
      <c r="B87" s="13" t="s">
        <v>95</v>
      </c>
      <c r="C87" s="14" t="s">
        <v>17</v>
      </c>
      <c r="D87" s="14" t="s">
        <v>18</v>
      </c>
      <c r="E87" s="15">
        <f t="shared" ref="E87" si="34">+F87/30</f>
        <v>263.94</v>
      </c>
      <c r="F87" s="15">
        <f>VLOOKUP($A87,[1]Hoja1!$A$9:$AM$276,3,0)</f>
        <v>7918.2</v>
      </c>
      <c r="G87" s="15">
        <f>VLOOKUP(A87,'[2]Hoja2 (2)'!$A$9:$K$70,5,0)</f>
        <v>13197</v>
      </c>
      <c r="H87" s="15">
        <v>0</v>
      </c>
      <c r="I87" s="15">
        <v>0</v>
      </c>
      <c r="J87" s="15">
        <f>VLOOKUP($A87,[1]Hoja1!$A$9:$AM$276,4,0)</f>
        <v>0</v>
      </c>
      <c r="K87" s="16">
        <f>SUM(F87:J87)</f>
        <v>21115.200000000001</v>
      </c>
      <c r="L87" s="15">
        <f>VLOOKUP($A87,[1]Hoja1!$A$9:$AM$276,24,0)+VLOOKUP(A87,'[2]Hoja2 (2)'!$A$9:$K$71,8,0)</f>
        <v>1932.31</v>
      </c>
      <c r="M87" s="16">
        <f t="shared" ref="M87" si="35">+K87-L87</f>
        <v>19182.89</v>
      </c>
    </row>
    <row r="88" spans="1:13" s="11" customFormat="1" ht="10.5" customHeight="1" x14ac:dyDescent="0.25">
      <c r="A88" s="27"/>
      <c r="B88" s="13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3" s="11" customFormat="1" ht="17.25" customHeight="1" x14ac:dyDescent="0.25">
      <c r="A89" s="6" t="s">
        <v>93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3" s="11" customFormat="1" ht="10.5" customHeight="1" x14ac:dyDescent="0.25">
      <c r="A90" s="27" t="s">
        <v>96</v>
      </c>
      <c r="B90" s="13" t="s">
        <v>97</v>
      </c>
      <c r="C90" s="14" t="s">
        <v>44</v>
      </c>
      <c r="D90" s="14" t="s">
        <v>18</v>
      </c>
      <c r="E90" s="15">
        <v>0</v>
      </c>
      <c r="F90" s="15">
        <f>VLOOKUP($A90,[1]Hoja1!$A$9:$AM$276,3,0)</f>
        <v>0</v>
      </c>
      <c r="G90" s="15">
        <f>VLOOKUP(A90,'[2]Hoja2 (2)'!$A$9:$K$70,5,0)</f>
        <v>8643.5</v>
      </c>
      <c r="H90" s="15">
        <v>0</v>
      </c>
      <c r="I90" s="15">
        <v>0</v>
      </c>
      <c r="J90" s="15">
        <f>VLOOKUP($A90,[1]Hoja1!$A$9:$AM$276,4,0)</f>
        <v>0</v>
      </c>
      <c r="K90" s="16">
        <f t="shared" ref="K90:K91" si="36">SUM(F90:J90)</f>
        <v>8643.5</v>
      </c>
      <c r="L90" s="15">
        <f>VLOOKUP($A90,[1]Hoja1!$A$9:$AM$276,24,0)+VLOOKUP(A90,'[2]Hoja2 (2)'!$A$9:$K$71,8,0)</f>
        <v>473.07</v>
      </c>
      <c r="M90" s="16">
        <f t="shared" ref="M90:M91" si="37">+K90-L90</f>
        <v>8170.43</v>
      </c>
    </row>
    <row r="91" spans="1:13" s="11" customFormat="1" ht="10.5" customHeight="1" x14ac:dyDescent="0.25">
      <c r="A91" s="27" t="s">
        <v>138</v>
      </c>
      <c r="B91" s="13" t="s">
        <v>98</v>
      </c>
      <c r="C91" s="14" t="s">
        <v>17</v>
      </c>
      <c r="D91" s="14" t="s">
        <v>18</v>
      </c>
      <c r="E91" s="15">
        <f t="shared" ref="E91" si="38">+F91/30</f>
        <v>333.33</v>
      </c>
      <c r="F91" s="15">
        <f>VLOOKUP($A91,[1]Hoja1!$A$9:$AM$276,3,0)</f>
        <v>9999.9</v>
      </c>
      <c r="G91" s="15">
        <f>VLOOKUP(A91,'[2]Hoja2 (2)'!$A$9:$K$70,5,0)</f>
        <v>16666.5</v>
      </c>
      <c r="H91" s="15">
        <v>0</v>
      </c>
      <c r="I91" s="15">
        <v>0</v>
      </c>
      <c r="J91" s="15">
        <f>VLOOKUP($A91,[1]Hoja1!$A$9:$AM$276,4,0)</f>
        <v>1110.8399999999999</v>
      </c>
      <c r="K91" s="16">
        <f t="shared" si="36"/>
        <v>27777.24</v>
      </c>
      <c r="L91" s="15">
        <f>VLOOKUP($A91,[1]Hoja1!$A$9:$AM$276,24,0)+VLOOKUP(A91,'[2]Hoja2 (2)'!$A$9:$K$71,8,0)</f>
        <v>3544.9</v>
      </c>
      <c r="M91" s="16">
        <f t="shared" si="37"/>
        <v>24232.34</v>
      </c>
    </row>
    <row r="92" spans="1:13" s="11" customFormat="1" ht="10.5" customHeight="1" x14ac:dyDescent="0.25">
      <c r="A92" s="27"/>
      <c r="B92" s="13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3" s="11" customFormat="1" ht="17.25" customHeight="1" x14ac:dyDescent="0.25">
      <c r="A93" s="6" t="s">
        <v>99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3" s="11" customFormat="1" ht="10.5" customHeight="1" x14ac:dyDescent="0.25">
      <c r="A94" s="27" t="s">
        <v>100</v>
      </c>
      <c r="B94" s="13" t="s">
        <v>101</v>
      </c>
      <c r="C94" s="14" t="s">
        <v>17</v>
      </c>
      <c r="D94" s="14" t="s">
        <v>18</v>
      </c>
      <c r="E94" s="15">
        <f t="shared" ref="E94" si="39">+F94/30</f>
        <v>212.8</v>
      </c>
      <c r="F94" s="15">
        <f>VLOOKUP($A94,[1]Hoja1!$A$9:$AM$276,3,0)</f>
        <v>6384</v>
      </c>
      <c r="G94" s="15">
        <f>VLOOKUP(A94,'[2]Hoja2 (2)'!$A$9:$K$70,5,0)</f>
        <v>10640</v>
      </c>
      <c r="H94" s="15">
        <v>0</v>
      </c>
      <c r="I94" s="15">
        <v>0</v>
      </c>
      <c r="J94" s="15">
        <f>VLOOKUP($A94,[1]Hoja1!$A$9:$AM$276,4,0)</f>
        <v>0</v>
      </c>
      <c r="K94" s="16">
        <f>SUM(F94:J94)</f>
        <v>17024</v>
      </c>
      <c r="L94" s="15">
        <f>VLOOKUP($A94,[1]Hoja1!$A$9:$AM$276,24,0)+VLOOKUP(A94,'[2]Hoja2 (2)'!$A$9:$K$71,8,0)</f>
        <v>4047.7400000000002</v>
      </c>
      <c r="M94" s="16">
        <f>+K94-L94</f>
        <v>12976.26</v>
      </c>
    </row>
    <row r="95" spans="1:13" s="11" customFormat="1" ht="10.5" customHeight="1" x14ac:dyDescent="0.25">
      <c r="A95" s="27"/>
      <c r="B95" s="13"/>
      <c r="C95" s="14"/>
      <c r="D95" s="14"/>
      <c r="E95" s="15"/>
      <c r="F95" s="15"/>
      <c r="G95" s="14"/>
      <c r="H95" s="14"/>
      <c r="I95" s="14"/>
      <c r="J95" s="14"/>
      <c r="K95" s="16"/>
      <c r="L95" s="16"/>
      <c r="M95" s="16"/>
    </row>
    <row r="96" spans="1:13" s="11" customFormat="1" ht="17.25" customHeight="1" x14ac:dyDescent="0.25">
      <c r="A96" s="6" t="s">
        <v>102</v>
      </c>
      <c r="B96" s="7"/>
      <c r="C96" s="8"/>
      <c r="D96" s="8"/>
      <c r="E96" s="9"/>
      <c r="F96" s="9"/>
      <c r="G96" s="8"/>
      <c r="H96" s="8"/>
      <c r="I96" s="8"/>
      <c r="J96" s="8"/>
      <c r="K96" s="10"/>
      <c r="L96" s="10"/>
      <c r="M96" s="10"/>
    </row>
    <row r="97" spans="1:13" s="11" customFormat="1" ht="13.5" customHeight="1" x14ac:dyDescent="0.25">
      <c r="A97" s="27" t="s">
        <v>160</v>
      </c>
      <c r="B97" s="13" t="s">
        <v>161</v>
      </c>
      <c r="C97" s="14" t="s">
        <v>17</v>
      </c>
      <c r="D97" s="14" t="s">
        <v>154</v>
      </c>
      <c r="E97" s="15">
        <f t="shared" ref="E97:E100" si="40">+F97/30</f>
        <v>172.87</v>
      </c>
      <c r="F97" s="15">
        <f>VLOOKUP($A97,[1]Hoja1!$A$9:$AM$276,3,0)</f>
        <v>5186.1000000000004</v>
      </c>
      <c r="G97" s="15">
        <f>VLOOKUP(A97,'[2]Hoja2 (2)'!$A$9:$K$70,5,0)</f>
        <v>14409</v>
      </c>
      <c r="H97" s="15">
        <v>0</v>
      </c>
      <c r="I97" s="15">
        <v>0</v>
      </c>
      <c r="J97" s="15">
        <f>VLOOKUP($A97,[1]Hoja1!$A$9:$AM$276,4,0)</f>
        <v>2813.9</v>
      </c>
      <c r="K97" s="16">
        <f t="shared" ref="K97:K100" si="41">SUM(F97:J97)</f>
        <v>22409</v>
      </c>
      <c r="L97" s="15">
        <f>VLOOKUP($A97,[1]Hoja1!$A$9:$AM$276,24,0)+VLOOKUP(A97,'[2]Hoja2 (2)'!$A$9:$K$71,8,0)</f>
        <v>2059</v>
      </c>
      <c r="M97" s="16">
        <f t="shared" ref="M97:M100" si="42">+K97-L97</f>
        <v>20350</v>
      </c>
    </row>
    <row r="98" spans="1:13" s="11" customFormat="1" ht="13.5" customHeight="1" x14ac:dyDescent="0.25">
      <c r="A98" s="27" t="s">
        <v>151</v>
      </c>
      <c r="B98" s="13" t="s">
        <v>152</v>
      </c>
      <c r="C98" s="14" t="s">
        <v>17</v>
      </c>
      <c r="D98" s="14" t="s">
        <v>154</v>
      </c>
      <c r="E98" s="15">
        <f t="shared" si="40"/>
        <v>63.385666666666665</v>
      </c>
      <c r="F98" s="15">
        <f>VLOOKUP($A98,[1]Hoja1!$A$9:$AM$276,3,0)</f>
        <v>1901.57</v>
      </c>
      <c r="G98" s="15">
        <f>VLOOKUP(A98,'[2]Hoja2 (2)'!$A$9:$K$70,5,0)</f>
        <v>11639.5</v>
      </c>
      <c r="H98" s="15">
        <v>0</v>
      </c>
      <c r="I98" s="15">
        <v>0</v>
      </c>
      <c r="J98" s="15">
        <f>VLOOKUP($A98,[1]Hoja1!$A$9:$AM$276,4,0)</f>
        <v>0</v>
      </c>
      <c r="K98" s="16">
        <f t="shared" si="41"/>
        <v>13541.07</v>
      </c>
      <c r="L98" s="15">
        <f>VLOOKUP($A98,[1]Hoja1!$A$9:$AM$276,24,0)+VLOOKUP(A98,'[2]Hoja2 (2)'!$A$9:$K$71,8,0)</f>
        <v>699.35</v>
      </c>
      <c r="M98" s="16">
        <f t="shared" si="42"/>
        <v>12841.72</v>
      </c>
    </row>
    <row r="99" spans="1:13" s="11" customFormat="1" ht="13.5" customHeight="1" x14ac:dyDescent="0.25">
      <c r="A99" s="27" t="s">
        <v>149</v>
      </c>
      <c r="B99" s="13" t="s">
        <v>150</v>
      </c>
      <c r="C99" s="14" t="s">
        <v>17</v>
      </c>
      <c r="D99" s="14" t="s">
        <v>154</v>
      </c>
      <c r="E99" s="15">
        <f t="shared" si="40"/>
        <v>212.6</v>
      </c>
      <c r="F99" s="15">
        <f>VLOOKUP($A99,[1]Hoja1!$A$9:$AM$276,3,0)</f>
        <v>6378</v>
      </c>
      <c r="G99" s="15">
        <f>VLOOKUP(A99,'[2]Hoja2 (2)'!$A$9:$K$70,5,0)</f>
        <v>10630</v>
      </c>
      <c r="H99" s="15">
        <v>0</v>
      </c>
      <c r="I99" s="15">
        <v>0</v>
      </c>
      <c r="J99" s="15">
        <f>VLOOKUP($A99,[1]Hoja1!$A$9:$AM$276,4,0)</f>
        <v>0</v>
      </c>
      <c r="K99" s="16">
        <f t="shared" si="41"/>
        <v>17008</v>
      </c>
      <c r="L99" s="15">
        <f>VLOOKUP($A99,[1]Hoja1!$A$9:$AM$276,24,0)+VLOOKUP(A99,'[2]Hoja2 (2)'!$A$9:$K$71,8,0)</f>
        <v>2148.5100000000002</v>
      </c>
      <c r="M99" s="16">
        <f t="shared" si="42"/>
        <v>14859.49</v>
      </c>
    </row>
    <row r="100" spans="1:13" s="11" customFormat="1" ht="13.5" customHeight="1" x14ac:dyDescent="0.25">
      <c r="A100" s="27" t="s">
        <v>158</v>
      </c>
      <c r="B100" s="13" t="s">
        <v>159</v>
      </c>
      <c r="C100" s="14" t="s">
        <v>60</v>
      </c>
      <c r="D100" s="14" t="s">
        <v>154</v>
      </c>
      <c r="E100" s="15">
        <f t="shared" si="40"/>
        <v>172.87</v>
      </c>
      <c r="F100" s="15">
        <f>VLOOKUP($A100,[1]Hoja1!$A$9:$AM$276,3,0)</f>
        <v>5186.1000000000004</v>
      </c>
      <c r="G100" s="15">
        <f>VLOOKUP(A100,'[2]Hoja2 (2)'!$A$9:$K$70,5,0)</f>
        <v>8643.5</v>
      </c>
      <c r="H100" s="15">
        <v>0</v>
      </c>
      <c r="I100" s="15">
        <v>0</v>
      </c>
      <c r="J100" s="15">
        <f>VLOOKUP($A100,[1]Hoja1!$A$9:$AM$276,4,0)</f>
        <v>1131.9000000000001</v>
      </c>
      <c r="K100" s="16">
        <f t="shared" si="41"/>
        <v>14961.5</v>
      </c>
      <c r="L100" s="15">
        <f>VLOOKUP($A100,[1]Hoja1!$A$9:$AM$276,24,0)+VLOOKUP(A100,'[2]Hoja2 (2)'!$A$9:$K$71,8,0)</f>
        <v>639.89</v>
      </c>
      <c r="M100" s="16">
        <f t="shared" si="42"/>
        <v>14321.61</v>
      </c>
    </row>
    <row r="101" spans="1:13" s="11" customFormat="1" ht="10.5" customHeight="1" x14ac:dyDescent="0.25">
      <c r="A101" s="27"/>
      <c r="B101" s="13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3" s="11" customFormat="1" ht="17.25" customHeight="1" x14ac:dyDescent="0.25">
      <c r="A102" s="6" t="s">
        <v>103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3" s="11" customFormat="1" ht="10.5" customHeight="1" x14ac:dyDescent="0.25">
      <c r="A103" s="27" t="s">
        <v>146</v>
      </c>
      <c r="B103" s="13" t="s">
        <v>147</v>
      </c>
      <c r="C103" s="14" t="s">
        <v>60</v>
      </c>
      <c r="D103" s="14" t="s">
        <v>154</v>
      </c>
      <c r="E103" s="15">
        <f t="shared" ref="E103:E104" si="43">+F103/30</f>
        <v>172.87</v>
      </c>
      <c r="F103" s="15">
        <f>VLOOKUP($A103,[1]Hoja1!$A$9:$AM$276,3,0)</f>
        <v>5186.1000000000004</v>
      </c>
      <c r="G103" s="15">
        <f>VLOOKUP(A103,'[2]Hoja2 (2)'!$A$9:$K$70,5,0)</f>
        <v>8643.5</v>
      </c>
      <c r="H103" s="15">
        <v>0</v>
      </c>
      <c r="I103" s="15">
        <v>0</v>
      </c>
      <c r="J103" s="15">
        <f>VLOOKUP($A103,[1]Hoja1!$A$9:$AM$276,4,0)</f>
        <v>0</v>
      </c>
      <c r="K103" s="16">
        <f t="shared" ref="K103:K104" si="44">SUM(F103:J103)</f>
        <v>13829.6</v>
      </c>
      <c r="L103" s="15">
        <f>VLOOKUP($A103,[1]Hoja1!$A$9:$AM$276,24,0)+VLOOKUP(A103,'[2]Hoja2 (2)'!$A$9:$K$71,8,0)</f>
        <v>455.89</v>
      </c>
      <c r="M103" s="16">
        <f t="shared" ref="M103:M104" si="45">+K103-L103</f>
        <v>13373.710000000001</v>
      </c>
    </row>
    <row r="104" spans="1:13" s="11" customFormat="1" ht="10.5" customHeight="1" x14ac:dyDescent="0.25">
      <c r="A104" s="27" t="s">
        <v>144</v>
      </c>
      <c r="B104" s="13" t="s">
        <v>145</v>
      </c>
      <c r="C104" s="14" t="s">
        <v>17</v>
      </c>
      <c r="D104" s="14" t="s">
        <v>154</v>
      </c>
      <c r="E104" s="15">
        <f t="shared" si="43"/>
        <v>200</v>
      </c>
      <c r="F104" s="15">
        <f>VLOOKUP($A104,[1]Hoja1!$A$9:$AM$276,3,0)</f>
        <v>6000</v>
      </c>
      <c r="G104" s="15">
        <f>VLOOKUP(A104,'[2]Hoja2 (2)'!$A$9:$K$70,5,0)</f>
        <v>10000</v>
      </c>
      <c r="H104" s="15">
        <v>0</v>
      </c>
      <c r="I104" s="15">
        <v>0</v>
      </c>
      <c r="J104" s="15">
        <f>VLOOKUP($A104,[1]Hoja1!$A$9:$AM$276,4,0)</f>
        <v>2000</v>
      </c>
      <c r="K104" s="16">
        <f t="shared" si="44"/>
        <v>18000</v>
      </c>
      <c r="L104" s="15">
        <f>VLOOKUP($A104,[1]Hoja1!$A$9:$AM$276,24,0)+VLOOKUP(A104,'[2]Hoja2 (2)'!$A$9:$K$71,8,0)</f>
        <v>1587.3400000000001</v>
      </c>
      <c r="M104" s="16">
        <f t="shared" si="45"/>
        <v>16412.66</v>
      </c>
    </row>
    <row r="105" spans="1:13" s="11" customFormat="1" ht="10.5" customHeight="1" x14ac:dyDescent="0.25">
      <c r="A105" s="27"/>
      <c r="B105" s="13"/>
      <c r="C105" s="14"/>
      <c r="D105" s="14"/>
      <c r="E105" s="15"/>
      <c r="F105" s="15"/>
      <c r="G105" s="14"/>
      <c r="H105" s="14"/>
      <c r="I105" s="14"/>
      <c r="J105" s="14"/>
      <c r="K105" s="16"/>
      <c r="L105" s="16"/>
      <c r="M105" s="16"/>
    </row>
    <row r="106" spans="1:13" s="11" customFormat="1" ht="17.25" customHeight="1" x14ac:dyDescent="0.25">
      <c r="A106" s="6" t="s">
        <v>104</v>
      </c>
      <c r="B106" s="7"/>
      <c r="C106" s="8"/>
      <c r="D106" s="8"/>
      <c r="E106" s="9"/>
      <c r="F106" s="9"/>
      <c r="G106" s="8"/>
      <c r="H106" s="8"/>
      <c r="I106" s="8"/>
      <c r="J106" s="8"/>
      <c r="K106" s="10"/>
      <c r="L106" s="10"/>
      <c r="M106" s="10"/>
    </row>
    <row r="107" spans="1:13" s="11" customFormat="1" ht="10.5" customHeight="1" x14ac:dyDescent="0.25">
      <c r="A107" s="27" t="s">
        <v>139</v>
      </c>
      <c r="B107" s="13" t="s">
        <v>115</v>
      </c>
      <c r="C107" s="14" t="s">
        <v>17</v>
      </c>
      <c r="D107" s="14" t="s">
        <v>154</v>
      </c>
      <c r="E107" s="15">
        <f>+F107/30</f>
        <v>333.33</v>
      </c>
      <c r="F107" s="15">
        <f>VLOOKUP($A107,[1]Hoja1!$A$9:$AM$276,3,0)</f>
        <v>9999.9</v>
      </c>
      <c r="G107" s="15">
        <f>VLOOKUP(A107,'[2]Hoja2 (2)'!$A$9:$K$70,5,0)</f>
        <v>16666.5</v>
      </c>
      <c r="H107" s="15">
        <v>0</v>
      </c>
      <c r="I107" s="15">
        <v>0</v>
      </c>
      <c r="J107" s="15">
        <f>VLOOKUP($A107,[1]Hoja1!$A$9:$AM$276,4,0)</f>
        <v>6603.04</v>
      </c>
      <c r="K107" s="16">
        <f>SUM(F107:J107)</f>
        <v>33269.440000000002</v>
      </c>
      <c r="L107" s="15">
        <f>VLOOKUP($A107,[1]Hoja1!$A$9:$AM$276,24,0)+VLOOKUP(A107,'[2]Hoja2 (2)'!$A$9:$K$71,8,0)</f>
        <v>4798.42</v>
      </c>
      <c r="M107" s="16">
        <f>+K107-L107</f>
        <v>28471.020000000004</v>
      </c>
    </row>
    <row r="108" spans="1:13" s="11" customFormat="1" ht="10.5" customHeight="1" x14ac:dyDescent="0.25">
      <c r="A108" s="27"/>
      <c r="B108" s="13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126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27"/>
      <c r="B110" s="13"/>
      <c r="C110" s="14"/>
      <c r="D110" s="14"/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6">
        <v>0</v>
      </c>
      <c r="L110" s="15">
        <v>0</v>
      </c>
      <c r="M110" s="16">
        <f t="shared" ref="M110" si="46">+K110-L110</f>
        <v>0</v>
      </c>
    </row>
    <row r="111" spans="1:13" s="11" customFormat="1" ht="10.5" customHeight="1" x14ac:dyDescent="0.25">
      <c r="A111" s="27"/>
      <c r="B111" s="13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3" s="11" customFormat="1" ht="17.25" customHeight="1" x14ac:dyDescent="0.25">
      <c r="A112" s="6" t="s">
        <v>164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3" s="11" customFormat="1" ht="10.5" customHeight="1" x14ac:dyDescent="0.25">
      <c r="A113" s="27" t="s">
        <v>155</v>
      </c>
      <c r="B113" s="13" t="s">
        <v>156</v>
      </c>
      <c r="C113" s="14" t="s">
        <v>157</v>
      </c>
      <c r="D113" s="14" t="s">
        <v>154</v>
      </c>
      <c r="E113" s="15">
        <f>+F113/30</f>
        <v>580.98</v>
      </c>
      <c r="F113" s="15">
        <f>VLOOKUP($A113,[1]Hoja1!$A$9:$AM$276,3,0)</f>
        <v>17429.400000000001</v>
      </c>
      <c r="G113" s="15">
        <f>VLOOKUP(A113,'[2]Hoja2 (2)'!$A$9:$K$70,5,0)</f>
        <v>29049</v>
      </c>
      <c r="H113" s="15">
        <v>0</v>
      </c>
      <c r="I113" s="15">
        <v>0</v>
      </c>
      <c r="J113" s="15">
        <f>VLOOKUP($A113,[1]Hoja1!$A$9:$AM$276,4,0)</f>
        <v>0</v>
      </c>
      <c r="K113" s="16">
        <f>SUM(F113:J113)</f>
        <v>46478.400000000001</v>
      </c>
      <c r="L113" s="15">
        <f>VLOOKUP($A113,[1]Hoja1!$A$9:$AM$276,24,0)+VLOOKUP(A113,'[2]Hoja2 (2)'!$A$9:$K$71,8,0)</f>
        <v>8413.5499999999993</v>
      </c>
      <c r="M113" s="16">
        <f>+K113-L113</f>
        <v>38064.850000000006</v>
      </c>
    </row>
    <row r="114" spans="1:13" s="11" customFormat="1" ht="10.5" customHeight="1" x14ac:dyDescent="0.25">
      <c r="A114" s="27"/>
      <c r="B114" s="13"/>
      <c r="C114" s="14"/>
      <c r="D114" s="14"/>
      <c r="E114" s="15"/>
      <c r="F114" s="15"/>
      <c r="G114" s="14"/>
      <c r="H114" s="14"/>
      <c r="I114" s="14"/>
      <c r="J114" s="14"/>
      <c r="K114" s="16"/>
      <c r="L114" s="16"/>
      <c r="M114" s="16"/>
    </row>
    <row r="115" spans="1:13" s="11" customFormat="1" ht="17.25" customHeight="1" x14ac:dyDescent="0.25">
      <c r="A115" s="6" t="s">
        <v>105</v>
      </c>
      <c r="B115" s="7"/>
      <c r="C115" s="8"/>
      <c r="D115" s="8"/>
      <c r="E115" s="9"/>
      <c r="F115" s="9"/>
      <c r="G115" s="8"/>
      <c r="H115" s="8"/>
      <c r="I115" s="8"/>
      <c r="J115" s="8"/>
      <c r="K115" s="10"/>
      <c r="L115" s="10"/>
      <c r="M115" s="10"/>
    </row>
    <row r="116" spans="1:13" s="11" customFormat="1" ht="10.5" customHeight="1" x14ac:dyDescent="0.25">
      <c r="A116" s="27" t="s">
        <v>106</v>
      </c>
      <c r="B116" s="13" t="s">
        <v>107</v>
      </c>
      <c r="C116" s="14" t="s">
        <v>17</v>
      </c>
      <c r="D116" s="14" t="s">
        <v>18</v>
      </c>
      <c r="E116" s="15">
        <f>+F116/30</f>
        <v>172.87</v>
      </c>
      <c r="F116" s="15">
        <f>VLOOKUP($A116,[1]Hoja1!$A$9:$AM$276,3,0)</f>
        <v>5186.1000000000004</v>
      </c>
      <c r="G116" s="15">
        <f>VLOOKUP(A116,'[2]Hoja2 (2)'!$A$9:$K$70,5,0)</f>
        <v>8643.5</v>
      </c>
      <c r="H116" s="15">
        <v>0</v>
      </c>
      <c r="I116" s="15">
        <v>0</v>
      </c>
      <c r="J116" s="15">
        <f>VLOOKUP($A116,[1]Hoja1!$A$9:$AM$276,4,0)</f>
        <v>1113.9000000000001</v>
      </c>
      <c r="K116" s="16">
        <f>SUM(F116:J116)</f>
        <v>14943.5</v>
      </c>
      <c r="L116" s="15">
        <f>VLOOKUP($A116,[1]Hoja1!$A$9:$AM$276,24,0)+VLOOKUP(A116,'[2]Hoja2 (2)'!$A$9:$K$71,8,0)</f>
        <v>637.93000000000006</v>
      </c>
      <c r="M116" s="16">
        <f>+K116-L116</f>
        <v>14305.57</v>
      </c>
    </row>
    <row r="117" spans="1:13" s="11" customFormat="1" ht="10.5" customHeight="1" x14ac:dyDescent="0.25">
      <c r="A117" s="27"/>
      <c r="B117" s="13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108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27" t="s">
        <v>116</v>
      </c>
      <c r="B119" s="19" t="s">
        <v>110</v>
      </c>
      <c r="C119" s="14" t="s">
        <v>17</v>
      </c>
      <c r="D119" s="14" t="s">
        <v>154</v>
      </c>
      <c r="E119" s="15">
        <f>+F119/30</f>
        <v>172.87</v>
      </c>
      <c r="F119" s="15">
        <f>VLOOKUP($A119,[1]Hoja1!$A$9:$AM$276,3,0)</f>
        <v>5186.1000000000004</v>
      </c>
      <c r="G119" s="15">
        <f>VLOOKUP(A119,'[2]Hoja2 (2)'!$A$9:$K$70,5,0)</f>
        <v>8643.5</v>
      </c>
      <c r="H119" s="15">
        <v>0</v>
      </c>
      <c r="I119" s="15">
        <v>0</v>
      </c>
      <c r="J119" s="15">
        <f>VLOOKUP($A119,[1]Hoja1!$A$9:$AM$276,4,0)</f>
        <v>0</v>
      </c>
      <c r="K119" s="16">
        <f>SUM(F119:J119)</f>
        <v>13829.6</v>
      </c>
      <c r="L119" s="15">
        <f>VLOOKUP($A119,[1]Hoja1!$A$9:$AM$276,24,0)+VLOOKUP(A119,'[2]Hoja2 (2)'!$A$9:$K$71,8,0)</f>
        <v>455.89</v>
      </c>
      <c r="M119" s="16">
        <f>+K119-L119</f>
        <v>13373.710000000001</v>
      </c>
    </row>
    <row r="120" spans="1:13" ht="15" customHeight="1" x14ac:dyDescent="0.25">
      <c r="K120" s="22"/>
      <c r="L120" s="22"/>
      <c r="M120" s="22"/>
    </row>
    <row r="122" spans="1:13" ht="17.25" hidden="1" customHeight="1" x14ac:dyDescent="0.25">
      <c r="K122" s="23">
        <f>SUM(K7:K119)</f>
        <v>1561529.4699999997</v>
      </c>
      <c r="L122" s="23">
        <f>SUM(L7:L119)</f>
        <v>245505.2300000001</v>
      </c>
      <c r="M122" s="23">
        <f>SUM(M7:M119)</f>
        <v>1316024.2400000002</v>
      </c>
    </row>
    <row r="123" spans="1:13" ht="17.25" hidden="1" customHeight="1" x14ac:dyDescent="0.2">
      <c r="J123" s="21"/>
      <c r="K123" s="37">
        <v>655912.09</v>
      </c>
      <c r="L123" s="38">
        <v>127674.24000000001</v>
      </c>
      <c r="M123" s="38">
        <v>528237.85</v>
      </c>
    </row>
    <row r="124" spans="1:13" ht="17.25" hidden="1" customHeight="1" x14ac:dyDescent="0.2">
      <c r="K124" s="25">
        <f>+K122-K123</f>
        <v>905617.37999999977</v>
      </c>
      <c r="L124" s="25">
        <f t="shared" ref="L124:M124" si="47">+L122-L123</f>
        <v>117830.99000000009</v>
      </c>
      <c r="M124" s="25">
        <f t="shared" si="47"/>
        <v>787786.39000000025</v>
      </c>
    </row>
    <row r="125" spans="1:13" ht="17.25" hidden="1" customHeight="1" x14ac:dyDescent="0.2">
      <c r="J125" s="5" t="s">
        <v>185</v>
      </c>
      <c r="K125" s="38">
        <v>905617.38</v>
      </c>
      <c r="L125" s="38">
        <v>117830.99</v>
      </c>
      <c r="M125" s="38">
        <v>787786.39</v>
      </c>
    </row>
    <row r="126" spans="1:13" ht="17.25" hidden="1" customHeight="1" x14ac:dyDescent="0.2">
      <c r="K126" s="26">
        <f>+K124-K125</f>
        <v>0</v>
      </c>
      <c r="L126" s="26">
        <f>+L124-L125</f>
        <v>0</v>
      </c>
      <c r="M126" s="38">
        <f>+M124-M125</f>
        <v>0</v>
      </c>
    </row>
    <row r="127" spans="1:13" ht="17.25" customHeight="1" x14ac:dyDescent="0.25">
      <c r="K127" s="24"/>
      <c r="L127" s="24"/>
      <c r="M127" s="24"/>
    </row>
    <row r="128" spans="1:13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</sheetData>
  <autoFilter ref="A6:M121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2022-12-21T19:51:08Z</dcterms:modified>
</cp:coreProperties>
</file>