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24D46E2B-5A46-435A-8462-E6CDE69095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1" r:id="rId1"/>
  </sheets>
  <externalReferences>
    <externalReference r:id="rId2"/>
  </externalReferences>
  <definedNames>
    <definedName name="_xlnm._FilterDatabase" localSheetId="0" hidden="1">Marzo!$A$6:$M$137</definedName>
    <definedName name="_xlnm.Print_Area" localSheetId="0">Marzo!$A$1:$M$135</definedName>
    <definedName name="_xlnm.Print_Titles" localSheetId="0">Marzo!$1:$6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L135" i="1"/>
  <c r="J135" i="1"/>
  <c r="I135" i="1"/>
  <c r="H135" i="1"/>
  <c r="F135" i="1"/>
  <c r="L132" i="1"/>
  <c r="J132" i="1"/>
  <c r="I132" i="1"/>
  <c r="H132" i="1"/>
  <c r="F132" i="1"/>
  <c r="L129" i="1"/>
  <c r="J129" i="1"/>
  <c r="I129" i="1"/>
  <c r="H129" i="1"/>
  <c r="F129" i="1"/>
  <c r="L126" i="1"/>
  <c r="J126" i="1"/>
  <c r="I126" i="1"/>
  <c r="H126" i="1"/>
  <c r="F126" i="1"/>
  <c r="L125" i="1"/>
  <c r="J125" i="1"/>
  <c r="I125" i="1"/>
  <c r="H125" i="1"/>
  <c r="F125" i="1"/>
  <c r="L122" i="1"/>
  <c r="J122" i="1"/>
  <c r="I122" i="1"/>
  <c r="H122" i="1"/>
  <c r="F122" i="1"/>
  <c r="L119" i="1"/>
  <c r="J119" i="1"/>
  <c r="I119" i="1"/>
  <c r="H119" i="1"/>
  <c r="F119" i="1"/>
  <c r="L118" i="1"/>
  <c r="J118" i="1"/>
  <c r="I118" i="1"/>
  <c r="H118" i="1"/>
  <c r="F118" i="1"/>
  <c r="L115" i="1"/>
  <c r="J115" i="1"/>
  <c r="I115" i="1"/>
  <c r="H115" i="1"/>
  <c r="F115" i="1"/>
  <c r="L114" i="1"/>
  <c r="J114" i="1"/>
  <c r="I114" i="1"/>
  <c r="H114" i="1"/>
  <c r="F114" i="1"/>
  <c r="L113" i="1"/>
  <c r="J113" i="1"/>
  <c r="I113" i="1"/>
  <c r="H113" i="1"/>
  <c r="F113" i="1"/>
  <c r="L112" i="1"/>
  <c r="J112" i="1"/>
  <c r="I112" i="1"/>
  <c r="H112" i="1"/>
  <c r="F112" i="1"/>
  <c r="L109" i="1"/>
  <c r="J109" i="1"/>
  <c r="I109" i="1"/>
  <c r="H109" i="1"/>
  <c r="F109" i="1"/>
  <c r="L108" i="1"/>
  <c r="J108" i="1"/>
  <c r="I108" i="1"/>
  <c r="H108" i="1"/>
  <c r="F108" i="1"/>
  <c r="L105" i="1"/>
  <c r="J105" i="1"/>
  <c r="I105" i="1"/>
  <c r="H105" i="1"/>
  <c r="F105" i="1"/>
  <c r="L104" i="1"/>
  <c r="J104" i="1"/>
  <c r="I104" i="1"/>
  <c r="H104" i="1"/>
  <c r="F104" i="1"/>
  <c r="L103" i="1"/>
  <c r="J103" i="1"/>
  <c r="I103" i="1"/>
  <c r="H103" i="1"/>
  <c r="F103" i="1"/>
  <c r="L102" i="1"/>
  <c r="J102" i="1"/>
  <c r="I102" i="1"/>
  <c r="H102" i="1"/>
  <c r="F102" i="1"/>
  <c r="L99" i="1"/>
  <c r="J99" i="1"/>
  <c r="I99" i="1"/>
  <c r="H99" i="1"/>
  <c r="F99" i="1"/>
  <c r="L98" i="1"/>
  <c r="J98" i="1"/>
  <c r="I98" i="1"/>
  <c r="H98" i="1"/>
  <c r="F98" i="1"/>
  <c r="L95" i="1"/>
  <c r="J95" i="1"/>
  <c r="I95" i="1"/>
  <c r="H95" i="1"/>
  <c r="F95" i="1"/>
  <c r="L92" i="1"/>
  <c r="J92" i="1"/>
  <c r="I92" i="1"/>
  <c r="H92" i="1"/>
  <c r="F92" i="1"/>
  <c r="L89" i="1"/>
  <c r="J89" i="1"/>
  <c r="I89" i="1"/>
  <c r="H89" i="1"/>
  <c r="F89" i="1"/>
  <c r="L88" i="1"/>
  <c r="J88" i="1"/>
  <c r="I88" i="1"/>
  <c r="H88" i="1"/>
  <c r="F88" i="1"/>
  <c r="L85" i="1"/>
  <c r="J85" i="1"/>
  <c r="I85" i="1"/>
  <c r="H85" i="1"/>
  <c r="F85" i="1"/>
  <c r="L82" i="1"/>
  <c r="J82" i="1"/>
  <c r="I82" i="1"/>
  <c r="H82" i="1"/>
  <c r="F82" i="1"/>
  <c r="L81" i="1"/>
  <c r="J81" i="1"/>
  <c r="I81" i="1"/>
  <c r="H81" i="1"/>
  <c r="F81" i="1"/>
  <c r="L78" i="1"/>
  <c r="J78" i="1"/>
  <c r="I78" i="1"/>
  <c r="H78" i="1"/>
  <c r="F78" i="1"/>
  <c r="L77" i="1"/>
  <c r="J77" i="1"/>
  <c r="I77" i="1"/>
  <c r="H77" i="1"/>
  <c r="F77" i="1"/>
  <c r="L74" i="1"/>
  <c r="J74" i="1"/>
  <c r="I74" i="1"/>
  <c r="H74" i="1"/>
  <c r="F74" i="1"/>
  <c r="L70" i="1"/>
  <c r="J70" i="1"/>
  <c r="I70" i="1"/>
  <c r="H70" i="1"/>
  <c r="F70" i="1"/>
  <c r="L69" i="1"/>
  <c r="J69" i="1"/>
  <c r="I69" i="1"/>
  <c r="H69" i="1"/>
  <c r="F69" i="1"/>
  <c r="L68" i="1"/>
  <c r="J68" i="1"/>
  <c r="I68" i="1"/>
  <c r="H68" i="1"/>
  <c r="F68" i="1"/>
  <c r="L67" i="1"/>
  <c r="J67" i="1"/>
  <c r="I67" i="1"/>
  <c r="H67" i="1"/>
  <c r="F67" i="1"/>
  <c r="L64" i="1"/>
  <c r="J64" i="1"/>
  <c r="I64" i="1"/>
  <c r="H64" i="1"/>
  <c r="F64" i="1"/>
  <c r="L63" i="1"/>
  <c r="J63" i="1"/>
  <c r="I63" i="1"/>
  <c r="H63" i="1"/>
  <c r="F63" i="1"/>
  <c r="L62" i="1"/>
  <c r="J62" i="1"/>
  <c r="I62" i="1"/>
  <c r="H62" i="1"/>
  <c r="F62" i="1"/>
  <c r="L61" i="1"/>
  <c r="J61" i="1"/>
  <c r="I61" i="1"/>
  <c r="H61" i="1"/>
  <c r="F61" i="1"/>
  <c r="L60" i="1"/>
  <c r="J60" i="1"/>
  <c r="I60" i="1"/>
  <c r="H60" i="1"/>
  <c r="F60" i="1"/>
  <c r="L57" i="1"/>
  <c r="J57" i="1"/>
  <c r="I57" i="1"/>
  <c r="H57" i="1"/>
  <c r="F57" i="1"/>
  <c r="L56" i="1"/>
  <c r="J56" i="1"/>
  <c r="I56" i="1"/>
  <c r="H56" i="1"/>
  <c r="F56" i="1"/>
  <c r="L55" i="1"/>
  <c r="J55" i="1"/>
  <c r="I55" i="1"/>
  <c r="H55" i="1"/>
  <c r="F55" i="1"/>
  <c r="L54" i="1"/>
  <c r="J54" i="1"/>
  <c r="I54" i="1"/>
  <c r="H54" i="1"/>
  <c r="F54" i="1"/>
  <c r="L53" i="1"/>
  <c r="J53" i="1"/>
  <c r="I53" i="1"/>
  <c r="H53" i="1"/>
  <c r="F53" i="1"/>
  <c r="L52" i="1"/>
  <c r="J52" i="1"/>
  <c r="I52" i="1"/>
  <c r="H52" i="1"/>
  <c r="F52" i="1"/>
  <c r="L51" i="1"/>
  <c r="J51" i="1"/>
  <c r="I51" i="1"/>
  <c r="H51" i="1"/>
  <c r="F51" i="1"/>
  <c r="L50" i="1"/>
  <c r="J50" i="1"/>
  <c r="I50" i="1"/>
  <c r="H50" i="1"/>
  <c r="F50" i="1"/>
  <c r="L49" i="1"/>
  <c r="J49" i="1"/>
  <c r="I49" i="1"/>
  <c r="H49" i="1"/>
  <c r="F49" i="1"/>
  <c r="L48" i="1"/>
  <c r="J48" i="1"/>
  <c r="I48" i="1"/>
  <c r="H48" i="1"/>
  <c r="F48" i="1"/>
  <c r="L47" i="1"/>
  <c r="J47" i="1"/>
  <c r="I47" i="1"/>
  <c r="H47" i="1"/>
  <c r="F47" i="1"/>
  <c r="L46" i="1"/>
  <c r="J46" i="1"/>
  <c r="I46" i="1"/>
  <c r="H46" i="1"/>
  <c r="F46" i="1"/>
  <c r="L45" i="1"/>
  <c r="J45" i="1"/>
  <c r="I45" i="1"/>
  <c r="H45" i="1"/>
  <c r="F45" i="1"/>
  <c r="L44" i="1"/>
  <c r="J44" i="1"/>
  <c r="I44" i="1"/>
  <c r="H44" i="1"/>
  <c r="F44" i="1"/>
  <c r="L43" i="1"/>
  <c r="J43" i="1"/>
  <c r="I43" i="1"/>
  <c r="H43" i="1"/>
  <c r="F43" i="1"/>
  <c r="L42" i="1"/>
  <c r="J42" i="1"/>
  <c r="I42" i="1"/>
  <c r="H42" i="1"/>
  <c r="F42" i="1"/>
  <c r="L41" i="1"/>
  <c r="J41" i="1"/>
  <c r="I41" i="1"/>
  <c r="H41" i="1"/>
  <c r="F41" i="1"/>
  <c r="L40" i="1"/>
  <c r="J40" i="1"/>
  <c r="I40" i="1"/>
  <c r="H40" i="1"/>
  <c r="F40" i="1"/>
  <c r="L39" i="1"/>
  <c r="J39" i="1"/>
  <c r="I39" i="1"/>
  <c r="H39" i="1"/>
  <c r="F39" i="1"/>
  <c r="L36" i="1"/>
  <c r="J36" i="1"/>
  <c r="I36" i="1"/>
  <c r="H36" i="1"/>
  <c r="F36" i="1"/>
  <c r="L35" i="1"/>
  <c r="J35" i="1"/>
  <c r="I35" i="1"/>
  <c r="H35" i="1"/>
  <c r="F35" i="1"/>
  <c r="L34" i="1"/>
  <c r="J34" i="1"/>
  <c r="I34" i="1"/>
  <c r="H34" i="1"/>
  <c r="F34" i="1"/>
  <c r="L31" i="1"/>
  <c r="J31" i="1"/>
  <c r="I31" i="1"/>
  <c r="H31" i="1"/>
  <c r="F31" i="1"/>
  <c r="L28" i="1"/>
  <c r="J28" i="1"/>
  <c r="I28" i="1"/>
  <c r="H28" i="1"/>
  <c r="F28" i="1"/>
  <c r="L27" i="1"/>
  <c r="J27" i="1"/>
  <c r="I27" i="1"/>
  <c r="H27" i="1"/>
  <c r="F27" i="1"/>
  <c r="L26" i="1"/>
  <c r="J26" i="1"/>
  <c r="I26" i="1"/>
  <c r="H26" i="1"/>
  <c r="F26" i="1"/>
  <c r="L25" i="1"/>
  <c r="J25" i="1"/>
  <c r="I25" i="1"/>
  <c r="H25" i="1"/>
  <c r="F25" i="1"/>
  <c r="L24" i="1"/>
  <c r="J24" i="1"/>
  <c r="I24" i="1"/>
  <c r="H24" i="1"/>
  <c r="F24" i="1"/>
  <c r="L21" i="1"/>
  <c r="J21" i="1"/>
  <c r="I21" i="1"/>
  <c r="H21" i="1"/>
  <c r="F21" i="1"/>
  <c r="L20" i="1"/>
  <c r="J20" i="1"/>
  <c r="I20" i="1"/>
  <c r="H20" i="1"/>
  <c r="F20" i="1"/>
  <c r="L17" i="1"/>
  <c r="J17" i="1"/>
  <c r="I17" i="1"/>
  <c r="H17" i="1"/>
  <c r="F17" i="1"/>
  <c r="L14" i="1"/>
  <c r="J14" i="1"/>
  <c r="I14" i="1"/>
  <c r="H14" i="1"/>
  <c r="F14" i="1"/>
  <c r="L13" i="1"/>
  <c r="J13" i="1"/>
  <c r="I13" i="1"/>
  <c r="H13" i="1"/>
  <c r="F13" i="1"/>
  <c r="L12" i="1"/>
  <c r="J12" i="1"/>
  <c r="I12" i="1"/>
  <c r="H12" i="1"/>
  <c r="F12" i="1"/>
  <c r="L11" i="1"/>
  <c r="J11" i="1"/>
  <c r="I11" i="1"/>
  <c r="H11" i="1"/>
  <c r="F11" i="1"/>
  <c r="L10" i="1"/>
  <c r="J10" i="1"/>
  <c r="I10" i="1"/>
  <c r="H10" i="1"/>
  <c r="F10" i="1"/>
  <c r="L9" i="1"/>
  <c r="J9" i="1"/>
  <c r="I9" i="1"/>
  <c r="H9" i="1"/>
  <c r="F9" i="1"/>
  <c r="L8" i="1"/>
  <c r="J8" i="1"/>
  <c r="I8" i="1"/>
  <c r="H8" i="1"/>
  <c r="E104" i="1"/>
  <c r="F8" i="1"/>
  <c r="E55" i="1"/>
  <c r="K21" i="1" l="1"/>
  <c r="K35" i="1"/>
  <c r="K9" i="1"/>
  <c r="K108" i="1"/>
  <c r="K122" i="1"/>
  <c r="K14" i="1"/>
  <c r="K28" i="1"/>
  <c r="K42" i="1"/>
  <c r="K50" i="1"/>
  <c r="K60" i="1"/>
  <c r="K70" i="1"/>
  <c r="K89" i="1"/>
  <c r="K105" i="1"/>
  <c r="K129" i="1"/>
  <c r="K12" i="1"/>
  <c r="K26" i="1"/>
  <c r="K40" i="1"/>
  <c r="K45" i="1"/>
  <c r="K48" i="1"/>
  <c r="K53" i="1"/>
  <c r="K56" i="1"/>
  <c r="K63" i="1"/>
  <c r="K68" i="1"/>
  <c r="K78" i="1"/>
  <c r="K85" i="1"/>
  <c r="K98" i="1"/>
  <c r="M98" i="1" s="1"/>
  <c r="K103" i="1"/>
  <c r="K112" i="1"/>
  <c r="K114" i="1"/>
  <c r="K132" i="1"/>
  <c r="K115" i="1"/>
  <c r="K11" i="1"/>
  <c r="K25" i="1"/>
  <c r="K39" i="1"/>
  <c r="K47" i="1"/>
  <c r="K55" i="1"/>
  <c r="M55" i="1" s="1"/>
  <c r="K67" i="1"/>
  <c r="K82" i="1"/>
  <c r="K102" i="1"/>
  <c r="K119" i="1"/>
  <c r="K126" i="1"/>
  <c r="K135" i="1"/>
  <c r="K13" i="1"/>
  <c r="K20" i="1"/>
  <c r="K27" i="1"/>
  <c r="K34" i="1"/>
  <c r="K41" i="1"/>
  <c r="K44" i="1"/>
  <c r="K49" i="1"/>
  <c r="K52" i="1"/>
  <c r="K57" i="1"/>
  <c r="K62" i="1"/>
  <c r="K69" i="1"/>
  <c r="K77" i="1"/>
  <c r="K88" i="1"/>
  <c r="K95" i="1"/>
  <c r="K104" i="1"/>
  <c r="K10" i="1"/>
  <c r="K24" i="1"/>
  <c r="K36" i="1"/>
  <c r="K46" i="1"/>
  <c r="K54" i="1"/>
  <c r="K64" i="1"/>
  <c r="K81" i="1"/>
  <c r="K99" i="1"/>
  <c r="M99" i="1" s="1"/>
  <c r="K109" i="1"/>
  <c r="K113" i="1"/>
  <c r="K118" i="1"/>
  <c r="K125" i="1"/>
  <c r="K17" i="1"/>
  <c r="K31" i="1"/>
  <c r="K43" i="1"/>
  <c r="K51" i="1"/>
  <c r="K61" i="1"/>
  <c r="K74" i="1"/>
  <c r="K92" i="1"/>
  <c r="E98" i="1"/>
  <c r="M104" i="1"/>
  <c r="M126" i="1" l="1"/>
  <c r="E126" i="1"/>
  <c r="M125" i="1"/>
  <c r="E125" i="1"/>
  <c r="E20" i="1"/>
  <c r="E57" i="1"/>
  <c r="E132" i="1"/>
  <c r="E122" i="1"/>
  <c r="E115" i="1"/>
  <c r="E113" i="1"/>
  <c r="E109" i="1"/>
  <c r="E103" i="1"/>
  <c r="E92" i="1"/>
  <c r="E88" i="1"/>
  <c r="E82" i="1"/>
  <c r="E78" i="1"/>
  <c r="E77" i="1"/>
  <c r="E70" i="1"/>
  <c r="E68" i="1"/>
  <c r="E64" i="1"/>
  <c r="E62" i="1"/>
  <c r="E60" i="1"/>
  <c r="E54" i="1"/>
  <c r="E52" i="1"/>
  <c r="E50" i="1"/>
  <c r="E48" i="1"/>
  <c r="E46" i="1"/>
  <c r="E44" i="1"/>
  <c r="E42" i="1"/>
  <c r="E40" i="1"/>
  <c r="E36" i="1"/>
  <c r="E34" i="1"/>
  <c r="E28" i="1"/>
  <c r="E26" i="1"/>
  <c r="E24" i="1"/>
  <c r="E21" i="1"/>
  <c r="E129" i="1"/>
  <c r="E14" i="1"/>
  <c r="E13" i="1"/>
  <c r="E12" i="1"/>
  <c r="E11" i="1"/>
  <c r="E9" i="1"/>
  <c r="M20" i="1" l="1"/>
  <c r="M57" i="1"/>
  <c r="M68" i="1"/>
  <c r="M82" i="1"/>
  <c r="M115" i="1"/>
  <c r="M14" i="1"/>
  <c r="M103" i="1"/>
  <c r="M36" i="1"/>
  <c r="M54" i="1"/>
  <c r="M105" i="1"/>
  <c r="M132" i="1"/>
  <c r="M17" i="1"/>
  <c r="M9" i="1"/>
  <c r="M35" i="1"/>
  <c r="M53" i="1"/>
  <c r="M92" i="1"/>
  <c r="M11" i="1"/>
  <c r="M21" i="1"/>
  <c r="M28" i="1"/>
  <c r="M62" i="1"/>
  <c r="M77" i="1"/>
  <c r="M109" i="1"/>
  <c r="M26" i="1"/>
  <c r="M45" i="1"/>
  <c r="M46" i="1"/>
  <c r="M60" i="1"/>
  <c r="M70" i="1"/>
  <c r="M88" i="1"/>
  <c r="E17" i="1"/>
  <c r="M24" i="1"/>
  <c r="M34" i="1"/>
  <c r="M41" i="1"/>
  <c r="M42" i="1"/>
  <c r="M49" i="1"/>
  <c r="M50" i="1"/>
  <c r="M64" i="1"/>
  <c r="M78" i="1"/>
  <c r="M113" i="1"/>
  <c r="M122" i="1"/>
  <c r="M10" i="1"/>
  <c r="M13" i="1"/>
  <c r="M31" i="1"/>
  <c r="E31" i="1"/>
  <c r="E74" i="1"/>
  <c r="M74" i="1"/>
  <c r="E89" i="1"/>
  <c r="M89" i="1"/>
  <c r="E102" i="1"/>
  <c r="M102" i="1"/>
  <c r="E108" i="1"/>
  <c r="M108" i="1"/>
  <c r="E114" i="1"/>
  <c r="M114" i="1"/>
  <c r="E119" i="1"/>
  <c r="M119" i="1"/>
  <c r="E56" i="1"/>
  <c r="M56" i="1"/>
  <c r="E61" i="1"/>
  <c r="M61" i="1"/>
  <c r="E67" i="1"/>
  <c r="M67" i="1"/>
  <c r="E81" i="1"/>
  <c r="M81" i="1"/>
  <c r="M129" i="1"/>
  <c r="M63" i="1"/>
  <c r="M69" i="1"/>
  <c r="E135" i="1"/>
  <c r="M135" i="1"/>
  <c r="M12" i="1"/>
  <c r="E10" i="1"/>
  <c r="M25" i="1"/>
  <c r="E25" i="1"/>
  <c r="M27" i="1"/>
  <c r="E27" i="1"/>
  <c r="E39" i="1"/>
  <c r="M39" i="1"/>
  <c r="M40" i="1"/>
  <c r="E43" i="1"/>
  <c r="M43" i="1"/>
  <c r="M44" i="1"/>
  <c r="E47" i="1"/>
  <c r="M47" i="1"/>
  <c r="M48" i="1"/>
  <c r="E51" i="1"/>
  <c r="M51" i="1"/>
  <c r="M52" i="1"/>
  <c r="M85" i="1"/>
  <c r="M95" i="1"/>
  <c r="M112" i="1"/>
  <c r="M118" i="1"/>
  <c r="E35" i="1"/>
  <c r="E41" i="1"/>
  <c r="E45" i="1"/>
  <c r="E49" i="1"/>
  <c r="E53" i="1"/>
  <c r="E63" i="1"/>
  <c r="E69" i="1"/>
  <c r="E85" i="1"/>
  <c r="E95" i="1"/>
  <c r="E112" i="1"/>
  <c r="E118" i="1"/>
  <c r="E8" i="1" l="1"/>
  <c r="K8" i="1" l="1"/>
  <c r="M8" i="1" l="1"/>
</calcChain>
</file>

<file path=xl/sharedStrings.xml><?xml version="1.0" encoding="utf-8"?>
<sst xmlns="http://schemas.openxmlformats.org/spreadsheetml/2006/main" count="351" uniqueCount="218">
  <si>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</si>
  <si>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</si>
  <si>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</si>
  <si>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</si>
  <si>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</si>
  <si>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</si>
  <si>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</si>
  <si>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</si>
  <si>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</si>
  <si>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</si>
  <si>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</si>
  <si>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</si>
  <si>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</si>
  <si>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</si>
  <si>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</si>
  <si>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</si>
  <si>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</si>
  <si>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</si>
  <si>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</si>
  <si>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</si>
  <si>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</si>
  <si>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</si>
  <si>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</si>
  <si>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</si>
  <si>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</si>
  <si>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</si>
  <si>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</si>
  <si>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</si>
  <si>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</si>
  <si>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</si>
  <si>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</si>
  <si>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</si>
  <si>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</si>
  <si>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</si>
  <si>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</si>
  <si>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</si>
  <si>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</si>
  <si>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</si>
  <si>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</si>
  <si>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</si>
  <si>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</si>
  <si>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</si>
  <si>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</si>
  <si>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</si>
  <si>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</si>
  <si>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</si>
  <si>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</si>
  <si>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</si>
  <si>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</si>
  <si>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</si>
  <si>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</si>
  <si>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</si>
  <si>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</si>
  <si>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</si>
  <si>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</si>
  <si>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</si>
  <si>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</si>
  <si>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</si>
  <si>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</si>
  <si>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</si>
  <si>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</si>
  <si>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</si>
  <si>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</si>
  <si>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</si>
  <si>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</si>
  <si>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</si>
  <si>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</si>
  <si>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</si>
  <si>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</si>
  <si>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</si>
  <si>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</si>
  <si>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</si>
  <si>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</si>
  <si>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</si>
  <si>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</si>
  <si>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</si>
  <si>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</si>
  <si>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</si>
  <si>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</si>
  <si>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</si>
  <si>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</si>
  <si>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</si>
  <si>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</si>
  <si>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</si>
  <si>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</si>
  <si>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</si>
  <si>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</si>
  <si>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</si>
  <si>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</si>
  <si>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</si>
  <si>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</si>
  <si>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</si>
  <si>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</si>
  <si>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</si>
  <si>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</si>
  <si>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</si>
  <si>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</si>
  <si>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</si>
  <si>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</si>
  <si>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</si>
  <si>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</si>
  <si>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</si>
  <si>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</si>
  <si>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</si>
  <si>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</si>
  <si>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</si>
  <si>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</si>
  <si>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</si>
  <si>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</si>
  <si>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</si>
  <si>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</si>
  <si>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</si>
  <si>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</si>
  <si>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</si>
  <si>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</si>
  <si>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</si>
  <si>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</si>
  <si>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</si>
  <si>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</si>
  <si>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</si>
  <si>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</si>
  <si>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</si>
  <si>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</si>
  <si>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</si>
  <si>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</si>
  <si>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00874</t>
  </si>
  <si>
    <t>Guerrero Torres Edgar Emmanuel</t>
  </si>
  <si>
    <t>Hernandez Garcia Ramiro</t>
  </si>
  <si>
    <t>Presidente</t>
  </si>
  <si>
    <t>Administrativo</t>
  </si>
  <si>
    <t>Departamento 4108 CDE SECRETARIA DE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</si>
  <si>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</si>
  <si>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</si>
  <si>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</si>
  <si>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</si>
  <si>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</si>
  <si>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</si>
  <si>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</si>
  <si>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Ayala  Rodriguez Eliazer</t>
  </si>
  <si>
    <t>Encargado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</si>
  <si>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</si>
  <si>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</si>
  <si>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</si>
  <si>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</si>
  <si>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</si>
  <si>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00856</t>
  </si>
  <si>
    <t>00865</t>
  </si>
  <si>
    <t>00067</t>
  </si>
  <si>
    <t>00863</t>
  </si>
  <si>
    <t>00855</t>
  </si>
  <si>
    <t>00857</t>
  </si>
  <si>
    <t>00837</t>
  </si>
  <si>
    <t>00870</t>
  </si>
  <si>
    <t>00864</t>
  </si>
  <si>
    <t>00868</t>
  </si>
  <si>
    <t>00871</t>
  </si>
  <si>
    <t>00853</t>
  </si>
  <si>
    <t>00848</t>
  </si>
  <si>
    <t>00858</t>
  </si>
  <si>
    <t>00839</t>
  </si>
  <si>
    <t>00840</t>
  </si>
  <si>
    <t>00861</t>
  </si>
  <si>
    <t>00862</t>
  </si>
  <si>
    <t>00838</t>
  </si>
  <si>
    <t>00876</t>
  </si>
  <si>
    <t>Perez Palacios Jorge Antonio</t>
  </si>
  <si>
    <t>00850</t>
  </si>
  <si>
    <t>Becerra Iñiguez Julio Ricardo</t>
  </si>
  <si>
    <t>Negrete Francisco</t>
  </si>
  <si>
    <t>Departamento 9115 CDE COORD DE ORG Y CONSERVACION DE ARCHI</t>
  </si>
  <si>
    <t>Encargado de Archivo de Concentracion</t>
  </si>
  <si>
    <t>00879</t>
  </si>
  <si>
    <t>00878</t>
  </si>
  <si>
    <t>Tovar Covarrubias Brianda Jackeline</t>
  </si>
  <si>
    <t>00881</t>
  </si>
  <si>
    <t>Vazquez Ochoa Ismael Isaac</t>
  </si>
  <si>
    <t>00880</t>
  </si>
  <si>
    <t>Macias Lopez Roberto</t>
  </si>
  <si>
    <t>Sueldo - Bruto  Mensual</t>
  </si>
  <si>
    <t xml:space="preserve">Sueldos </t>
  </si>
  <si>
    <t>00887</t>
  </si>
  <si>
    <t>De Leon Meza Hugo Fidencio</t>
  </si>
  <si>
    <t>00889</t>
  </si>
  <si>
    <t>Rodriguez Orozco Luis Manuel</t>
  </si>
  <si>
    <t>00860</t>
  </si>
  <si>
    <t>De La Torre Gonzalez Juan Carlos</t>
  </si>
  <si>
    <t xml:space="preserve">Secretario </t>
  </si>
  <si>
    <t>00902</t>
  </si>
  <si>
    <t>Diaz Cervantes Oscar Ivan</t>
  </si>
  <si>
    <t>00905</t>
  </si>
  <si>
    <t>Ortiz Perez Jose De Jesus</t>
  </si>
  <si>
    <t>00912</t>
  </si>
  <si>
    <t>Cuevas Chacon Jose Luis</t>
  </si>
  <si>
    <t>00915</t>
  </si>
  <si>
    <t>Carrillo Vazquez Jose Manuel</t>
  </si>
  <si>
    <t>00927</t>
  </si>
  <si>
    <t>Coronado Rojas Jenifer Yaneth</t>
  </si>
  <si>
    <t>00901</t>
  </si>
  <si>
    <t>Padilla Cruz Margarita</t>
  </si>
  <si>
    <t>00936</t>
  </si>
  <si>
    <t>Hernandez Arriaga Erik Daniel</t>
  </si>
  <si>
    <t>00939</t>
  </si>
  <si>
    <t>Cantu Perez Jose Manuel</t>
  </si>
  <si>
    <t>Departamento 4122 CDE SECRETARIA DE OPERACIÓN POLITICA</t>
  </si>
  <si>
    <t>00941</t>
  </si>
  <si>
    <t>Olivares Arevalo Ana Victoria</t>
  </si>
  <si>
    <t>00061</t>
  </si>
  <si>
    <t>Arreola Castañeda Alberto</t>
  </si>
  <si>
    <t>00946</t>
  </si>
  <si>
    <t>Velasco Benitez Jaime Fernando</t>
  </si>
  <si>
    <t>00947</t>
  </si>
  <si>
    <t>Cienfuegos Paredes Manuel De Jesus</t>
  </si>
  <si>
    <t>00913</t>
  </si>
  <si>
    <t>Jimenez Villarroel Lisset Carolina</t>
  </si>
  <si>
    <t>Departamento 17 OMPRI</t>
  </si>
  <si>
    <t>00948</t>
  </si>
  <si>
    <t>Guerrero Ruvalcaba Jose De Jesus</t>
  </si>
  <si>
    <t>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</si>
</sst>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0" fontId="18" fillId="0" borderId="2" xfId="0" applyFont="1" applyBorder="1" applyAlignment="1">
      <alignment vertical="center"/>
    </xf>
    <xf numFmtId="49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2" fillId="0" borderId="0" xfId="4" applyNumberFormat="1" applyFont="1"/>
    <xf numFmtId="165" fontId="22" fillId="0" borderId="0" xfId="4" applyNumberFormat="1" applyFont="1"/>
    <xf numFmtId="165" fontId="22" fillId="0" borderId="0" xfId="0" applyNumberFormat="1" applyFont="1"/>
    <xf numFmtId="49" fontId="18" fillId="0" borderId="0" xfId="0" applyNumberFormat="1" applyFont="1" applyBorder="1" applyAlignment="1">
      <alignment horizontal="center" vertical="center"/>
    </xf>
    <xf numFmtId="165" fontId="21" fillId="0" borderId="0" xfId="11" applyNumberFormat="1" applyFont="1"/>
    <xf numFmtId="165" fontId="22" fillId="0" borderId="0" xfId="0" applyNumberFormat="1" applyFont="1"/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</cellXfs>
  <cellStyles count="14">
    <cellStyle name="Millares" xfId="1" builtinId="3"/>
    <cellStyle name="Normal" xfId="0" builtinId="0"/>
    <cellStyle name="Normal 10" xfId="10" xr:uid="{00000000-0005-0000-0000-000002000000}"/>
    <cellStyle name="Normal 11" xfId="11" xr:uid="{00000000-0005-0000-0000-000003000000}"/>
    <cellStyle name="Normal 12" xfId="12" xr:uid="{00000000-0005-0000-0000-000004000000}"/>
    <cellStyle name="Normal 13" xfId="13" xr:uid="{00000000-0005-0000-0000-000005000000}"/>
    <cellStyle name="Normal 2" xfId="2" xr:uid="{00000000-0005-0000-0000-000006000000}"/>
    <cellStyle name="Normal 3" xfId="3" xr:uid="{00000000-0005-0000-0000-000007000000}"/>
    <cellStyle name="Normal 4" xfId="4" xr:uid="{00000000-0005-0000-0000-000008000000}"/>
    <cellStyle name="Normal 5" xfId="5" xr:uid="{00000000-0005-0000-0000-000009000000}"/>
    <cellStyle name="Normal 6" xfId="6" xr:uid="{00000000-0005-0000-0000-00000A000000}"/>
    <cellStyle name="Normal 7" xfId="7" xr:uid="{00000000-0005-0000-0000-00000B000000}"/>
    <cellStyle name="Normal 8" xfId="8" xr:uid="{00000000-0005-0000-0000-00000C000000}"/>
    <cellStyle name="Normal 9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3%20MARZO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9">
          <cell r="A9" t="str">
            <v>Departamento 13 JUBILADOS Y TERCERA E</v>
          </cell>
        </row>
        <row r="10">
          <cell r="A10" t="str">
            <v>00067</v>
          </cell>
          <cell r="B10" t="str">
            <v>Flores Diaz Maria De La Luz</v>
          </cell>
          <cell r="C10">
            <v>5186.1000000000004</v>
          </cell>
          <cell r="D10">
            <v>605.04999999999995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5791.15</v>
          </cell>
          <cell r="L10">
            <v>0</v>
          </cell>
          <cell r="M10">
            <v>0</v>
          </cell>
          <cell r="N10">
            <v>0</v>
          </cell>
          <cell r="O10">
            <v>-320.60000000000002</v>
          </cell>
          <cell r="P10">
            <v>-17.18</v>
          </cell>
          <cell r="Q10">
            <v>303.42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-17.18</v>
          </cell>
          <cell r="AG10">
            <v>5808.33</v>
          </cell>
          <cell r="AH10">
            <v>142.4</v>
          </cell>
          <cell r="AI10">
            <v>256.33999999999997</v>
          </cell>
          <cell r="AJ10">
            <v>731.26</v>
          </cell>
          <cell r="AK10">
            <v>119.92</v>
          </cell>
          <cell r="AL10">
            <v>115.82</v>
          </cell>
          <cell r="AM10">
            <v>4939.82</v>
          </cell>
        </row>
        <row r="11">
          <cell r="A11" t="str">
            <v>00845</v>
          </cell>
          <cell r="B11" t="str">
            <v>Santillan Gonzalez Maria De La Paz</v>
          </cell>
          <cell r="C11">
            <v>5186.1000000000004</v>
          </cell>
          <cell r="D11">
            <v>605.04999999999995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5791.15</v>
          </cell>
          <cell r="L11">
            <v>0</v>
          </cell>
          <cell r="M11">
            <v>0</v>
          </cell>
          <cell r="N11">
            <v>0</v>
          </cell>
          <cell r="O11">
            <v>-320.60000000000002</v>
          </cell>
          <cell r="P11">
            <v>-17.18</v>
          </cell>
          <cell r="Q11">
            <v>303.42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-17.18</v>
          </cell>
          <cell r="AG11">
            <v>5808.33</v>
          </cell>
          <cell r="AH11">
            <v>142.4</v>
          </cell>
          <cell r="AI11">
            <v>256.33999999999997</v>
          </cell>
          <cell r="AJ11">
            <v>731.26</v>
          </cell>
          <cell r="AK11">
            <v>119.92</v>
          </cell>
          <cell r="AL11">
            <v>115.82</v>
          </cell>
          <cell r="AM11">
            <v>4939.82</v>
          </cell>
        </row>
        <row r="12">
          <cell r="A12" t="str">
            <v>00846</v>
          </cell>
          <cell r="B12" t="str">
            <v>Rodriguez Ramirez Magdaleno</v>
          </cell>
          <cell r="C12">
            <v>5186.1000000000004</v>
          </cell>
          <cell r="D12">
            <v>605.04999999999995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5791.15</v>
          </cell>
          <cell r="L12">
            <v>0</v>
          </cell>
          <cell r="M12">
            <v>0</v>
          </cell>
          <cell r="N12">
            <v>0</v>
          </cell>
          <cell r="O12">
            <v>-320.60000000000002</v>
          </cell>
          <cell r="P12">
            <v>-17.18</v>
          </cell>
          <cell r="Q12">
            <v>303.42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-17.18</v>
          </cell>
          <cell r="AG12">
            <v>5808.33</v>
          </cell>
          <cell r="AH12">
            <v>142.4</v>
          </cell>
          <cell r="AI12">
            <v>256.33999999999997</v>
          </cell>
          <cell r="AJ12">
            <v>731.26</v>
          </cell>
          <cell r="AK12">
            <v>119.92</v>
          </cell>
          <cell r="AL12">
            <v>115.82</v>
          </cell>
          <cell r="AM12">
            <v>4939.82</v>
          </cell>
        </row>
        <row r="13">
          <cell r="A13" t="str">
            <v>00857</v>
          </cell>
          <cell r="B13" t="str">
            <v>Delgado Valenzuela Roberto</v>
          </cell>
          <cell r="C13">
            <v>5334.6</v>
          </cell>
          <cell r="D13">
            <v>622.37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5956.97</v>
          </cell>
          <cell r="L13">
            <v>0</v>
          </cell>
          <cell r="M13">
            <v>0</v>
          </cell>
          <cell r="N13">
            <v>0</v>
          </cell>
          <cell r="O13">
            <v>-290.76</v>
          </cell>
          <cell r="P13">
            <v>0</v>
          </cell>
          <cell r="Q13">
            <v>312.92</v>
          </cell>
          <cell r="R13">
            <v>0</v>
          </cell>
          <cell r="S13">
            <v>22.16</v>
          </cell>
          <cell r="T13">
            <v>146.5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168.66</v>
          </cell>
          <cell r="AG13">
            <v>5788.31</v>
          </cell>
          <cell r="AH13">
            <v>107.94</v>
          </cell>
          <cell r="AI13">
            <v>194.3</v>
          </cell>
          <cell r="AJ13">
            <v>696.8</v>
          </cell>
          <cell r="AK13">
            <v>123.36</v>
          </cell>
          <cell r="AL13">
            <v>119.14</v>
          </cell>
          <cell r="AM13">
            <v>5081.4399999999996</v>
          </cell>
        </row>
        <row r="14">
          <cell r="A14" t="str">
            <v>00879</v>
          </cell>
          <cell r="B14" t="str">
            <v>Santana Aguilar Maria Felix</v>
          </cell>
          <cell r="C14">
            <v>9000</v>
          </cell>
          <cell r="D14">
            <v>1050</v>
          </cell>
          <cell r="E14">
            <v>0</v>
          </cell>
          <cell r="F14">
            <v>0</v>
          </cell>
          <cell r="G14">
            <v>0</v>
          </cell>
          <cell r="H14">
            <v>4200</v>
          </cell>
          <cell r="I14">
            <v>0</v>
          </cell>
          <cell r="J14">
            <v>0</v>
          </cell>
          <cell r="K14">
            <v>14250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1397.5</v>
          </cell>
          <cell r="R14">
            <v>0</v>
          </cell>
          <cell r="S14">
            <v>1397.5</v>
          </cell>
          <cell r="T14">
            <v>370.68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1768.18</v>
          </cell>
          <cell r="AG14">
            <v>12481.82</v>
          </cell>
          <cell r="AH14">
            <v>255.6</v>
          </cell>
          <cell r="AI14">
            <v>460.08</v>
          </cell>
          <cell r="AJ14">
            <v>909.86</v>
          </cell>
          <cell r="AK14">
            <v>292.12</v>
          </cell>
          <cell r="AL14">
            <v>285</v>
          </cell>
          <cell r="AM14">
            <v>12032.84</v>
          </cell>
        </row>
        <row r="15">
          <cell r="A15" t="str">
            <v>Total Depto</v>
          </cell>
          <cell r="C15" t="str">
            <v xml:space="preserve">  -----------------------</v>
          </cell>
          <cell r="D15" t="str">
            <v xml:space="preserve">  -----------------------</v>
          </cell>
          <cell r="E15" t="str">
            <v xml:space="preserve">  -----------------------</v>
          </cell>
          <cell r="F15" t="str">
            <v xml:space="preserve">  -----------------------</v>
          </cell>
          <cell r="G15" t="str">
            <v xml:space="preserve">  -----------------------</v>
          </cell>
          <cell r="H15" t="str">
            <v xml:space="preserve">  -----------------------</v>
          </cell>
          <cell r="I15" t="str">
            <v xml:space="preserve">  -----------------------</v>
          </cell>
          <cell r="J15" t="str">
            <v xml:space="preserve">  -----------------------</v>
          </cell>
          <cell r="K15" t="str">
            <v xml:space="preserve">  -----------------------</v>
          </cell>
          <cell r="L15" t="str">
            <v xml:space="preserve">  -----------------------</v>
          </cell>
          <cell r="M15" t="str">
            <v xml:space="preserve">  -----------------------</v>
          </cell>
          <cell r="N15" t="str">
            <v xml:space="preserve">  -----------------------</v>
          </cell>
          <cell r="O15" t="str">
            <v xml:space="preserve">  -----------------------</v>
          </cell>
          <cell r="P15" t="str">
            <v xml:space="preserve">  -----------------------</v>
          </cell>
          <cell r="Q15" t="str">
            <v xml:space="preserve">  -----------------------</v>
          </cell>
          <cell r="R15" t="str">
            <v xml:space="preserve">  -----------------------</v>
          </cell>
          <cell r="S15" t="str">
            <v xml:space="preserve">  -----------------------</v>
          </cell>
          <cell r="T15" t="str">
            <v xml:space="preserve">  -----------------------</v>
          </cell>
          <cell r="U15" t="str">
            <v xml:space="preserve">  -----------------------</v>
          </cell>
          <cell r="V15" t="str">
            <v xml:space="preserve">  -----------------------</v>
          </cell>
          <cell r="W15" t="str">
            <v xml:space="preserve">  -----------------------</v>
          </cell>
          <cell r="X15" t="str">
            <v xml:space="preserve">  -----------------------</v>
          </cell>
          <cell r="Y15" t="str">
            <v xml:space="preserve">  -----------------------</v>
          </cell>
          <cell r="Z15" t="str">
            <v xml:space="preserve">  -----------------------</v>
          </cell>
          <cell r="AA15" t="str">
            <v xml:space="preserve">  -----------------------</v>
          </cell>
          <cell r="AB15" t="str">
            <v xml:space="preserve">  -----------------------</v>
          </cell>
          <cell r="AC15" t="str">
            <v xml:space="preserve">  -----------------------</v>
          </cell>
          <cell r="AD15" t="str">
            <v xml:space="preserve">  -----------------------</v>
          </cell>
          <cell r="AE15" t="str">
            <v xml:space="preserve">  -----------------------</v>
          </cell>
          <cell r="AF15" t="str">
            <v xml:space="preserve">  -----------------------</v>
          </cell>
          <cell r="AG15" t="str">
            <v xml:space="preserve">  -----------------------</v>
          </cell>
          <cell r="AH15" t="str">
            <v xml:space="preserve">  -----------------------</v>
          </cell>
          <cell r="AI15" t="str">
            <v xml:space="preserve">  -----------------------</v>
          </cell>
          <cell r="AJ15" t="str">
            <v xml:space="preserve">  -----------------------</v>
          </cell>
          <cell r="AK15" t="str">
            <v xml:space="preserve">  -----------------------</v>
          </cell>
          <cell r="AL15" t="str">
            <v xml:space="preserve">  -----------------------</v>
          </cell>
          <cell r="AM15" t="str">
            <v xml:space="preserve">  -----------------------</v>
          </cell>
        </row>
        <row r="16">
          <cell r="C16">
            <v>29892.9</v>
          </cell>
          <cell r="D16">
            <v>3487.52</v>
          </cell>
          <cell r="E16">
            <v>0</v>
          </cell>
          <cell r="F16">
            <v>0</v>
          </cell>
          <cell r="G16">
            <v>0</v>
          </cell>
          <cell r="H16">
            <v>4200</v>
          </cell>
          <cell r="I16">
            <v>0</v>
          </cell>
          <cell r="J16">
            <v>0</v>
          </cell>
          <cell r="K16">
            <v>37580.42</v>
          </cell>
          <cell r="L16">
            <v>0</v>
          </cell>
          <cell r="M16">
            <v>0</v>
          </cell>
          <cell r="N16">
            <v>0</v>
          </cell>
          <cell r="O16">
            <v>-1252.56</v>
          </cell>
          <cell r="P16">
            <v>-51.54</v>
          </cell>
          <cell r="Q16">
            <v>2620.6799999999998</v>
          </cell>
          <cell r="R16">
            <v>0</v>
          </cell>
          <cell r="S16">
            <v>1419.66</v>
          </cell>
          <cell r="T16">
            <v>517.17999999999995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1885.3</v>
          </cell>
          <cell r="AG16">
            <v>35695.120000000003</v>
          </cell>
          <cell r="AH16">
            <v>790.74</v>
          </cell>
          <cell r="AI16">
            <v>1423.4</v>
          </cell>
          <cell r="AJ16">
            <v>3800.44</v>
          </cell>
          <cell r="AK16">
            <v>775.24</v>
          </cell>
          <cell r="AL16">
            <v>751.6</v>
          </cell>
          <cell r="AM16">
            <v>31933.74</v>
          </cell>
        </row>
        <row r="18">
          <cell r="A18" t="str">
            <v>Departamento 17 OMPRI</v>
          </cell>
        </row>
        <row r="19">
          <cell r="A19" t="str">
            <v>00156</v>
          </cell>
          <cell r="B19" t="str">
            <v>Carrillo Carrillo Sandra Luz</v>
          </cell>
          <cell r="C19">
            <v>7918.2</v>
          </cell>
          <cell r="D19">
            <v>923.79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8841.99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591.12</v>
          </cell>
          <cell r="R19">
            <v>0</v>
          </cell>
          <cell r="S19">
            <v>591.12</v>
          </cell>
          <cell r="T19">
            <v>222.16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813.28</v>
          </cell>
          <cell r="AG19">
            <v>8028.71</v>
          </cell>
          <cell r="AH19">
            <v>161.94</v>
          </cell>
          <cell r="AI19">
            <v>291.5</v>
          </cell>
          <cell r="AJ19">
            <v>757.34</v>
          </cell>
          <cell r="AK19">
            <v>185.08</v>
          </cell>
          <cell r="AL19">
            <v>176.84</v>
          </cell>
          <cell r="AM19">
            <v>7623.9</v>
          </cell>
        </row>
        <row r="20">
          <cell r="A20" t="str">
            <v>00948</v>
          </cell>
          <cell r="B20" t="str">
            <v>Guerrero Ruvalcaba Jose De Jesus</v>
          </cell>
          <cell r="C20">
            <v>5186.1000000000004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2373.9</v>
          </cell>
          <cell r="I20">
            <v>0</v>
          </cell>
          <cell r="J20">
            <v>0</v>
          </cell>
          <cell r="K20">
            <v>7560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552.16</v>
          </cell>
          <cell r="R20">
            <v>0</v>
          </cell>
          <cell r="S20">
            <v>552.16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552.16</v>
          </cell>
          <cell r="AG20">
            <v>7007.84</v>
          </cell>
          <cell r="AH20">
            <v>184.7</v>
          </cell>
          <cell r="AI20">
            <v>332.44</v>
          </cell>
          <cell r="AJ20">
            <v>773.56</v>
          </cell>
          <cell r="AK20">
            <v>155.54</v>
          </cell>
          <cell r="AL20">
            <v>151.19999999999999</v>
          </cell>
          <cell r="AM20">
            <v>6406.68</v>
          </cell>
        </row>
        <row r="21">
          <cell r="A21" t="str">
            <v>Total Depto</v>
          </cell>
          <cell r="C21" t="str">
            <v xml:space="preserve">  -----------------------</v>
          </cell>
          <cell r="D21" t="str">
            <v xml:space="preserve">  -----------------------</v>
          </cell>
          <cell r="E21" t="str">
            <v xml:space="preserve">  -----------------------</v>
          </cell>
          <cell r="F21" t="str">
            <v xml:space="preserve">  -----------------------</v>
          </cell>
          <cell r="G21" t="str">
            <v xml:space="preserve">  -----------------------</v>
          </cell>
          <cell r="H21" t="str">
            <v xml:space="preserve">  -----------------------</v>
          </cell>
          <cell r="I21" t="str">
            <v xml:space="preserve">  -----------------------</v>
          </cell>
          <cell r="J21" t="str">
            <v xml:space="preserve">  -----------------------</v>
          </cell>
          <cell r="K21" t="str">
            <v xml:space="preserve">  -----------------------</v>
          </cell>
          <cell r="L21" t="str">
            <v xml:space="preserve">  -----------------------</v>
          </cell>
          <cell r="M21" t="str">
            <v xml:space="preserve">  -----------------------</v>
          </cell>
          <cell r="N21" t="str">
            <v xml:space="preserve">  -----------------------</v>
          </cell>
          <cell r="O21" t="str">
            <v xml:space="preserve">  -----------------------</v>
          </cell>
          <cell r="P21" t="str">
            <v xml:space="preserve">  -----------------------</v>
          </cell>
          <cell r="Q21" t="str">
            <v xml:space="preserve">  -----------------------</v>
          </cell>
          <cell r="R21" t="str">
            <v xml:space="preserve">  -----------------------</v>
          </cell>
          <cell r="S21" t="str">
            <v xml:space="preserve">  -----------------------</v>
          </cell>
          <cell r="T21" t="str">
            <v xml:space="preserve">  -----------------------</v>
          </cell>
          <cell r="U21" t="str">
            <v xml:space="preserve">  -----------------------</v>
          </cell>
          <cell r="V21" t="str">
            <v xml:space="preserve">  -----------------------</v>
          </cell>
          <cell r="W21" t="str">
            <v xml:space="preserve">  -----------------------</v>
          </cell>
          <cell r="X21" t="str">
            <v xml:space="preserve">  -----------------------</v>
          </cell>
          <cell r="Y21" t="str">
            <v xml:space="preserve">  -----------------------</v>
          </cell>
          <cell r="Z21" t="str">
            <v xml:space="preserve">  -----------------------</v>
          </cell>
          <cell r="AA21" t="str">
            <v xml:space="preserve">  -----------------------</v>
          </cell>
          <cell r="AB21" t="str">
            <v xml:space="preserve">  -----------------------</v>
          </cell>
          <cell r="AC21" t="str">
            <v xml:space="preserve">  -----------------------</v>
          </cell>
          <cell r="AD21" t="str">
            <v xml:space="preserve">  -----------------------</v>
          </cell>
          <cell r="AE21" t="str">
            <v xml:space="preserve">  -----------------------</v>
          </cell>
          <cell r="AF21" t="str">
            <v xml:space="preserve">  -----------------------</v>
          </cell>
          <cell r="AG21" t="str">
            <v xml:space="preserve">  -----------------------</v>
          </cell>
          <cell r="AH21" t="str">
            <v xml:space="preserve">  -----------------------</v>
          </cell>
          <cell r="AI21" t="str">
            <v xml:space="preserve">  -----------------------</v>
          </cell>
          <cell r="AJ21" t="str">
            <v xml:space="preserve">  -----------------------</v>
          </cell>
          <cell r="AK21" t="str">
            <v xml:space="preserve">  -----------------------</v>
          </cell>
          <cell r="AL21" t="str">
            <v xml:space="preserve">  -----------------------</v>
          </cell>
          <cell r="AM21" t="str">
            <v xml:space="preserve">  -----------------------</v>
          </cell>
        </row>
        <row r="22">
          <cell r="C22">
            <v>13104.3</v>
          </cell>
          <cell r="D22">
            <v>923.79</v>
          </cell>
          <cell r="E22">
            <v>0</v>
          </cell>
          <cell r="F22">
            <v>0</v>
          </cell>
          <cell r="G22">
            <v>0</v>
          </cell>
          <cell r="H22">
            <v>2373.9</v>
          </cell>
          <cell r="I22">
            <v>0</v>
          </cell>
          <cell r="J22">
            <v>0</v>
          </cell>
          <cell r="K22">
            <v>16401.990000000002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1143.28</v>
          </cell>
          <cell r="R22">
            <v>0</v>
          </cell>
          <cell r="S22">
            <v>1143.28</v>
          </cell>
          <cell r="T22">
            <v>222.16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1365.44</v>
          </cell>
          <cell r="AG22">
            <v>15036.55</v>
          </cell>
          <cell r="AH22">
            <v>346.64</v>
          </cell>
          <cell r="AI22">
            <v>623.94000000000005</v>
          </cell>
          <cell r="AJ22">
            <v>1530.9</v>
          </cell>
          <cell r="AK22">
            <v>340.62</v>
          </cell>
          <cell r="AL22">
            <v>328.04</v>
          </cell>
          <cell r="AM22">
            <v>14030.58</v>
          </cell>
        </row>
        <row r="24">
          <cell r="A24" t="str">
            <v>Departamento 24 SECRETARIA GRAL</v>
          </cell>
        </row>
        <row r="25">
          <cell r="A25" t="str">
            <v>00874</v>
          </cell>
          <cell r="B25" t="str">
            <v>Camiruaga Lopez Monica Del Carmen</v>
          </cell>
          <cell r="C25">
            <v>6000</v>
          </cell>
          <cell r="D25">
            <v>700</v>
          </cell>
          <cell r="E25">
            <v>0</v>
          </cell>
          <cell r="F25">
            <v>0</v>
          </cell>
          <cell r="G25">
            <v>0</v>
          </cell>
          <cell r="H25">
            <v>4705.1000000000004</v>
          </cell>
          <cell r="I25">
            <v>0</v>
          </cell>
          <cell r="J25">
            <v>0</v>
          </cell>
          <cell r="K25">
            <v>11405.1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956.66</v>
          </cell>
          <cell r="R25">
            <v>0</v>
          </cell>
          <cell r="S25">
            <v>956.66</v>
          </cell>
          <cell r="T25">
            <v>288.44</v>
          </cell>
          <cell r="U25">
            <v>2000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3245.1</v>
          </cell>
          <cell r="AG25">
            <v>8160</v>
          </cell>
          <cell r="AH25">
            <v>203.74</v>
          </cell>
          <cell r="AI25">
            <v>366.74</v>
          </cell>
          <cell r="AJ25">
            <v>825.4</v>
          </cell>
          <cell r="AK25">
            <v>232.84</v>
          </cell>
          <cell r="AL25">
            <v>228.1</v>
          </cell>
          <cell r="AM25">
            <v>9591.48</v>
          </cell>
        </row>
        <row r="26">
          <cell r="A26" t="str">
            <v>Total Depto</v>
          </cell>
          <cell r="C26" t="str">
            <v xml:space="preserve">  -----------------------</v>
          </cell>
          <cell r="D26" t="str">
            <v xml:space="preserve">  -----------------------</v>
          </cell>
          <cell r="E26" t="str">
            <v xml:space="preserve">  -----------------------</v>
          </cell>
          <cell r="F26" t="str">
            <v xml:space="preserve">  -----------------------</v>
          </cell>
          <cell r="G26" t="str">
            <v xml:space="preserve">  -----------------------</v>
          </cell>
          <cell r="H26" t="str">
            <v xml:space="preserve">  -----------------------</v>
          </cell>
          <cell r="I26" t="str">
            <v xml:space="preserve">  -----------------------</v>
          </cell>
          <cell r="J26" t="str">
            <v xml:space="preserve">  -----------------------</v>
          </cell>
          <cell r="K26" t="str">
            <v xml:space="preserve">  -----------------------</v>
          </cell>
          <cell r="L26" t="str">
            <v xml:space="preserve">  -----------------------</v>
          </cell>
          <cell r="M26" t="str">
            <v xml:space="preserve">  -----------------------</v>
          </cell>
          <cell r="N26" t="str">
            <v xml:space="preserve">  -----------------------</v>
          </cell>
          <cell r="O26" t="str">
            <v xml:space="preserve">  -----------------------</v>
          </cell>
          <cell r="P26" t="str">
            <v xml:space="preserve">  -----------------------</v>
          </cell>
          <cell r="Q26" t="str">
            <v xml:space="preserve">  -----------------------</v>
          </cell>
          <cell r="R26" t="str">
            <v xml:space="preserve">  -----------------------</v>
          </cell>
          <cell r="S26" t="str">
            <v xml:space="preserve">  -----------------------</v>
          </cell>
          <cell r="T26" t="str">
            <v xml:space="preserve">  -----------------------</v>
          </cell>
          <cell r="U26" t="str">
            <v xml:space="preserve">  -----------------------</v>
          </cell>
          <cell r="V26" t="str">
            <v xml:space="preserve">  -----------------------</v>
          </cell>
          <cell r="W26" t="str">
            <v xml:space="preserve">  -----------------------</v>
          </cell>
          <cell r="X26" t="str">
            <v xml:space="preserve">  -----------------------</v>
          </cell>
          <cell r="Y26" t="str">
            <v xml:space="preserve">  -----------------------</v>
          </cell>
          <cell r="Z26" t="str">
            <v xml:space="preserve">  -----------------------</v>
          </cell>
          <cell r="AA26" t="str">
            <v xml:space="preserve">  -----------------------</v>
          </cell>
          <cell r="AB26" t="str">
            <v xml:space="preserve">  -----------------------</v>
          </cell>
          <cell r="AC26" t="str">
            <v xml:space="preserve">  -----------------------</v>
          </cell>
          <cell r="AD26" t="str">
            <v xml:space="preserve">  -----------------------</v>
          </cell>
          <cell r="AE26" t="str">
            <v xml:space="preserve">  -----------------------</v>
          </cell>
          <cell r="AF26" t="str">
            <v xml:space="preserve">  -----------------------</v>
          </cell>
          <cell r="AG26" t="str">
            <v xml:space="preserve">  -----------------------</v>
          </cell>
          <cell r="AH26" t="str">
            <v xml:space="preserve">  -----------------------</v>
          </cell>
          <cell r="AI26" t="str">
            <v xml:space="preserve">  -----------------------</v>
          </cell>
          <cell r="AJ26" t="str">
            <v xml:space="preserve">  -----------------------</v>
          </cell>
          <cell r="AK26" t="str">
            <v xml:space="preserve">  -----------------------</v>
          </cell>
          <cell r="AL26" t="str">
            <v xml:space="preserve">  -----------------------</v>
          </cell>
          <cell r="AM26" t="str">
            <v xml:space="preserve">  -----------------------</v>
          </cell>
        </row>
        <row r="27">
          <cell r="C27">
            <v>6000</v>
          </cell>
          <cell r="D27">
            <v>700</v>
          </cell>
          <cell r="E27">
            <v>0</v>
          </cell>
          <cell r="F27">
            <v>0</v>
          </cell>
          <cell r="G27">
            <v>0</v>
          </cell>
          <cell r="H27">
            <v>4705.1000000000004</v>
          </cell>
          <cell r="I27">
            <v>0</v>
          </cell>
          <cell r="J27">
            <v>0</v>
          </cell>
          <cell r="K27">
            <v>11405.1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956.66</v>
          </cell>
          <cell r="R27">
            <v>0</v>
          </cell>
          <cell r="S27">
            <v>956.66</v>
          </cell>
          <cell r="T27">
            <v>288.44</v>
          </cell>
          <cell r="U27">
            <v>2000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3245.1</v>
          </cell>
          <cell r="AG27">
            <v>8160</v>
          </cell>
          <cell r="AH27">
            <v>203.74</v>
          </cell>
          <cell r="AI27">
            <v>366.74</v>
          </cell>
          <cell r="AJ27">
            <v>825.4</v>
          </cell>
          <cell r="AK27">
            <v>232.84</v>
          </cell>
          <cell r="AL27">
            <v>228.1</v>
          </cell>
          <cell r="AM27">
            <v>9591.48</v>
          </cell>
        </row>
        <row r="29">
          <cell r="A29" t="str">
            <v>Departamento 60 CDE SECRETARIA JURIDICA Y DE TRANSPARENC</v>
          </cell>
        </row>
        <row r="30">
          <cell r="A30" t="str">
            <v>00195</v>
          </cell>
          <cell r="B30" t="str">
            <v>Murguia Escobedo Sandra Buenaventura</v>
          </cell>
          <cell r="C30">
            <v>9918.2999999999993</v>
          </cell>
          <cell r="D30">
            <v>1157.1300000000001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11075.43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830.76</v>
          </cell>
          <cell r="R30">
            <v>0</v>
          </cell>
          <cell r="S30">
            <v>830.76</v>
          </cell>
          <cell r="T30">
            <v>283.58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1114.3399999999999</v>
          </cell>
          <cell r="AG30">
            <v>9961.09</v>
          </cell>
          <cell r="AH30">
            <v>200.68</v>
          </cell>
          <cell r="AI30">
            <v>361.22</v>
          </cell>
          <cell r="AJ30">
            <v>820.42</v>
          </cell>
          <cell r="AK30">
            <v>229.34</v>
          </cell>
          <cell r="AL30">
            <v>221.51</v>
          </cell>
          <cell r="AM30">
            <v>9447.3799999999992</v>
          </cell>
        </row>
        <row r="31">
          <cell r="A31" t="str">
            <v>00870</v>
          </cell>
          <cell r="B31" t="str">
            <v>Gil Medina Miriam Elyada</v>
          </cell>
          <cell r="C31">
            <v>14250</v>
          </cell>
          <cell r="D31">
            <v>1662.5</v>
          </cell>
          <cell r="E31">
            <v>0</v>
          </cell>
          <cell r="F31">
            <v>0</v>
          </cell>
          <cell r="G31">
            <v>0</v>
          </cell>
          <cell r="H31">
            <v>9537.56</v>
          </cell>
          <cell r="I31">
            <v>0</v>
          </cell>
          <cell r="J31">
            <v>0</v>
          </cell>
          <cell r="K31">
            <v>25450.06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3658.82</v>
          </cell>
          <cell r="R31">
            <v>0</v>
          </cell>
          <cell r="S31">
            <v>3658.82</v>
          </cell>
          <cell r="T31">
            <v>722.22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4381.04</v>
          </cell>
          <cell r="AG31">
            <v>21069.02</v>
          </cell>
          <cell r="AH31">
            <v>477.3</v>
          </cell>
          <cell r="AI31">
            <v>859.16</v>
          </cell>
          <cell r="AJ31">
            <v>1270.92</v>
          </cell>
          <cell r="AK31">
            <v>545.5</v>
          </cell>
          <cell r="AL31">
            <v>509.01</v>
          </cell>
          <cell r="AM31">
            <v>22470.080000000002</v>
          </cell>
        </row>
        <row r="32">
          <cell r="A32" t="str">
            <v>Total Depto</v>
          </cell>
          <cell r="C32" t="str">
            <v xml:space="preserve">  -----------------------</v>
          </cell>
          <cell r="D32" t="str">
            <v xml:space="preserve">  -----------------------</v>
          </cell>
          <cell r="E32" t="str">
            <v xml:space="preserve">  -----------------------</v>
          </cell>
          <cell r="F32" t="str">
            <v xml:space="preserve">  -----------------------</v>
          </cell>
          <cell r="G32" t="str">
            <v xml:space="preserve">  -----------------------</v>
          </cell>
          <cell r="H32" t="str">
            <v xml:space="preserve">  -----------------------</v>
          </cell>
          <cell r="I32" t="str">
            <v xml:space="preserve">  -----------------------</v>
          </cell>
          <cell r="J32" t="str">
            <v xml:space="preserve">  -----------------------</v>
          </cell>
          <cell r="K32" t="str">
            <v xml:space="preserve">  -----------------------</v>
          </cell>
          <cell r="L32" t="str">
            <v xml:space="preserve">  -----------------------</v>
          </cell>
          <cell r="M32" t="str">
            <v xml:space="preserve">  -----------------------</v>
          </cell>
          <cell r="N32" t="str">
            <v xml:space="preserve">  -----------------------</v>
          </cell>
          <cell r="O32" t="str">
            <v xml:space="preserve">  -----------------------</v>
          </cell>
          <cell r="P32" t="str">
            <v xml:space="preserve">  -----------------------</v>
          </cell>
          <cell r="Q32" t="str">
            <v xml:space="preserve">  -----------------------</v>
          </cell>
          <cell r="R32" t="str">
            <v xml:space="preserve">  -----------------------</v>
          </cell>
          <cell r="S32" t="str">
            <v xml:space="preserve">  -----------------------</v>
          </cell>
          <cell r="T32" t="str">
            <v xml:space="preserve">  -----------------------</v>
          </cell>
          <cell r="U32" t="str">
            <v xml:space="preserve">  -----------------------</v>
          </cell>
          <cell r="V32" t="str">
            <v xml:space="preserve">  -----------------------</v>
          </cell>
          <cell r="W32" t="str">
            <v xml:space="preserve">  -----------------------</v>
          </cell>
          <cell r="X32" t="str">
            <v xml:space="preserve">  -----------------------</v>
          </cell>
          <cell r="Y32" t="str">
            <v xml:space="preserve">  -----------------------</v>
          </cell>
          <cell r="Z32" t="str">
            <v xml:space="preserve">  -----------------------</v>
          </cell>
          <cell r="AA32" t="str">
            <v xml:space="preserve">  -----------------------</v>
          </cell>
          <cell r="AB32" t="str">
            <v xml:space="preserve">  -----------------------</v>
          </cell>
          <cell r="AC32" t="str">
            <v xml:space="preserve">  -----------------------</v>
          </cell>
          <cell r="AD32" t="str">
            <v xml:space="preserve">  -----------------------</v>
          </cell>
          <cell r="AE32" t="str">
            <v xml:space="preserve">  -----------------------</v>
          </cell>
          <cell r="AF32" t="str">
            <v xml:space="preserve">  -----------------------</v>
          </cell>
          <cell r="AG32" t="str">
            <v xml:space="preserve">  -----------------------</v>
          </cell>
          <cell r="AH32" t="str">
            <v xml:space="preserve">  -----------------------</v>
          </cell>
          <cell r="AI32" t="str">
            <v xml:space="preserve">  -----------------------</v>
          </cell>
          <cell r="AJ32" t="str">
            <v xml:space="preserve">  -----------------------</v>
          </cell>
          <cell r="AK32" t="str">
            <v xml:space="preserve">  -----------------------</v>
          </cell>
          <cell r="AL32" t="str">
            <v xml:space="preserve">  -----------------------</v>
          </cell>
          <cell r="AM32" t="str">
            <v xml:space="preserve">  -----------------------</v>
          </cell>
        </row>
        <row r="33">
          <cell r="C33">
            <v>24168.3</v>
          </cell>
          <cell r="D33">
            <v>2819.63</v>
          </cell>
          <cell r="E33">
            <v>0</v>
          </cell>
          <cell r="F33">
            <v>0</v>
          </cell>
          <cell r="G33">
            <v>0</v>
          </cell>
          <cell r="H33">
            <v>9537.56</v>
          </cell>
          <cell r="I33">
            <v>0</v>
          </cell>
          <cell r="J33">
            <v>0</v>
          </cell>
          <cell r="K33">
            <v>36525.49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4489.58</v>
          </cell>
          <cell r="R33">
            <v>0</v>
          </cell>
          <cell r="S33">
            <v>4489.58</v>
          </cell>
          <cell r="T33">
            <v>1005.8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5495.38</v>
          </cell>
          <cell r="AG33">
            <v>31030.11</v>
          </cell>
          <cell r="AH33">
            <v>677.98</v>
          </cell>
          <cell r="AI33">
            <v>1220.3800000000001</v>
          </cell>
          <cell r="AJ33">
            <v>2091.34</v>
          </cell>
          <cell r="AK33">
            <v>774.84</v>
          </cell>
          <cell r="AL33">
            <v>730.52</v>
          </cell>
          <cell r="AM33">
            <v>31917.46</v>
          </cell>
        </row>
        <row r="35">
          <cell r="A35" t="str">
            <v>Departamento 4103 CDE PRESIDENCIA</v>
          </cell>
        </row>
        <row r="36">
          <cell r="A36" t="str">
            <v>00007</v>
          </cell>
          <cell r="B36" t="str">
            <v>De León Corona Jane Vanessa</v>
          </cell>
          <cell r="C36">
            <v>11767.5</v>
          </cell>
          <cell r="D36">
            <v>1372.88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13140.38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1140.8</v>
          </cell>
          <cell r="R36">
            <v>0</v>
          </cell>
          <cell r="S36">
            <v>1140.8</v>
          </cell>
          <cell r="T36">
            <v>342.92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1483.72</v>
          </cell>
          <cell r="AG36">
            <v>11656.66</v>
          </cell>
          <cell r="AH36">
            <v>238.1</v>
          </cell>
          <cell r="AI36">
            <v>428.58</v>
          </cell>
          <cell r="AJ36">
            <v>881.36</v>
          </cell>
          <cell r="AK36">
            <v>272.12</v>
          </cell>
          <cell r="AL36">
            <v>262.8</v>
          </cell>
          <cell r="AM36">
            <v>11208.84</v>
          </cell>
        </row>
        <row r="37">
          <cell r="A37" t="str">
            <v>00113</v>
          </cell>
          <cell r="B37" t="str">
            <v>Hernandez Murillo Jose Adrian</v>
          </cell>
          <cell r="C37">
            <v>17429.400000000001</v>
          </cell>
          <cell r="D37">
            <v>2033.43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19462.830000000002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2300.7199999999998</v>
          </cell>
          <cell r="R37">
            <v>0</v>
          </cell>
          <cell r="S37">
            <v>2300.7199999999998</v>
          </cell>
          <cell r="T37">
            <v>524.54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2825.26</v>
          </cell>
          <cell r="AG37">
            <v>16637.57</v>
          </cell>
          <cell r="AH37">
            <v>352.66</v>
          </cell>
          <cell r="AI37">
            <v>634.78</v>
          </cell>
          <cell r="AJ37">
            <v>1067.94</v>
          </cell>
          <cell r="AK37">
            <v>403.04</v>
          </cell>
          <cell r="AL37">
            <v>389.25</v>
          </cell>
          <cell r="AM37">
            <v>16601.939999999999</v>
          </cell>
        </row>
        <row r="38">
          <cell r="A38" t="str">
            <v>00118</v>
          </cell>
          <cell r="B38" t="str">
            <v>Ramirez Gallegos Lorena</v>
          </cell>
          <cell r="C38">
            <v>8550</v>
          </cell>
          <cell r="D38">
            <v>997.5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9547.5</v>
          </cell>
          <cell r="L38">
            <v>15</v>
          </cell>
          <cell r="M38">
            <v>0</v>
          </cell>
          <cell r="N38">
            <v>3127.15</v>
          </cell>
          <cell r="O38">
            <v>0</v>
          </cell>
          <cell r="P38">
            <v>0</v>
          </cell>
          <cell r="Q38">
            <v>659.86</v>
          </cell>
          <cell r="R38">
            <v>0</v>
          </cell>
          <cell r="S38">
            <v>659.86</v>
          </cell>
          <cell r="T38">
            <v>239.7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4041.71</v>
          </cell>
          <cell r="AG38">
            <v>5505.79</v>
          </cell>
          <cell r="AH38">
            <v>173</v>
          </cell>
          <cell r="AI38">
            <v>311.39999999999998</v>
          </cell>
          <cell r="AJ38">
            <v>775.34</v>
          </cell>
          <cell r="AK38">
            <v>197.72</v>
          </cell>
          <cell r="AL38">
            <v>190.95</v>
          </cell>
          <cell r="AM38">
            <v>8144.16</v>
          </cell>
        </row>
        <row r="39">
          <cell r="A39" t="str">
            <v>00199</v>
          </cell>
          <cell r="B39" t="str">
            <v>Meza Arana Mayra Gisela</v>
          </cell>
          <cell r="C39">
            <v>11767.5</v>
          </cell>
          <cell r="D39">
            <v>1372.88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13140.38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1140.8</v>
          </cell>
          <cell r="R39">
            <v>0</v>
          </cell>
          <cell r="S39">
            <v>1140.8</v>
          </cell>
          <cell r="T39">
            <v>259.48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1400.28</v>
          </cell>
          <cell r="AG39">
            <v>11740.1</v>
          </cell>
          <cell r="AH39">
            <v>185.5</v>
          </cell>
          <cell r="AI39">
            <v>333.9</v>
          </cell>
          <cell r="AJ39">
            <v>795.7</v>
          </cell>
          <cell r="AK39">
            <v>212</v>
          </cell>
          <cell r="AL39">
            <v>262.8</v>
          </cell>
          <cell r="AM39">
            <v>8732.6200000000008</v>
          </cell>
        </row>
        <row r="40">
          <cell r="A40" t="str">
            <v>00838</v>
          </cell>
          <cell r="B40" t="str">
            <v>Hernandez García Ramiro</v>
          </cell>
          <cell r="C40">
            <v>23787.599999999999</v>
          </cell>
          <cell r="D40">
            <v>2775.22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26562.82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3658.82</v>
          </cell>
          <cell r="R40">
            <v>0</v>
          </cell>
          <cell r="S40">
            <v>3658.82</v>
          </cell>
          <cell r="T40">
            <v>728.58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4387.3999999999996</v>
          </cell>
          <cell r="AG40">
            <v>22175.42</v>
          </cell>
          <cell r="AH40">
            <v>481.3</v>
          </cell>
          <cell r="AI40">
            <v>866.34</v>
          </cell>
          <cell r="AJ40">
            <v>1277.44</v>
          </cell>
          <cell r="AK40">
            <v>550.05999999999995</v>
          </cell>
          <cell r="AL40">
            <v>531.26</v>
          </cell>
          <cell r="AM40">
            <v>22658.16</v>
          </cell>
        </row>
        <row r="41">
          <cell r="A41" t="str">
            <v>00843</v>
          </cell>
          <cell r="B41" t="str">
            <v>Dominguez Vazquez Fernando</v>
          </cell>
          <cell r="C41">
            <v>6000</v>
          </cell>
          <cell r="D41">
            <v>700</v>
          </cell>
          <cell r="E41">
            <v>0</v>
          </cell>
          <cell r="F41">
            <v>0</v>
          </cell>
          <cell r="G41">
            <v>0</v>
          </cell>
          <cell r="H41">
            <v>4705.1000000000004</v>
          </cell>
          <cell r="I41">
            <v>0</v>
          </cell>
          <cell r="J41">
            <v>0</v>
          </cell>
          <cell r="K41">
            <v>11405.1</v>
          </cell>
          <cell r="L41">
            <v>0</v>
          </cell>
          <cell r="M41">
            <v>2769.11</v>
          </cell>
          <cell r="N41">
            <v>0</v>
          </cell>
          <cell r="O41">
            <v>0</v>
          </cell>
          <cell r="P41">
            <v>0</v>
          </cell>
          <cell r="Q41">
            <v>956.66</v>
          </cell>
          <cell r="R41">
            <v>0</v>
          </cell>
          <cell r="S41">
            <v>956.66</v>
          </cell>
          <cell r="T41">
            <v>322.18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31.2</v>
          </cell>
          <cell r="AE41">
            <v>0</v>
          </cell>
          <cell r="AF41">
            <v>4079.15</v>
          </cell>
          <cell r="AG41">
            <v>7325.95</v>
          </cell>
          <cell r="AH41">
            <v>225.02</v>
          </cell>
          <cell r="AI41">
            <v>405.02</v>
          </cell>
          <cell r="AJ41">
            <v>860.04</v>
          </cell>
          <cell r="AK41">
            <v>257.16000000000003</v>
          </cell>
          <cell r="AL41">
            <v>228.1</v>
          </cell>
          <cell r="AM41">
            <v>10592.94</v>
          </cell>
        </row>
        <row r="42">
          <cell r="A42" t="str">
            <v>00865</v>
          </cell>
          <cell r="B42" t="str">
            <v>Guerrero Torres Edgar Emmanuel</v>
          </cell>
          <cell r="C42">
            <v>17429.400000000001</v>
          </cell>
          <cell r="D42">
            <v>2033.43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19462.830000000002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2300.7199999999998</v>
          </cell>
          <cell r="R42">
            <v>0</v>
          </cell>
          <cell r="S42">
            <v>2300.7199999999998</v>
          </cell>
          <cell r="T42">
            <v>524.54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2825.26</v>
          </cell>
          <cell r="AG42">
            <v>16637.57</v>
          </cell>
          <cell r="AH42">
            <v>352.66</v>
          </cell>
          <cell r="AI42">
            <v>634.78</v>
          </cell>
          <cell r="AJ42">
            <v>1067.94</v>
          </cell>
          <cell r="AK42">
            <v>403.04</v>
          </cell>
          <cell r="AL42">
            <v>389.25</v>
          </cell>
          <cell r="AM42">
            <v>16601.939999999999</v>
          </cell>
        </row>
        <row r="43">
          <cell r="A43" t="str">
            <v>Total Depto</v>
          </cell>
          <cell r="C43" t="str">
            <v xml:space="preserve">  -----------------------</v>
          </cell>
          <cell r="D43" t="str">
            <v xml:space="preserve">  -----------------------</v>
          </cell>
          <cell r="E43" t="str">
            <v xml:space="preserve">  -----------------------</v>
          </cell>
          <cell r="F43" t="str">
            <v xml:space="preserve">  -----------------------</v>
          </cell>
          <cell r="G43" t="str">
            <v xml:space="preserve">  -----------------------</v>
          </cell>
          <cell r="H43" t="str">
            <v xml:space="preserve">  -----------------------</v>
          </cell>
          <cell r="I43" t="str">
            <v xml:space="preserve">  -----------------------</v>
          </cell>
          <cell r="J43" t="str">
            <v xml:space="preserve">  -----------------------</v>
          </cell>
          <cell r="K43" t="str">
            <v xml:space="preserve">  -----------------------</v>
          </cell>
          <cell r="L43" t="str">
            <v xml:space="preserve">  -----------------------</v>
          </cell>
          <cell r="M43" t="str">
            <v xml:space="preserve">  -----------------------</v>
          </cell>
          <cell r="N43" t="str">
            <v xml:space="preserve">  -----------------------</v>
          </cell>
          <cell r="O43" t="str">
            <v xml:space="preserve">  -----------------------</v>
          </cell>
          <cell r="P43" t="str">
            <v xml:space="preserve">  -----------------------</v>
          </cell>
          <cell r="Q43" t="str">
            <v xml:space="preserve">  -----------------------</v>
          </cell>
          <cell r="R43" t="str">
            <v xml:space="preserve">  -----------------------</v>
          </cell>
          <cell r="S43" t="str">
            <v xml:space="preserve">  -----------------------</v>
          </cell>
          <cell r="T43" t="str">
            <v xml:space="preserve">  -----------------------</v>
          </cell>
          <cell r="U43" t="str">
            <v xml:space="preserve">  -----------------------</v>
          </cell>
          <cell r="V43" t="str">
            <v xml:space="preserve">  -----------------------</v>
          </cell>
          <cell r="W43" t="str">
            <v xml:space="preserve">  -----------------------</v>
          </cell>
          <cell r="X43" t="str">
            <v xml:space="preserve">  -----------------------</v>
          </cell>
          <cell r="Y43" t="str">
            <v xml:space="preserve">  -----------------------</v>
          </cell>
          <cell r="Z43" t="str">
            <v xml:space="preserve">  -----------------------</v>
          </cell>
          <cell r="AA43" t="str">
            <v xml:space="preserve">  -----------------------</v>
          </cell>
          <cell r="AB43" t="str">
            <v xml:space="preserve">  -----------------------</v>
          </cell>
          <cell r="AC43" t="str">
            <v xml:space="preserve">  -----------------------</v>
          </cell>
          <cell r="AD43" t="str">
            <v xml:space="preserve">  -----------------------</v>
          </cell>
          <cell r="AE43" t="str">
            <v xml:space="preserve">  -----------------------</v>
          </cell>
          <cell r="AF43" t="str">
            <v xml:space="preserve">  -----------------------</v>
          </cell>
          <cell r="AG43" t="str">
            <v xml:space="preserve">  -----------------------</v>
          </cell>
          <cell r="AH43" t="str">
            <v xml:space="preserve">  -----------------------</v>
          </cell>
          <cell r="AI43" t="str">
            <v xml:space="preserve">  -----------------------</v>
          </cell>
          <cell r="AJ43" t="str">
            <v xml:space="preserve">  -----------------------</v>
          </cell>
          <cell r="AK43" t="str">
            <v xml:space="preserve">  -----------------------</v>
          </cell>
          <cell r="AL43" t="str">
            <v xml:space="preserve">  -----------------------</v>
          </cell>
          <cell r="AM43" t="str">
            <v xml:space="preserve">  -----------------------</v>
          </cell>
        </row>
        <row r="44">
          <cell r="C44">
            <v>96731.4</v>
          </cell>
          <cell r="D44">
            <v>11285.34</v>
          </cell>
          <cell r="E44">
            <v>0</v>
          </cell>
          <cell r="F44">
            <v>0</v>
          </cell>
          <cell r="G44">
            <v>0</v>
          </cell>
          <cell r="H44">
            <v>4705.1000000000004</v>
          </cell>
          <cell r="I44">
            <v>0</v>
          </cell>
          <cell r="J44">
            <v>0</v>
          </cell>
          <cell r="K44">
            <v>112721.84</v>
          </cell>
          <cell r="L44">
            <v>15</v>
          </cell>
          <cell r="M44">
            <v>2769.11</v>
          </cell>
          <cell r="N44">
            <v>3127.15</v>
          </cell>
          <cell r="O44">
            <v>0</v>
          </cell>
          <cell r="P44">
            <v>0</v>
          </cell>
          <cell r="Q44">
            <v>12158.38</v>
          </cell>
          <cell r="R44">
            <v>0</v>
          </cell>
          <cell r="S44">
            <v>12158.38</v>
          </cell>
          <cell r="T44">
            <v>2941.94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31.2</v>
          </cell>
          <cell r="AE44">
            <v>0</v>
          </cell>
          <cell r="AF44">
            <v>21042.78</v>
          </cell>
          <cell r="AG44">
            <v>91679.06</v>
          </cell>
          <cell r="AH44">
            <v>2008.24</v>
          </cell>
          <cell r="AI44">
            <v>3614.8</v>
          </cell>
          <cell r="AJ44">
            <v>6725.76</v>
          </cell>
          <cell r="AK44">
            <v>2295.14</v>
          </cell>
          <cell r="AL44">
            <v>2254.41</v>
          </cell>
          <cell r="AM44">
            <v>94540.6</v>
          </cell>
        </row>
        <row r="46">
          <cell r="A46" t="str">
            <v>Departamento 4104 CDE SECRETARIA GENERAL</v>
          </cell>
        </row>
        <row r="47">
          <cell r="A47" t="str">
            <v>00061</v>
          </cell>
          <cell r="B47" t="str">
            <v>Arreola Castañeda Alberto</v>
          </cell>
          <cell r="C47">
            <v>9999.9</v>
          </cell>
          <cell r="D47">
            <v>1166.6500000000001</v>
          </cell>
          <cell r="E47">
            <v>0</v>
          </cell>
          <cell r="F47">
            <v>0</v>
          </cell>
          <cell r="G47">
            <v>0</v>
          </cell>
          <cell r="H47">
            <v>3614.72</v>
          </cell>
          <cell r="I47">
            <v>0</v>
          </cell>
          <cell r="J47">
            <v>0</v>
          </cell>
          <cell r="K47">
            <v>14781.27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1485.88</v>
          </cell>
          <cell r="R47">
            <v>0</v>
          </cell>
          <cell r="S47">
            <v>1485.88</v>
          </cell>
          <cell r="T47">
            <v>386.52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1872.4</v>
          </cell>
          <cell r="AG47">
            <v>12908.87</v>
          </cell>
          <cell r="AH47">
            <v>265.60000000000002</v>
          </cell>
          <cell r="AI47">
            <v>478.06</v>
          </cell>
          <cell r="AJ47">
            <v>926.14</v>
          </cell>
          <cell r="AK47">
            <v>303.54000000000002</v>
          </cell>
          <cell r="AL47">
            <v>295.63</v>
          </cell>
          <cell r="AM47">
            <v>12503.18</v>
          </cell>
        </row>
        <row r="48">
          <cell r="A48" t="str">
            <v>Total Depto</v>
          </cell>
          <cell r="C48" t="str">
            <v xml:space="preserve">  -----------------------</v>
          </cell>
          <cell r="D48" t="str">
            <v xml:space="preserve">  -----------------------</v>
          </cell>
          <cell r="E48" t="str">
            <v xml:space="preserve">  -----------------------</v>
          </cell>
          <cell r="F48" t="str">
            <v xml:space="preserve">  -----------------------</v>
          </cell>
          <cell r="G48" t="str">
            <v xml:space="preserve">  -----------------------</v>
          </cell>
          <cell r="H48" t="str">
            <v xml:space="preserve">  -----------------------</v>
          </cell>
          <cell r="I48" t="str">
            <v xml:space="preserve">  -----------------------</v>
          </cell>
          <cell r="J48" t="str">
            <v xml:space="preserve">  -----------------------</v>
          </cell>
          <cell r="K48" t="str">
            <v xml:space="preserve">  -----------------------</v>
          </cell>
          <cell r="L48" t="str">
            <v xml:space="preserve">  -----------------------</v>
          </cell>
          <cell r="M48" t="str">
            <v xml:space="preserve">  -----------------------</v>
          </cell>
          <cell r="N48" t="str">
            <v xml:space="preserve">  -----------------------</v>
          </cell>
          <cell r="O48" t="str">
            <v xml:space="preserve">  -----------------------</v>
          </cell>
          <cell r="P48" t="str">
            <v xml:space="preserve">  -----------------------</v>
          </cell>
          <cell r="Q48" t="str">
            <v xml:space="preserve">  -----------------------</v>
          </cell>
          <cell r="R48" t="str">
            <v xml:space="preserve">  -----------------------</v>
          </cell>
          <cell r="S48" t="str">
            <v xml:space="preserve">  -----------------------</v>
          </cell>
          <cell r="T48" t="str">
            <v xml:space="preserve">  -----------------------</v>
          </cell>
          <cell r="U48" t="str">
            <v xml:space="preserve">  -----------------------</v>
          </cell>
          <cell r="V48" t="str">
            <v xml:space="preserve">  -----------------------</v>
          </cell>
          <cell r="W48" t="str">
            <v xml:space="preserve">  -----------------------</v>
          </cell>
          <cell r="X48" t="str">
            <v xml:space="preserve">  -----------------------</v>
          </cell>
          <cell r="Y48" t="str">
            <v xml:space="preserve">  -----------------------</v>
          </cell>
          <cell r="Z48" t="str">
            <v xml:space="preserve">  -----------------------</v>
          </cell>
          <cell r="AA48" t="str">
            <v xml:space="preserve">  -----------------------</v>
          </cell>
          <cell r="AB48" t="str">
            <v xml:space="preserve">  -----------------------</v>
          </cell>
          <cell r="AC48" t="str">
            <v xml:space="preserve">  -----------------------</v>
          </cell>
          <cell r="AD48" t="str">
            <v xml:space="preserve">  -----------------------</v>
          </cell>
          <cell r="AE48" t="str">
            <v xml:space="preserve">  -----------------------</v>
          </cell>
          <cell r="AF48" t="str">
            <v xml:space="preserve">  -----------------------</v>
          </cell>
          <cell r="AG48" t="str">
            <v xml:space="preserve">  -----------------------</v>
          </cell>
          <cell r="AH48" t="str">
            <v xml:space="preserve">  -----------------------</v>
          </cell>
          <cell r="AI48" t="str">
            <v xml:space="preserve">  -----------------------</v>
          </cell>
          <cell r="AJ48" t="str">
            <v xml:space="preserve">  -----------------------</v>
          </cell>
          <cell r="AK48" t="str">
            <v xml:space="preserve">  -----------------------</v>
          </cell>
          <cell r="AL48" t="str">
            <v xml:space="preserve">  -----------------------</v>
          </cell>
          <cell r="AM48" t="str">
            <v xml:space="preserve">  -----------------------</v>
          </cell>
        </row>
        <row r="49">
          <cell r="C49">
            <v>9999.9</v>
          </cell>
          <cell r="D49">
            <v>1166.6500000000001</v>
          </cell>
          <cell r="E49">
            <v>0</v>
          </cell>
          <cell r="F49">
            <v>0</v>
          </cell>
          <cell r="G49">
            <v>0</v>
          </cell>
          <cell r="H49">
            <v>3614.72</v>
          </cell>
          <cell r="I49">
            <v>0</v>
          </cell>
          <cell r="J49">
            <v>0</v>
          </cell>
          <cell r="K49">
            <v>14781.27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1485.88</v>
          </cell>
          <cell r="R49">
            <v>0</v>
          </cell>
          <cell r="S49">
            <v>1485.88</v>
          </cell>
          <cell r="T49">
            <v>386.52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1872.4</v>
          </cell>
          <cell r="AG49">
            <v>12908.87</v>
          </cell>
          <cell r="AH49">
            <v>265.60000000000002</v>
          </cell>
          <cell r="AI49">
            <v>478.06</v>
          </cell>
          <cell r="AJ49">
            <v>926.14</v>
          </cell>
          <cell r="AK49">
            <v>303.54000000000002</v>
          </cell>
          <cell r="AL49">
            <v>295.63</v>
          </cell>
          <cell r="AM49">
            <v>12503.18</v>
          </cell>
        </row>
        <row r="51">
          <cell r="A51" t="str">
            <v>Departamento 4105 CDE SECRETARIA DE ORGANIZACION</v>
          </cell>
        </row>
        <row r="52">
          <cell r="A52" t="str">
            <v>00158</v>
          </cell>
          <cell r="B52" t="str">
            <v>Melendez Quezada Owen Mario</v>
          </cell>
          <cell r="C52">
            <v>9168</v>
          </cell>
          <cell r="D52">
            <v>1069.5999999999999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10237.6</v>
          </cell>
          <cell r="L52">
            <v>15</v>
          </cell>
          <cell r="M52">
            <v>1038.42</v>
          </cell>
          <cell r="N52">
            <v>0</v>
          </cell>
          <cell r="O52">
            <v>0</v>
          </cell>
          <cell r="P52">
            <v>0</v>
          </cell>
          <cell r="Q52">
            <v>727.1</v>
          </cell>
          <cell r="R52">
            <v>0</v>
          </cell>
          <cell r="S52">
            <v>727.1</v>
          </cell>
          <cell r="T52">
            <v>259.54000000000002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2040.06</v>
          </cell>
          <cell r="AG52">
            <v>8197.5400000000009</v>
          </cell>
          <cell r="AH52">
            <v>185.5</v>
          </cell>
          <cell r="AI52">
            <v>333.9</v>
          </cell>
          <cell r="AJ52">
            <v>795.7</v>
          </cell>
          <cell r="AK52">
            <v>212</v>
          </cell>
          <cell r="AL52">
            <v>204.75</v>
          </cell>
          <cell r="AM52">
            <v>8732.74</v>
          </cell>
        </row>
        <row r="53">
          <cell r="A53" t="str">
            <v>00517</v>
          </cell>
          <cell r="B53" t="str">
            <v>Alvarado Rojas Mayra Alejandra</v>
          </cell>
          <cell r="C53">
            <v>9000</v>
          </cell>
          <cell r="D53">
            <v>1050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10050</v>
          </cell>
          <cell r="L53">
            <v>0</v>
          </cell>
          <cell r="M53">
            <v>0</v>
          </cell>
          <cell r="N53">
            <v>2746.29</v>
          </cell>
          <cell r="O53">
            <v>0</v>
          </cell>
          <cell r="P53">
            <v>0</v>
          </cell>
          <cell r="Q53">
            <v>708.82</v>
          </cell>
          <cell r="R53">
            <v>0</v>
          </cell>
          <cell r="S53">
            <v>708.82</v>
          </cell>
          <cell r="T53">
            <v>254.12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3709.23</v>
          </cell>
          <cell r="AG53">
            <v>6340.77</v>
          </cell>
          <cell r="AH53">
            <v>182.1</v>
          </cell>
          <cell r="AI53">
            <v>327.78</v>
          </cell>
          <cell r="AJ53">
            <v>790.16</v>
          </cell>
          <cell r="AK53">
            <v>208.12</v>
          </cell>
          <cell r="AL53">
            <v>201</v>
          </cell>
          <cell r="AM53">
            <v>8572.7199999999993</v>
          </cell>
        </row>
        <row r="54">
          <cell r="A54" t="str">
            <v>00837</v>
          </cell>
          <cell r="B54" t="str">
            <v>Ortiz Mora Jose Alberto</v>
          </cell>
          <cell r="C54">
            <v>9999.9</v>
          </cell>
          <cell r="D54">
            <v>1166.6500000000001</v>
          </cell>
          <cell r="E54">
            <v>0</v>
          </cell>
          <cell r="F54">
            <v>0</v>
          </cell>
          <cell r="G54">
            <v>0</v>
          </cell>
          <cell r="H54">
            <v>5614.72</v>
          </cell>
          <cell r="I54">
            <v>0</v>
          </cell>
          <cell r="J54">
            <v>0</v>
          </cell>
          <cell r="K54">
            <v>16781.27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1913.08</v>
          </cell>
          <cell r="R54">
            <v>0</v>
          </cell>
          <cell r="S54">
            <v>1913.08</v>
          </cell>
          <cell r="T54">
            <v>442.02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2355.1</v>
          </cell>
          <cell r="AG54">
            <v>14426.17</v>
          </cell>
          <cell r="AH54">
            <v>300.58</v>
          </cell>
          <cell r="AI54">
            <v>541.05999999999995</v>
          </cell>
          <cell r="AJ54">
            <v>983.14</v>
          </cell>
          <cell r="AK54">
            <v>343.54</v>
          </cell>
          <cell r="AL54">
            <v>335.63</v>
          </cell>
          <cell r="AM54">
            <v>14150.68</v>
          </cell>
        </row>
        <row r="55">
          <cell r="A55" t="str">
            <v>00889</v>
          </cell>
          <cell r="B55" t="str">
            <v>Rodriguez Orozco Luis Manuel</v>
          </cell>
          <cell r="C55">
            <v>8046</v>
          </cell>
          <cell r="D55">
            <v>938.7</v>
          </cell>
          <cell r="E55">
            <v>0</v>
          </cell>
          <cell r="F55">
            <v>0</v>
          </cell>
          <cell r="G55">
            <v>0</v>
          </cell>
          <cell r="H55">
            <v>3813.9</v>
          </cell>
          <cell r="I55">
            <v>0</v>
          </cell>
          <cell r="J55">
            <v>0</v>
          </cell>
          <cell r="K55">
            <v>12798.6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1157.3599999999999</v>
          </cell>
          <cell r="R55">
            <v>0</v>
          </cell>
          <cell r="S55">
            <v>1157.3599999999999</v>
          </cell>
          <cell r="T55">
            <v>430.24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1587.6</v>
          </cell>
          <cell r="AG55">
            <v>11211</v>
          </cell>
          <cell r="AH55">
            <v>293.18</v>
          </cell>
          <cell r="AI55">
            <v>527.70000000000005</v>
          </cell>
          <cell r="AJ55">
            <v>971.04</v>
          </cell>
          <cell r="AK55">
            <v>335.06</v>
          </cell>
          <cell r="AL55">
            <v>255.97</v>
          </cell>
          <cell r="AM55">
            <v>13801.46</v>
          </cell>
        </row>
        <row r="56">
          <cell r="A56" t="str">
            <v>Total Depto</v>
          </cell>
          <cell r="C56" t="str">
            <v xml:space="preserve">  -----------------------</v>
          </cell>
          <cell r="D56" t="str">
            <v xml:space="preserve">  -----------------------</v>
          </cell>
          <cell r="E56" t="str">
            <v xml:space="preserve">  -----------------------</v>
          </cell>
          <cell r="F56" t="str">
            <v xml:space="preserve">  -----------------------</v>
          </cell>
          <cell r="G56" t="str">
            <v xml:space="preserve">  -----------------------</v>
          </cell>
          <cell r="H56" t="str">
            <v xml:space="preserve">  -----------------------</v>
          </cell>
          <cell r="I56" t="str">
            <v xml:space="preserve">  -----------------------</v>
          </cell>
          <cell r="J56" t="str">
            <v xml:space="preserve">  -----------------------</v>
          </cell>
          <cell r="K56" t="str">
            <v xml:space="preserve">  -----------------------</v>
          </cell>
          <cell r="L56" t="str">
            <v xml:space="preserve">  -----------------------</v>
          </cell>
          <cell r="M56" t="str">
            <v xml:space="preserve">  -----------------------</v>
          </cell>
          <cell r="N56" t="str">
            <v xml:space="preserve">  -----------------------</v>
          </cell>
          <cell r="O56" t="str">
            <v xml:space="preserve">  -----------------------</v>
          </cell>
          <cell r="P56" t="str">
            <v xml:space="preserve">  -----------------------</v>
          </cell>
          <cell r="Q56" t="str">
            <v xml:space="preserve">  -----------------------</v>
          </cell>
          <cell r="R56" t="str">
            <v xml:space="preserve">  -----------------------</v>
          </cell>
          <cell r="S56" t="str">
            <v xml:space="preserve">  -----------------------</v>
          </cell>
          <cell r="T56" t="str">
            <v xml:space="preserve">  -----------------------</v>
          </cell>
          <cell r="U56" t="str">
            <v xml:space="preserve">  -----------------------</v>
          </cell>
          <cell r="V56" t="str">
            <v xml:space="preserve">  -----------------------</v>
          </cell>
          <cell r="W56" t="str">
            <v xml:space="preserve">  -----------------------</v>
          </cell>
          <cell r="X56" t="str">
            <v xml:space="preserve">  -----------------------</v>
          </cell>
          <cell r="Y56" t="str">
            <v xml:space="preserve">  -----------------------</v>
          </cell>
          <cell r="Z56" t="str">
            <v xml:space="preserve">  -----------------------</v>
          </cell>
          <cell r="AA56" t="str">
            <v xml:space="preserve">  -----------------------</v>
          </cell>
          <cell r="AB56" t="str">
            <v xml:space="preserve">  -----------------------</v>
          </cell>
          <cell r="AC56" t="str">
            <v xml:space="preserve">  -----------------------</v>
          </cell>
          <cell r="AD56" t="str">
            <v xml:space="preserve">  -----------------------</v>
          </cell>
          <cell r="AE56" t="str">
            <v xml:space="preserve">  -----------------------</v>
          </cell>
          <cell r="AF56" t="str">
            <v xml:space="preserve">  -----------------------</v>
          </cell>
          <cell r="AG56" t="str">
            <v xml:space="preserve">  -----------------------</v>
          </cell>
          <cell r="AH56" t="str">
            <v xml:space="preserve">  -----------------------</v>
          </cell>
          <cell r="AI56" t="str">
            <v xml:space="preserve">  -----------------------</v>
          </cell>
          <cell r="AJ56" t="str">
            <v xml:space="preserve">  -----------------------</v>
          </cell>
          <cell r="AK56" t="str">
            <v xml:space="preserve">  -----------------------</v>
          </cell>
          <cell r="AL56" t="str">
            <v xml:space="preserve">  -----------------------</v>
          </cell>
          <cell r="AM56" t="str">
            <v xml:space="preserve">  -----------------------</v>
          </cell>
        </row>
        <row r="57">
          <cell r="C57">
            <v>36213.9</v>
          </cell>
          <cell r="D57">
            <v>4224.95</v>
          </cell>
          <cell r="E57">
            <v>0</v>
          </cell>
          <cell r="F57">
            <v>0</v>
          </cell>
          <cell r="G57">
            <v>0</v>
          </cell>
          <cell r="H57">
            <v>9428.6200000000008</v>
          </cell>
          <cell r="I57">
            <v>0</v>
          </cell>
          <cell r="J57">
            <v>0</v>
          </cell>
          <cell r="K57">
            <v>49867.47</v>
          </cell>
          <cell r="L57">
            <v>15</v>
          </cell>
          <cell r="M57">
            <v>1038.42</v>
          </cell>
          <cell r="N57">
            <v>2746.29</v>
          </cell>
          <cell r="O57">
            <v>0</v>
          </cell>
          <cell r="P57">
            <v>0</v>
          </cell>
          <cell r="Q57">
            <v>4506.3599999999997</v>
          </cell>
          <cell r="R57">
            <v>0</v>
          </cell>
          <cell r="S57">
            <v>4506.3599999999997</v>
          </cell>
          <cell r="T57">
            <v>1385.92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9691.99</v>
          </cell>
          <cell r="AG57">
            <v>40175.480000000003</v>
          </cell>
          <cell r="AH57">
            <v>961.36</v>
          </cell>
          <cell r="AI57">
            <v>1730.44</v>
          </cell>
          <cell r="AJ57">
            <v>3540.04</v>
          </cell>
          <cell r="AK57">
            <v>1098.72</v>
          </cell>
          <cell r="AL57">
            <v>997.35</v>
          </cell>
          <cell r="AM57">
            <v>45257.599999999999</v>
          </cell>
        </row>
        <row r="59">
          <cell r="A59" t="str">
            <v>Departamento 4106 CDE SECRETARIA DE ACCION ELECTORAL</v>
          </cell>
        </row>
        <row r="60">
          <cell r="A60" t="str">
            <v>00202</v>
          </cell>
          <cell r="B60" t="str">
            <v>Arciniega Oropeza Alejandra Paola</v>
          </cell>
          <cell r="C60">
            <v>9168</v>
          </cell>
          <cell r="D60">
            <v>1272.32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10440.32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727.1</v>
          </cell>
          <cell r="R60">
            <v>0</v>
          </cell>
          <cell r="S60">
            <v>727.1</v>
          </cell>
          <cell r="T60">
            <v>267.98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995.08</v>
          </cell>
          <cell r="AG60">
            <v>9445.24</v>
          </cell>
          <cell r="AH60">
            <v>190.84</v>
          </cell>
          <cell r="AI60">
            <v>343.52</v>
          </cell>
          <cell r="AJ60">
            <v>804.4</v>
          </cell>
          <cell r="AK60">
            <v>218.12</v>
          </cell>
          <cell r="AL60">
            <v>208.81</v>
          </cell>
          <cell r="AM60">
            <v>8984.4599999999991</v>
          </cell>
        </row>
        <row r="61">
          <cell r="A61" t="str">
            <v>00743</v>
          </cell>
          <cell r="B61" t="str">
            <v>Martinez Macias  Norma Irene</v>
          </cell>
          <cell r="C61">
            <v>11544</v>
          </cell>
          <cell r="D61">
            <v>1346.8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12890.8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1100.74</v>
          </cell>
          <cell r="R61">
            <v>0</v>
          </cell>
          <cell r="S61">
            <v>1100.74</v>
          </cell>
          <cell r="T61">
            <v>335.76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1436.5</v>
          </cell>
          <cell r="AG61">
            <v>11454.3</v>
          </cell>
          <cell r="AH61">
            <v>233.58</v>
          </cell>
          <cell r="AI61">
            <v>420.44</v>
          </cell>
          <cell r="AJ61">
            <v>874</v>
          </cell>
          <cell r="AK61">
            <v>266.94</v>
          </cell>
          <cell r="AL61">
            <v>257.82</v>
          </cell>
          <cell r="AM61">
            <v>10996.04</v>
          </cell>
        </row>
        <row r="62">
          <cell r="A62" t="str">
            <v>00901</v>
          </cell>
          <cell r="B62" t="str">
            <v>Padilla Cruz Margarita</v>
          </cell>
          <cell r="C62">
            <v>9168</v>
          </cell>
          <cell r="D62">
            <v>1069.5999999999999</v>
          </cell>
          <cell r="E62">
            <v>0</v>
          </cell>
          <cell r="F62">
            <v>0</v>
          </cell>
          <cell r="G62">
            <v>0</v>
          </cell>
          <cell r="H62">
            <v>1113.9000000000001</v>
          </cell>
          <cell r="I62">
            <v>0</v>
          </cell>
          <cell r="J62">
            <v>0</v>
          </cell>
          <cell r="K62">
            <v>11351.5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888.94</v>
          </cell>
          <cell r="R62">
            <v>0</v>
          </cell>
          <cell r="S62">
            <v>888.94</v>
          </cell>
          <cell r="T62">
            <v>317.54000000000002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1206.48</v>
          </cell>
          <cell r="AG62">
            <v>10145.02</v>
          </cell>
          <cell r="AH62">
            <v>222.1</v>
          </cell>
          <cell r="AI62">
            <v>399.78</v>
          </cell>
          <cell r="AJ62">
            <v>855.3</v>
          </cell>
          <cell r="AK62">
            <v>253.82</v>
          </cell>
          <cell r="AL62">
            <v>227.03</v>
          </cell>
          <cell r="AM62">
            <v>10455.52</v>
          </cell>
        </row>
        <row r="63">
          <cell r="A63" t="str">
            <v>00939</v>
          </cell>
          <cell r="B63" t="str">
            <v>Cantu Perez Jose Manuel</v>
          </cell>
          <cell r="C63">
            <v>5186.1000000000004</v>
          </cell>
          <cell r="D63">
            <v>605.04999999999995</v>
          </cell>
          <cell r="E63">
            <v>0</v>
          </cell>
          <cell r="F63">
            <v>0</v>
          </cell>
          <cell r="G63">
            <v>0</v>
          </cell>
          <cell r="H63">
            <v>1113.9000000000001</v>
          </cell>
          <cell r="I63">
            <v>0</v>
          </cell>
          <cell r="J63">
            <v>0</v>
          </cell>
          <cell r="K63">
            <v>6905.05</v>
          </cell>
          <cell r="L63">
            <v>0</v>
          </cell>
          <cell r="M63">
            <v>0</v>
          </cell>
          <cell r="N63">
            <v>0</v>
          </cell>
          <cell r="O63">
            <v>-250.2</v>
          </cell>
          <cell r="P63">
            <v>0</v>
          </cell>
          <cell r="Q63">
            <v>415.06</v>
          </cell>
          <cell r="R63">
            <v>0</v>
          </cell>
          <cell r="S63">
            <v>164.86</v>
          </cell>
          <cell r="T63">
            <v>192.06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356.92</v>
          </cell>
          <cell r="AG63">
            <v>6548.13</v>
          </cell>
          <cell r="AH63">
            <v>141.52000000000001</v>
          </cell>
          <cell r="AI63">
            <v>254.76</v>
          </cell>
          <cell r="AJ63">
            <v>730.4</v>
          </cell>
          <cell r="AK63">
            <v>161.74</v>
          </cell>
          <cell r="AL63">
            <v>138.1</v>
          </cell>
          <cell r="AM63">
            <v>6662.72</v>
          </cell>
        </row>
        <row r="64">
          <cell r="A64" t="str">
            <v>Total Depto</v>
          </cell>
          <cell r="C64" t="str">
            <v xml:space="preserve">  -----------------------</v>
          </cell>
          <cell r="D64" t="str">
            <v xml:space="preserve">  -----------------------</v>
          </cell>
          <cell r="E64" t="str">
            <v xml:space="preserve">  -----------------------</v>
          </cell>
          <cell r="F64" t="str">
            <v xml:space="preserve">  -----------------------</v>
          </cell>
          <cell r="G64" t="str">
            <v xml:space="preserve">  -----------------------</v>
          </cell>
          <cell r="H64" t="str">
            <v xml:space="preserve">  -----------------------</v>
          </cell>
          <cell r="I64" t="str">
            <v xml:space="preserve">  -----------------------</v>
          </cell>
          <cell r="J64" t="str">
            <v xml:space="preserve">  -----------------------</v>
          </cell>
          <cell r="K64" t="str">
            <v xml:space="preserve">  -----------------------</v>
          </cell>
          <cell r="L64" t="str">
            <v xml:space="preserve">  -----------------------</v>
          </cell>
          <cell r="M64" t="str">
            <v xml:space="preserve">  -----------------------</v>
          </cell>
          <cell r="N64" t="str">
            <v xml:space="preserve">  -----------------------</v>
          </cell>
          <cell r="O64" t="str">
            <v xml:space="preserve">  -----------------------</v>
          </cell>
          <cell r="P64" t="str">
            <v xml:space="preserve">  -----------------------</v>
          </cell>
          <cell r="Q64" t="str">
            <v xml:space="preserve">  -----------------------</v>
          </cell>
          <cell r="R64" t="str">
            <v xml:space="preserve">  -----------------------</v>
          </cell>
          <cell r="S64" t="str">
            <v xml:space="preserve">  -----------------------</v>
          </cell>
          <cell r="T64" t="str">
            <v xml:space="preserve">  -----------------------</v>
          </cell>
          <cell r="U64" t="str">
            <v xml:space="preserve">  -----------------------</v>
          </cell>
          <cell r="V64" t="str">
            <v xml:space="preserve">  -----------------------</v>
          </cell>
          <cell r="W64" t="str">
            <v xml:space="preserve">  -----------------------</v>
          </cell>
          <cell r="X64" t="str">
            <v xml:space="preserve">  -----------------------</v>
          </cell>
          <cell r="Y64" t="str">
            <v xml:space="preserve">  -----------------------</v>
          </cell>
          <cell r="Z64" t="str">
            <v xml:space="preserve">  -----------------------</v>
          </cell>
          <cell r="AA64" t="str">
            <v xml:space="preserve">  -----------------------</v>
          </cell>
          <cell r="AB64" t="str">
            <v xml:space="preserve">  -----------------------</v>
          </cell>
          <cell r="AC64" t="str">
            <v xml:space="preserve">  -----------------------</v>
          </cell>
          <cell r="AD64" t="str">
            <v xml:space="preserve">  -----------------------</v>
          </cell>
          <cell r="AE64" t="str">
            <v xml:space="preserve">  -----------------------</v>
          </cell>
          <cell r="AF64" t="str">
            <v xml:space="preserve">  -----------------------</v>
          </cell>
          <cell r="AG64" t="str">
            <v xml:space="preserve">  -----------------------</v>
          </cell>
          <cell r="AH64" t="str">
            <v xml:space="preserve">  -----------------------</v>
          </cell>
          <cell r="AI64" t="str">
            <v xml:space="preserve">  -----------------------</v>
          </cell>
          <cell r="AJ64" t="str">
            <v xml:space="preserve">  -----------------------</v>
          </cell>
          <cell r="AK64" t="str">
            <v xml:space="preserve">  -----------------------</v>
          </cell>
          <cell r="AL64" t="str">
            <v xml:space="preserve">  -----------------------</v>
          </cell>
          <cell r="AM64" t="str">
            <v xml:space="preserve">  -----------------------</v>
          </cell>
        </row>
        <row r="65">
          <cell r="C65">
            <v>35066.1</v>
          </cell>
          <cell r="D65">
            <v>4293.7700000000004</v>
          </cell>
          <cell r="E65">
            <v>0</v>
          </cell>
          <cell r="F65">
            <v>0</v>
          </cell>
          <cell r="G65">
            <v>0</v>
          </cell>
          <cell r="H65">
            <v>2227.8000000000002</v>
          </cell>
          <cell r="I65">
            <v>0</v>
          </cell>
          <cell r="J65">
            <v>0</v>
          </cell>
          <cell r="K65">
            <v>41587.67</v>
          </cell>
          <cell r="L65">
            <v>0</v>
          </cell>
          <cell r="M65">
            <v>0</v>
          </cell>
          <cell r="N65">
            <v>0</v>
          </cell>
          <cell r="O65">
            <v>-250.2</v>
          </cell>
          <cell r="P65">
            <v>0</v>
          </cell>
          <cell r="Q65">
            <v>3131.84</v>
          </cell>
          <cell r="R65">
            <v>0</v>
          </cell>
          <cell r="S65">
            <v>2881.64</v>
          </cell>
          <cell r="T65">
            <v>1113.3399999999999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3994.98</v>
          </cell>
          <cell r="AG65">
            <v>37592.69</v>
          </cell>
          <cell r="AH65">
            <v>788.04</v>
          </cell>
          <cell r="AI65">
            <v>1418.5</v>
          </cell>
          <cell r="AJ65">
            <v>3264.1</v>
          </cell>
          <cell r="AK65">
            <v>900.62</v>
          </cell>
          <cell r="AL65">
            <v>831.76</v>
          </cell>
          <cell r="AM65">
            <v>37098.74</v>
          </cell>
        </row>
        <row r="67">
          <cell r="A67" t="str">
            <v>Departamento 4107 CDE SECRETARIA DE FINANZAS Y ADMINISTRA</v>
          </cell>
        </row>
        <row r="68">
          <cell r="A68" t="str">
            <v>00001</v>
          </cell>
          <cell r="B68" t="str">
            <v>Andrade Padilla Daniel</v>
          </cell>
          <cell r="C68">
            <v>11767.5</v>
          </cell>
          <cell r="D68">
            <v>1372.88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13140.38</v>
          </cell>
          <cell r="L68">
            <v>15</v>
          </cell>
          <cell r="M68">
            <v>2079.56</v>
          </cell>
          <cell r="N68">
            <v>0</v>
          </cell>
          <cell r="O68">
            <v>0</v>
          </cell>
          <cell r="P68">
            <v>0</v>
          </cell>
          <cell r="Q68">
            <v>1140.8</v>
          </cell>
          <cell r="R68">
            <v>0</v>
          </cell>
          <cell r="S68">
            <v>1140.8</v>
          </cell>
          <cell r="T68">
            <v>359.24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3594.6</v>
          </cell>
          <cell r="AG68">
            <v>9545.7800000000007</v>
          </cell>
          <cell r="AH68">
            <v>248.4</v>
          </cell>
          <cell r="AI68">
            <v>447.1</v>
          </cell>
          <cell r="AJ68">
            <v>898.14</v>
          </cell>
          <cell r="AK68">
            <v>283.88</v>
          </cell>
          <cell r="AL68">
            <v>262.8</v>
          </cell>
          <cell r="AM68">
            <v>11693.5</v>
          </cell>
        </row>
        <row r="69">
          <cell r="A69" t="str">
            <v>00021</v>
          </cell>
          <cell r="B69" t="str">
            <v>Rojas Lopez Miguel Angel</v>
          </cell>
          <cell r="C69">
            <v>7918.2</v>
          </cell>
          <cell r="D69">
            <v>923.79</v>
          </cell>
          <cell r="E69">
            <v>0</v>
          </cell>
          <cell r="F69">
            <v>0</v>
          </cell>
          <cell r="G69">
            <v>0</v>
          </cell>
          <cell r="H69">
            <v>890.77</v>
          </cell>
          <cell r="I69">
            <v>0</v>
          </cell>
          <cell r="J69">
            <v>0</v>
          </cell>
          <cell r="K69">
            <v>9732.76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693.46</v>
          </cell>
          <cell r="R69">
            <v>0</v>
          </cell>
          <cell r="S69">
            <v>693.46</v>
          </cell>
          <cell r="T69">
            <v>252.38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945.84</v>
          </cell>
          <cell r="AG69">
            <v>8786.92</v>
          </cell>
          <cell r="AH69">
            <v>181</v>
          </cell>
          <cell r="AI69">
            <v>325.8</v>
          </cell>
          <cell r="AJ69">
            <v>788.38</v>
          </cell>
          <cell r="AK69">
            <v>206.86</v>
          </cell>
          <cell r="AL69">
            <v>194.65</v>
          </cell>
          <cell r="AM69">
            <v>8520.82</v>
          </cell>
        </row>
        <row r="70">
          <cell r="A70" t="str">
            <v>00080</v>
          </cell>
          <cell r="B70" t="str">
            <v>Romero Romero Ingrid</v>
          </cell>
          <cell r="C70">
            <v>15504</v>
          </cell>
          <cell r="D70">
            <v>1808.8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17312.8</v>
          </cell>
          <cell r="L70">
            <v>15</v>
          </cell>
          <cell r="M70">
            <v>3749.23</v>
          </cell>
          <cell r="N70">
            <v>0</v>
          </cell>
          <cell r="O70">
            <v>0</v>
          </cell>
          <cell r="P70">
            <v>0</v>
          </cell>
          <cell r="Q70">
            <v>1889.46</v>
          </cell>
          <cell r="R70">
            <v>0</v>
          </cell>
          <cell r="S70">
            <v>1889.46</v>
          </cell>
          <cell r="T70">
            <v>462.8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6116.49</v>
          </cell>
          <cell r="AG70">
            <v>11196.31</v>
          </cell>
          <cell r="AH70">
            <v>313.7</v>
          </cell>
          <cell r="AI70">
            <v>564.66</v>
          </cell>
          <cell r="AJ70">
            <v>1004.48</v>
          </cell>
          <cell r="AK70">
            <v>358.52</v>
          </cell>
          <cell r="AL70">
            <v>346.26</v>
          </cell>
          <cell r="AM70">
            <v>14767.82</v>
          </cell>
        </row>
        <row r="71">
          <cell r="A71" t="str">
            <v>00165</v>
          </cell>
          <cell r="B71" t="str">
            <v>Gomez Dueñas Roselia</v>
          </cell>
          <cell r="C71">
            <v>6660</v>
          </cell>
          <cell r="D71">
            <v>777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7437</v>
          </cell>
          <cell r="L71">
            <v>15</v>
          </cell>
          <cell r="M71">
            <v>0</v>
          </cell>
          <cell r="N71">
            <v>2285.63</v>
          </cell>
          <cell r="O71">
            <v>-250.2</v>
          </cell>
          <cell r="P71">
            <v>0</v>
          </cell>
          <cell r="Q71">
            <v>454.24</v>
          </cell>
          <cell r="R71">
            <v>0</v>
          </cell>
          <cell r="S71">
            <v>204.04</v>
          </cell>
          <cell r="T71">
            <v>182.88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170</v>
          </cell>
          <cell r="AE71">
            <v>0</v>
          </cell>
          <cell r="AF71">
            <v>2857.55</v>
          </cell>
          <cell r="AG71">
            <v>4579.45</v>
          </cell>
          <cell r="AH71">
            <v>134.76</v>
          </cell>
          <cell r="AI71">
            <v>242.56</v>
          </cell>
          <cell r="AJ71">
            <v>723.62</v>
          </cell>
          <cell r="AK71">
            <v>154</v>
          </cell>
          <cell r="AL71">
            <v>148.74</v>
          </cell>
          <cell r="AM71">
            <v>6343.9</v>
          </cell>
        </row>
        <row r="72">
          <cell r="A72" t="str">
            <v>00169</v>
          </cell>
          <cell r="B72" t="str">
            <v>Tovar Lopez Rogelio</v>
          </cell>
          <cell r="C72">
            <v>15750</v>
          </cell>
          <cell r="D72">
            <v>1837.5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17587.5</v>
          </cell>
          <cell r="L72">
            <v>15</v>
          </cell>
          <cell r="M72">
            <v>1905.59</v>
          </cell>
          <cell r="N72">
            <v>0</v>
          </cell>
          <cell r="O72">
            <v>0</v>
          </cell>
          <cell r="P72">
            <v>0</v>
          </cell>
          <cell r="Q72">
            <v>1942</v>
          </cell>
          <cell r="R72">
            <v>0</v>
          </cell>
          <cell r="S72">
            <v>1942</v>
          </cell>
          <cell r="T72">
            <v>470.68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4333.2700000000004</v>
          </cell>
          <cell r="AG72">
            <v>13254.23</v>
          </cell>
          <cell r="AH72">
            <v>318.68</v>
          </cell>
          <cell r="AI72">
            <v>573.62</v>
          </cell>
          <cell r="AJ72">
            <v>1012.6</v>
          </cell>
          <cell r="AK72">
            <v>364.2</v>
          </cell>
          <cell r="AL72">
            <v>351.75</v>
          </cell>
          <cell r="AM72">
            <v>15002.38</v>
          </cell>
        </row>
        <row r="73">
          <cell r="A73" t="str">
            <v>00187</v>
          </cell>
          <cell r="B73" t="str">
            <v>Gallegos Negrete Rosa Elena</v>
          </cell>
          <cell r="C73">
            <v>6660</v>
          </cell>
          <cell r="D73">
            <v>777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7437</v>
          </cell>
          <cell r="L73">
            <v>0</v>
          </cell>
          <cell r="M73">
            <v>0</v>
          </cell>
          <cell r="N73">
            <v>2376.09</v>
          </cell>
          <cell r="O73">
            <v>-250.2</v>
          </cell>
          <cell r="P73">
            <v>0</v>
          </cell>
          <cell r="Q73">
            <v>454.24</v>
          </cell>
          <cell r="R73">
            <v>0</v>
          </cell>
          <cell r="S73">
            <v>204.04</v>
          </cell>
          <cell r="T73">
            <v>182.88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2763.01</v>
          </cell>
          <cell r="AG73">
            <v>4673.99</v>
          </cell>
          <cell r="AH73">
            <v>134.76</v>
          </cell>
          <cell r="AI73">
            <v>242.56</v>
          </cell>
          <cell r="AJ73">
            <v>723.62</v>
          </cell>
          <cell r="AK73">
            <v>154</v>
          </cell>
          <cell r="AL73">
            <v>148.74</v>
          </cell>
          <cell r="AM73">
            <v>6343.9</v>
          </cell>
        </row>
        <row r="74">
          <cell r="A74" t="str">
            <v>00451</v>
          </cell>
          <cell r="B74" t="str">
            <v>Partida Ceja Francisco Javier</v>
          </cell>
          <cell r="C74">
            <v>9168</v>
          </cell>
          <cell r="D74">
            <v>1069.5999999999999</v>
          </cell>
          <cell r="E74">
            <v>0</v>
          </cell>
          <cell r="F74">
            <v>0</v>
          </cell>
          <cell r="G74">
            <v>0</v>
          </cell>
          <cell r="H74">
            <v>2611.1999999999998</v>
          </cell>
          <cell r="I74">
            <v>0</v>
          </cell>
          <cell r="J74">
            <v>0</v>
          </cell>
          <cell r="K74">
            <v>12848.8</v>
          </cell>
          <cell r="L74">
            <v>0</v>
          </cell>
          <cell r="M74">
            <v>0</v>
          </cell>
          <cell r="N74">
            <v>3477.38</v>
          </cell>
          <cell r="O74">
            <v>0</v>
          </cell>
          <cell r="P74">
            <v>0</v>
          </cell>
          <cell r="Q74">
            <v>1142.8900000000001</v>
          </cell>
          <cell r="R74">
            <v>0</v>
          </cell>
          <cell r="S74">
            <v>1142.8900000000001</v>
          </cell>
          <cell r="T74">
            <v>327.72</v>
          </cell>
          <cell r="U74">
            <v>1100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6047.99</v>
          </cell>
          <cell r="AG74">
            <v>6800.81</v>
          </cell>
          <cell r="AH74">
            <v>228.52</v>
          </cell>
          <cell r="AI74">
            <v>411.34</v>
          </cell>
          <cell r="AJ74">
            <v>865.76</v>
          </cell>
          <cell r="AK74">
            <v>261.16000000000003</v>
          </cell>
          <cell r="AL74">
            <v>256.98</v>
          </cell>
          <cell r="AM74">
            <v>10758.04</v>
          </cell>
        </row>
        <row r="75">
          <cell r="A75" t="str">
            <v>00461</v>
          </cell>
          <cell r="B75" t="str">
            <v>Borrayo De La Cruz Ericka Guillermina</v>
          </cell>
          <cell r="C75">
            <v>6660</v>
          </cell>
          <cell r="D75">
            <v>777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7437</v>
          </cell>
          <cell r="L75">
            <v>0</v>
          </cell>
          <cell r="M75">
            <v>0</v>
          </cell>
          <cell r="N75">
            <v>0</v>
          </cell>
          <cell r="O75">
            <v>-250.2</v>
          </cell>
          <cell r="P75">
            <v>0</v>
          </cell>
          <cell r="Q75">
            <v>454.24</v>
          </cell>
          <cell r="R75">
            <v>0</v>
          </cell>
          <cell r="S75">
            <v>204.04</v>
          </cell>
          <cell r="T75">
            <v>182.88</v>
          </cell>
          <cell r="U75">
            <v>400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786.92</v>
          </cell>
          <cell r="AG75">
            <v>6650.08</v>
          </cell>
          <cell r="AH75">
            <v>134.76</v>
          </cell>
          <cell r="AI75">
            <v>242.56</v>
          </cell>
          <cell r="AJ75">
            <v>723.62</v>
          </cell>
          <cell r="AK75">
            <v>154</v>
          </cell>
          <cell r="AL75">
            <v>148.74</v>
          </cell>
          <cell r="AM75">
            <v>6343.9</v>
          </cell>
        </row>
        <row r="76">
          <cell r="A76" t="str">
            <v>00836</v>
          </cell>
          <cell r="B76" t="str">
            <v>Arredondo Zuñiga Victor Manuel</v>
          </cell>
          <cell r="C76">
            <v>6384</v>
          </cell>
          <cell r="D76">
            <v>744.8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7128.8</v>
          </cell>
          <cell r="L76">
            <v>0</v>
          </cell>
          <cell r="M76">
            <v>0</v>
          </cell>
          <cell r="N76">
            <v>0</v>
          </cell>
          <cell r="O76">
            <v>-250.2</v>
          </cell>
          <cell r="P76">
            <v>0</v>
          </cell>
          <cell r="Q76">
            <v>424.2</v>
          </cell>
          <cell r="R76">
            <v>0</v>
          </cell>
          <cell r="S76">
            <v>174</v>
          </cell>
          <cell r="T76">
            <v>175.32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349.32</v>
          </cell>
          <cell r="AG76">
            <v>6779.48</v>
          </cell>
          <cell r="AH76">
            <v>129.18</v>
          </cell>
          <cell r="AI76">
            <v>232.5</v>
          </cell>
          <cell r="AJ76">
            <v>718.02</v>
          </cell>
          <cell r="AK76">
            <v>147.62</v>
          </cell>
          <cell r="AL76">
            <v>142.58000000000001</v>
          </cell>
          <cell r="AM76">
            <v>6080.92</v>
          </cell>
        </row>
        <row r="77">
          <cell r="A77" t="str">
            <v>00839</v>
          </cell>
          <cell r="B77" t="str">
            <v>Reyes Granada Araceli Janeth</v>
          </cell>
          <cell r="C77">
            <v>16032.9</v>
          </cell>
          <cell r="D77">
            <v>1870.5</v>
          </cell>
          <cell r="E77">
            <v>0</v>
          </cell>
          <cell r="F77">
            <v>0</v>
          </cell>
          <cell r="G77">
            <v>0</v>
          </cell>
          <cell r="H77">
            <v>2600</v>
          </cell>
          <cell r="I77">
            <v>0</v>
          </cell>
          <cell r="J77">
            <v>0</v>
          </cell>
          <cell r="K77">
            <v>20503.400000000001</v>
          </cell>
          <cell r="L77">
            <v>15</v>
          </cell>
          <cell r="M77">
            <v>2378.34</v>
          </cell>
          <cell r="N77">
            <v>0</v>
          </cell>
          <cell r="O77">
            <v>0</v>
          </cell>
          <cell r="P77">
            <v>0</v>
          </cell>
          <cell r="Q77">
            <v>2557.7800000000002</v>
          </cell>
          <cell r="R77">
            <v>0</v>
          </cell>
          <cell r="S77">
            <v>2557.7800000000002</v>
          </cell>
          <cell r="T77">
            <v>551.9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5503.02</v>
          </cell>
          <cell r="AG77">
            <v>15000.38</v>
          </cell>
          <cell r="AH77">
            <v>369.9</v>
          </cell>
          <cell r="AI77">
            <v>665.82</v>
          </cell>
          <cell r="AJ77">
            <v>1096.02</v>
          </cell>
          <cell r="AK77">
            <v>422.74</v>
          </cell>
          <cell r="AL77">
            <v>410.07</v>
          </cell>
          <cell r="AM77">
            <v>17413.580000000002</v>
          </cell>
        </row>
        <row r="78">
          <cell r="A78" t="str">
            <v>00840</v>
          </cell>
          <cell r="B78" t="str">
            <v>Navarro Villa Lorena</v>
          </cell>
          <cell r="C78">
            <v>13395.9</v>
          </cell>
          <cell r="D78">
            <v>1562.86</v>
          </cell>
          <cell r="E78">
            <v>0</v>
          </cell>
          <cell r="F78">
            <v>0</v>
          </cell>
          <cell r="G78">
            <v>0</v>
          </cell>
          <cell r="H78">
            <v>2600</v>
          </cell>
          <cell r="I78">
            <v>0</v>
          </cell>
          <cell r="J78">
            <v>0</v>
          </cell>
          <cell r="K78">
            <v>17558.759999999998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1994.52</v>
          </cell>
          <cell r="R78">
            <v>0</v>
          </cell>
          <cell r="S78">
            <v>1994.52</v>
          </cell>
          <cell r="T78">
            <v>467.34</v>
          </cell>
          <cell r="U78">
            <v>1000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3461.86</v>
          </cell>
          <cell r="AG78">
            <v>14096.9</v>
          </cell>
          <cell r="AH78">
            <v>316.54000000000002</v>
          </cell>
          <cell r="AI78">
            <v>569.78</v>
          </cell>
          <cell r="AJ78">
            <v>1009.12</v>
          </cell>
          <cell r="AK78">
            <v>361.76</v>
          </cell>
          <cell r="AL78">
            <v>351.18</v>
          </cell>
          <cell r="AM78">
            <v>14901.78</v>
          </cell>
        </row>
        <row r="79">
          <cell r="A79" t="str">
            <v>00842</v>
          </cell>
          <cell r="B79" t="str">
            <v>Mendez Salcedo Jorge Alberto</v>
          </cell>
          <cell r="C79">
            <v>17429.400000000001</v>
          </cell>
          <cell r="D79">
            <v>2033.43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19462.830000000002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2300.7199999999998</v>
          </cell>
          <cell r="R79">
            <v>0</v>
          </cell>
          <cell r="S79">
            <v>2300.7199999999998</v>
          </cell>
          <cell r="T79">
            <v>524.54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2825.26</v>
          </cell>
          <cell r="AG79">
            <v>16637.57</v>
          </cell>
          <cell r="AH79">
            <v>352.66</v>
          </cell>
          <cell r="AI79">
            <v>634.78</v>
          </cell>
          <cell r="AJ79">
            <v>1067.94</v>
          </cell>
          <cell r="AK79">
            <v>403.04</v>
          </cell>
          <cell r="AL79">
            <v>389.25</v>
          </cell>
          <cell r="AM79">
            <v>16601.939999999999</v>
          </cell>
        </row>
        <row r="80">
          <cell r="A80" t="str">
            <v>00855</v>
          </cell>
          <cell r="B80" t="str">
            <v>Luna Medrano Cesar Alejandro</v>
          </cell>
          <cell r="C80">
            <v>12900</v>
          </cell>
          <cell r="D80">
            <v>1505</v>
          </cell>
          <cell r="E80">
            <v>0</v>
          </cell>
          <cell r="F80">
            <v>0</v>
          </cell>
          <cell r="G80">
            <v>0</v>
          </cell>
          <cell r="H80">
            <v>860</v>
          </cell>
          <cell r="I80">
            <v>0</v>
          </cell>
          <cell r="J80">
            <v>0</v>
          </cell>
          <cell r="K80">
            <v>15265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1522.19</v>
          </cell>
          <cell r="R80">
            <v>0</v>
          </cell>
          <cell r="S80">
            <v>1522.19</v>
          </cell>
          <cell r="T80">
            <v>409.08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1931.27</v>
          </cell>
          <cell r="AG80">
            <v>13333.73</v>
          </cell>
          <cell r="AH80">
            <v>279.82</v>
          </cell>
          <cell r="AI80">
            <v>503.68</v>
          </cell>
          <cell r="AJ80">
            <v>949.34</v>
          </cell>
          <cell r="AK80">
            <v>319.8</v>
          </cell>
          <cell r="AL80">
            <v>305.3</v>
          </cell>
          <cell r="AM80">
            <v>13173.2</v>
          </cell>
        </row>
        <row r="81">
          <cell r="A81" t="str">
            <v>00861</v>
          </cell>
          <cell r="B81" t="str">
            <v>Cuellar Hernandez Rocio Elizabeth</v>
          </cell>
          <cell r="C81">
            <v>5186.1000000000004</v>
          </cell>
          <cell r="D81">
            <v>605.04999999999995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5791.15</v>
          </cell>
          <cell r="L81">
            <v>0</v>
          </cell>
          <cell r="M81">
            <v>0</v>
          </cell>
          <cell r="N81">
            <v>0</v>
          </cell>
          <cell r="O81">
            <v>-320.60000000000002</v>
          </cell>
          <cell r="P81">
            <v>-17.18</v>
          </cell>
          <cell r="Q81">
            <v>303.42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-17.18</v>
          </cell>
          <cell r="AG81">
            <v>5808.33</v>
          </cell>
          <cell r="AH81">
            <v>142.4</v>
          </cell>
          <cell r="AI81">
            <v>256.33999999999997</v>
          </cell>
          <cell r="AJ81">
            <v>731.26</v>
          </cell>
          <cell r="AK81">
            <v>119.92</v>
          </cell>
          <cell r="AL81">
            <v>115.82</v>
          </cell>
          <cell r="AM81">
            <v>4939.82</v>
          </cell>
        </row>
        <row r="82">
          <cell r="A82" t="str">
            <v>00862</v>
          </cell>
          <cell r="B82" t="str">
            <v>Ortiz Gallardo Yuri Ernestina</v>
          </cell>
          <cell r="C82">
            <v>5186.1000000000004</v>
          </cell>
          <cell r="D82">
            <v>605.04999999999995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5791.15</v>
          </cell>
          <cell r="L82">
            <v>0</v>
          </cell>
          <cell r="M82">
            <v>0</v>
          </cell>
          <cell r="N82">
            <v>0</v>
          </cell>
          <cell r="O82">
            <v>-320.60000000000002</v>
          </cell>
          <cell r="P82">
            <v>-17.18</v>
          </cell>
          <cell r="Q82">
            <v>303.42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-17.18</v>
          </cell>
          <cell r="AG82">
            <v>5808.33</v>
          </cell>
          <cell r="AH82">
            <v>142.4</v>
          </cell>
          <cell r="AI82">
            <v>256.33999999999997</v>
          </cell>
          <cell r="AJ82">
            <v>731.26</v>
          </cell>
          <cell r="AK82">
            <v>119.92</v>
          </cell>
          <cell r="AL82">
            <v>115.82</v>
          </cell>
          <cell r="AM82">
            <v>4939.82</v>
          </cell>
        </row>
        <row r="83">
          <cell r="A83" t="str">
            <v>00863</v>
          </cell>
          <cell r="B83" t="str">
            <v>Larios Calvario Manuel</v>
          </cell>
          <cell r="C83">
            <v>6999.9</v>
          </cell>
          <cell r="D83">
            <v>816.66</v>
          </cell>
          <cell r="E83">
            <v>0</v>
          </cell>
          <cell r="F83">
            <v>0</v>
          </cell>
          <cell r="G83">
            <v>0</v>
          </cell>
          <cell r="H83">
            <v>1476.42</v>
          </cell>
          <cell r="I83">
            <v>0</v>
          </cell>
          <cell r="J83">
            <v>0</v>
          </cell>
          <cell r="K83">
            <v>9292.98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651.86</v>
          </cell>
          <cell r="R83">
            <v>0</v>
          </cell>
          <cell r="S83">
            <v>651.86</v>
          </cell>
          <cell r="T83">
            <v>262.27999999999997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914.14</v>
          </cell>
          <cell r="AG83">
            <v>8378.84</v>
          </cell>
          <cell r="AH83">
            <v>187.24</v>
          </cell>
          <cell r="AI83">
            <v>337.04</v>
          </cell>
          <cell r="AJ83">
            <v>798.54</v>
          </cell>
          <cell r="AK83">
            <v>214</v>
          </cell>
          <cell r="AL83">
            <v>185.86</v>
          </cell>
          <cell r="AM83">
            <v>8814.92</v>
          </cell>
        </row>
        <row r="84">
          <cell r="A84" t="str">
            <v>00913</v>
          </cell>
          <cell r="B84" t="str">
            <v>Jimenez Villarroel Lisset Carolina</v>
          </cell>
          <cell r="C84">
            <v>5186.1000000000004</v>
          </cell>
          <cell r="D84">
            <v>605.04999999999995</v>
          </cell>
          <cell r="E84">
            <v>0</v>
          </cell>
          <cell r="F84">
            <v>0</v>
          </cell>
          <cell r="G84">
            <v>0</v>
          </cell>
          <cell r="H84">
            <v>2813.9</v>
          </cell>
          <cell r="I84">
            <v>0</v>
          </cell>
          <cell r="J84">
            <v>0</v>
          </cell>
          <cell r="K84">
            <v>8605.0499999999993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600.02</v>
          </cell>
          <cell r="R84">
            <v>0</v>
          </cell>
          <cell r="S84">
            <v>600.02</v>
          </cell>
          <cell r="T84">
            <v>252.88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852.9</v>
          </cell>
          <cell r="AG84">
            <v>7752.15</v>
          </cell>
          <cell r="AH84">
            <v>181.32</v>
          </cell>
          <cell r="AI84">
            <v>326.38</v>
          </cell>
          <cell r="AJ84">
            <v>788.9</v>
          </cell>
          <cell r="AK84">
            <v>207.22</v>
          </cell>
          <cell r="AL84">
            <v>172.1</v>
          </cell>
          <cell r="AM84">
            <v>8535.8799999999992</v>
          </cell>
        </row>
        <row r="85">
          <cell r="A85" t="str">
            <v>00936</v>
          </cell>
          <cell r="B85" t="str">
            <v>Hernandez Arriaga Erik Daniel</v>
          </cell>
          <cell r="C85">
            <v>8095.5</v>
          </cell>
          <cell r="D85">
            <v>944.48</v>
          </cell>
          <cell r="E85">
            <v>0</v>
          </cell>
          <cell r="F85">
            <v>0</v>
          </cell>
          <cell r="G85">
            <v>0</v>
          </cell>
          <cell r="H85">
            <v>104.5</v>
          </cell>
          <cell r="I85">
            <v>0</v>
          </cell>
          <cell r="J85">
            <v>0</v>
          </cell>
          <cell r="K85">
            <v>9144.48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621.78</v>
          </cell>
          <cell r="R85">
            <v>0</v>
          </cell>
          <cell r="S85">
            <v>621.78</v>
          </cell>
          <cell r="T85">
            <v>228.02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849.8</v>
          </cell>
          <cell r="AG85">
            <v>8294.68</v>
          </cell>
          <cell r="AH85">
            <v>165.62</v>
          </cell>
          <cell r="AI85">
            <v>298.12</v>
          </cell>
          <cell r="AJ85">
            <v>763.36</v>
          </cell>
          <cell r="AK85">
            <v>189.28</v>
          </cell>
          <cell r="AL85">
            <v>182.89</v>
          </cell>
          <cell r="AM85">
            <v>7797.16</v>
          </cell>
        </row>
        <row r="86">
          <cell r="A86" t="str">
            <v>00941</v>
          </cell>
          <cell r="B86" t="str">
            <v>Olivares Arevalo Ana Victoria</v>
          </cell>
          <cell r="C86">
            <v>5186.1000000000004</v>
          </cell>
          <cell r="D86">
            <v>605.04999999999995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5791.15</v>
          </cell>
          <cell r="L86">
            <v>0</v>
          </cell>
          <cell r="M86">
            <v>0</v>
          </cell>
          <cell r="N86">
            <v>0</v>
          </cell>
          <cell r="O86">
            <v>-320.60000000000002</v>
          </cell>
          <cell r="P86">
            <v>-17.18</v>
          </cell>
          <cell r="Q86">
            <v>303.42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-17.18</v>
          </cell>
          <cell r="AG86">
            <v>5808.33</v>
          </cell>
          <cell r="AH86">
            <v>142.4</v>
          </cell>
          <cell r="AI86">
            <v>256.33999999999997</v>
          </cell>
          <cell r="AJ86">
            <v>731.26</v>
          </cell>
          <cell r="AK86">
            <v>119.92</v>
          </cell>
          <cell r="AL86">
            <v>115.82</v>
          </cell>
          <cell r="AM86">
            <v>4939.82</v>
          </cell>
        </row>
        <row r="87">
          <cell r="A87" t="str">
            <v>Total Depto</v>
          </cell>
          <cell r="C87" t="str">
            <v xml:space="preserve">  -----------------------</v>
          </cell>
          <cell r="D87" t="str">
            <v xml:space="preserve">  -----------------------</v>
          </cell>
          <cell r="E87" t="str">
            <v xml:space="preserve">  -----------------------</v>
          </cell>
          <cell r="F87" t="str">
            <v xml:space="preserve">  -----------------------</v>
          </cell>
          <cell r="G87" t="str">
            <v xml:space="preserve">  -----------------------</v>
          </cell>
          <cell r="H87" t="str">
            <v xml:space="preserve">  -----------------------</v>
          </cell>
          <cell r="I87" t="str">
            <v xml:space="preserve">  -----------------------</v>
          </cell>
          <cell r="J87" t="str">
            <v xml:space="preserve">  -----------------------</v>
          </cell>
          <cell r="K87" t="str">
            <v xml:space="preserve">  -----------------------</v>
          </cell>
          <cell r="L87" t="str">
            <v xml:space="preserve">  -----------------------</v>
          </cell>
          <cell r="M87" t="str">
            <v xml:space="preserve">  -----------------------</v>
          </cell>
          <cell r="N87" t="str">
            <v xml:space="preserve">  -----------------------</v>
          </cell>
          <cell r="O87" t="str">
            <v xml:space="preserve">  -----------------------</v>
          </cell>
          <cell r="P87" t="str">
            <v xml:space="preserve">  -----------------------</v>
          </cell>
          <cell r="Q87" t="str">
            <v xml:space="preserve">  -----------------------</v>
          </cell>
          <cell r="R87" t="str">
            <v xml:space="preserve">  -----------------------</v>
          </cell>
          <cell r="S87" t="str">
            <v xml:space="preserve">  -----------------------</v>
          </cell>
          <cell r="T87" t="str">
            <v xml:space="preserve">  -----------------------</v>
          </cell>
          <cell r="U87" t="str">
            <v xml:space="preserve">  -----------------------</v>
          </cell>
          <cell r="V87" t="str">
            <v xml:space="preserve">  -----------------------</v>
          </cell>
          <cell r="W87" t="str">
            <v xml:space="preserve">  -----------------------</v>
          </cell>
          <cell r="X87" t="str">
            <v xml:space="preserve">  -----------------------</v>
          </cell>
          <cell r="Y87" t="str">
            <v xml:space="preserve">  -----------------------</v>
          </cell>
          <cell r="Z87" t="str">
            <v xml:space="preserve">  -----------------------</v>
          </cell>
          <cell r="AA87" t="str">
            <v xml:space="preserve">  -----------------------</v>
          </cell>
          <cell r="AB87" t="str">
            <v xml:space="preserve">  -----------------------</v>
          </cell>
          <cell r="AC87" t="str">
            <v xml:space="preserve">  -----------------------</v>
          </cell>
          <cell r="AD87" t="str">
            <v xml:space="preserve">  -----------------------</v>
          </cell>
          <cell r="AE87" t="str">
            <v xml:space="preserve">  -----------------------</v>
          </cell>
          <cell r="AF87" t="str">
            <v xml:space="preserve">  -----------------------</v>
          </cell>
          <cell r="AG87" t="str">
            <v xml:space="preserve">  -----------------------</v>
          </cell>
          <cell r="AH87" t="str">
            <v xml:space="preserve">  -----------------------</v>
          </cell>
          <cell r="AI87" t="str">
            <v xml:space="preserve">  -----------------------</v>
          </cell>
          <cell r="AJ87" t="str">
            <v xml:space="preserve">  -----------------------</v>
          </cell>
          <cell r="AK87" t="str">
            <v xml:space="preserve">  -----------------------</v>
          </cell>
          <cell r="AL87" t="str">
            <v xml:space="preserve">  -----------------------</v>
          </cell>
          <cell r="AM87" t="str">
            <v xml:space="preserve">  -----------------------</v>
          </cell>
        </row>
        <row r="88">
          <cell r="C88">
            <v>182069.7</v>
          </cell>
          <cell r="D88">
            <v>21241.5</v>
          </cell>
          <cell r="E88">
            <v>0</v>
          </cell>
          <cell r="F88">
            <v>0</v>
          </cell>
          <cell r="G88">
            <v>0</v>
          </cell>
          <cell r="H88">
            <v>13956.79</v>
          </cell>
          <cell r="I88">
            <v>0</v>
          </cell>
          <cell r="J88">
            <v>0</v>
          </cell>
          <cell r="K88">
            <v>217267.99</v>
          </cell>
          <cell r="L88">
            <v>75</v>
          </cell>
          <cell r="M88">
            <v>10112.719999999999</v>
          </cell>
          <cell r="N88">
            <v>8139.1</v>
          </cell>
          <cell r="O88">
            <v>-1962.6</v>
          </cell>
          <cell r="P88">
            <v>-51.54</v>
          </cell>
          <cell r="Q88">
            <v>19754.66</v>
          </cell>
          <cell r="R88">
            <v>0</v>
          </cell>
          <cell r="S88">
            <v>17843.599999999999</v>
          </cell>
          <cell r="T88">
            <v>5292.82</v>
          </cell>
          <cell r="U88">
            <v>2500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170</v>
          </cell>
          <cell r="AE88">
            <v>0</v>
          </cell>
          <cell r="AF88">
            <v>44081.7</v>
          </cell>
          <cell r="AG88">
            <v>173186.29</v>
          </cell>
          <cell r="AH88">
            <v>4104.0600000000004</v>
          </cell>
          <cell r="AI88">
            <v>7387.32</v>
          </cell>
          <cell r="AJ88">
            <v>16125.24</v>
          </cell>
          <cell r="AK88">
            <v>4561.84</v>
          </cell>
          <cell r="AL88">
            <v>4345.3500000000004</v>
          </cell>
          <cell r="AM88">
            <v>187913.1</v>
          </cell>
        </row>
        <row r="90">
          <cell r="A90" t="str">
            <v>Departamento 4108 CDE SECRETARIA DE GESTION SOCIAL</v>
          </cell>
        </row>
        <row r="91">
          <cell r="A91" t="str">
            <v>00860</v>
          </cell>
          <cell r="B91" t="str">
            <v>De La Torre Gonzalez Juan Carlos</v>
          </cell>
          <cell r="C91">
            <v>10440</v>
          </cell>
          <cell r="D91">
            <v>1218</v>
          </cell>
          <cell r="E91">
            <v>0</v>
          </cell>
          <cell r="F91">
            <v>0</v>
          </cell>
          <cell r="G91">
            <v>0</v>
          </cell>
          <cell r="H91">
            <v>6989.48</v>
          </cell>
          <cell r="I91">
            <v>0</v>
          </cell>
          <cell r="J91">
            <v>0</v>
          </cell>
          <cell r="K91">
            <v>18647.48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2300.7399999999998</v>
          </cell>
          <cell r="R91">
            <v>0</v>
          </cell>
          <cell r="S91">
            <v>2300.7399999999998</v>
          </cell>
          <cell r="T91">
            <v>494.28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2795.02</v>
          </cell>
          <cell r="AG91">
            <v>15852.46</v>
          </cell>
          <cell r="AH91">
            <v>333.56</v>
          </cell>
          <cell r="AI91">
            <v>600.4</v>
          </cell>
          <cell r="AJ91">
            <v>1036.82</v>
          </cell>
          <cell r="AK91">
            <v>381.2</v>
          </cell>
          <cell r="AL91">
            <v>372.94</v>
          </cell>
          <cell r="AM91">
            <v>15702.56</v>
          </cell>
        </row>
        <row r="92">
          <cell r="A92" t="str">
            <v>Total Depto</v>
          </cell>
          <cell r="C92" t="str">
            <v xml:space="preserve">  -----------------------</v>
          </cell>
          <cell r="D92" t="str">
            <v xml:space="preserve">  -----------------------</v>
          </cell>
          <cell r="E92" t="str">
            <v xml:space="preserve">  -----------------------</v>
          </cell>
          <cell r="F92" t="str">
            <v xml:space="preserve">  -----------------------</v>
          </cell>
          <cell r="G92" t="str">
            <v xml:space="preserve">  -----------------------</v>
          </cell>
          <cell r="H92" t="str">
            <v xml:space="preserve">  -----------------------</v>
          </cell>
          <cell r="I92" t="str">
            <v xml:space="preserve">  -----------------------</v>
          </cell>
          <cell r="J92" t="str">
            <v xml:space="preserve">  -----------------------</v>
          </cell>
          <cell r="K92" t="str">
            <v xml:space="preserve">  -----------------------</v>
          </cell>
          <cell r="L92" t="str">
            <v xml:space="preserve">  -----------------------</v>
          </cell>
          <cell r="M92" t="str">
            <v xml:space="preserve">  -----------------------</v>
          </cell>
          <cell r="N92" t="str">
            <v xml:space="preserve">  -----------------------</v>
          </cell>
          <cell r="O92" t="str">
            <v xml:space="preserve">  -----------------------</v>
          </cell>
          <cell r="P92" t="str">
            <v xml:space="preserve">  -----------------------</v>
          </cell>
          <cell r="Q92" t="str">
            <v xml:space="preserve">  -----------------------</v>
          </cell>
          <cell r="R92" t="str">
            <v xml:space="preserve">  -----------------------</v>
          </cell>
          <cell r="S92" t="str">
            <v xml:space="preserve">  -----------------------</v>
          </cell>
          <cell r="T92" t="str">
            <v xml:space="preserve">  -----------------------</v>
          </cell>
          <cell r="U92" t="str">
            <v xml:space="preserve">  -----------------------</v>
          </cell>
          <cell r="V92" t="str">
            <v xml:space="preserve">  -----------------------</v>
          </cell>
          <cell r="W92" t="str">
            <v xml:space="preserve">  -----------------------</v>
          </cell>
          <cell r="X92" t="str">
            <v xml:space="preserve">  -----------------------</v>
          </cell>
          <cell r="Y92" t="str">
            <v xml:space="preserve">  -----------------------</v>
          </cell>
          <cell r="Z92" t="str">
            <v xml:space="preserve">  -----------------------</v>
          </cell>
          <cell r="AA92" t="str">
            <v xml:space="preserve">  -----------------------</v>
          </cell>
          <cell r="AB92" t="str">
            <v xml:space="preserve">  -----------------------</v>
          </cell>
          <cell r="AC92" t="str">
            <v xml:space="preserve">  -----------------------</v>
          </cell>
          <cell r="AD92" t="str">
            <v xml:space="preserve">  -----------------------</v>
          </cell>
          <cell r="AE92" t="str">
            <v xml:space="preserve">  -----------------------</v>
          </cell>
          <cell r="AF92" t="str">
            <v xml:space="preserve">  -----------------------</v>
          </cell>
          <cell r="AG92" t="str">
            <v xml:space="preserve">  -----------------------</v>
          </cell>
          <cell r="AH92" t="str">
            <v xml:space="preserve">  -----------------------</v>
          </cell>
          <cell r="AI92" t="str">
            <v xml:space="preserve">  -----------------------</v>
          </cell>
          <cell r="AJ92" t="str">
            <v xml:space="preserve">  -----------------------</v>
          </cell>
          <cell r="AK92" t="str">
            <v xml:space="preserve">  -----------------------</v>
          </cell>
          <cell r="AL92" t="str">
            <v xml:space="preserve">  -----------------------</v>
          </cell>
          <cell r="AM92" t="str">
            <v xml:space="preserve">  -----------------------</v>
          </cell>
        </row>
        <row r="93">
          <cell r="C93">
            <v>10440</v>
          </cell>
          <cell r="D93">
            <v>1218</v>
          </cell>
          <cell r="E93">
            <v>0</v>
          </cell>
          <cell r="F93">
            <v>0</v>
          </cell>
          <cell r="G93">
            <v>0</v>
          </cell>
          <cell r="H93">
            <v>6989.48</v>
          </cell>
          <cell r="I93">
            <v>0</v>
          </cell>
          <cell r="J93">
            <v>0</v>
          </cell>
          <cell r="K93">
            <v>18647.48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2300.7399999999998</v>
          </cell>
          <cell r="R93">
            <v>0</v>
          </cell>
          <cell r="S93">
            <v>2300.7399999999998</v>
          </cell>
          <cell r="T93">
            <v>494.28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2795.02</v>
          </cell>
          <cell r="AG93">
            <v>15852.46</v>
          </cell>
          <cell r="AH93">
            <v>333.56</v>
          </cell>
          <cell r="AI93">
            <v>600.4</v>
          </cell>
          <cell r="AJ93">
            <v>1036.82</v>
          </cell>
          <cell r="AK93">
            <v>381.2</v>
          </cell>
          <cell r="AL93">
            <v>372.94</v>
          </cell>
          <cell r="AM93">
            <v>15702.56</v>
          </cell>
        </row>
        <row r="95">
          <cell r="A95" t="str">
            <v>Departamento 4109 CDE SECRETARIA DE COMUNICACION SOCIAL</v>
          </cell>
        </row>
        <row r="96">
          <cell r="A96" t="str">
            <v>00005</v>
          </cell>
          <cell r="B96" t="str">
            <v>Contreras García Lucila</v>
          </cell>
          <cell r="C96">
            <v>14409</v>
          </cell>
          <cell r="D96">
            <v>1681.05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16090.05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1655.56</v>
          </cell>
          <cell r="R96">
            <v>0</v>
          </cell>
          <cell r="S96">
            <v>1655.56</v>
          </cell>
          <cell r="T96">
            <v>427.66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2083.2199999999998</v>
          </cell>
          <cell r="AG96">
            <v>14006.83</v>
          </cell>
          <cell r="AH96">
            <v>291.54000000000002</v>
          </cell>
          <cell r="AI96">
            <v>524.78</v>
          </cell>
          <cell r="AJ96">
            <v>968.4</v>
          </cell>
          <cell r="AK96">
            <v>333.2</v>
          </cell>
          <cell r="AL96">
            <v>321.8</v>
          </cell>
          <cell r="AM96">
            <v>13724.84</v>
          </cell>
        </row>
        <row r="97">
          <cell r="A97" t="str">
            <v>00902</v>
          </cell>
          <cell r="B97" t="str">
            <v>Diaz Cervantes Oscar Ivan</v>
          </cell>
          <cell r="C97">
            <v>5186.1000000000004</v>
          </cell>
          <cell r="D97">
            <v>962.75</v>
          </cell>
          <cell r="E97">
            <v>0</v>
          </cell>
          <cell r="F97">
            <v>0</v>
          </cell>
          <cell r="G97">
            <v>0</v>
          </cell>
          <cell r="H97">
            <v>10013.9</v>
          </cell>
          <cell r="I97">
            <v>0</v>
          </cell>
          <cell r="J97">
            <v>0</v>
          </cell>
          <cell r="K97">
            <v>16162.75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1824.52</v>
          </cell>
          <cell r="R97">
            <v>0</v>
          </cell>
          <cell r="S97">
            <v>1824.52</v>
          </cell>
          <cell r="T97">
            <v>196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2020.52</v>
          </cell>
          <cell r="AG97">
            <v>14142.23</v>
          </cell>
          <cell r="AH97">
            <v>144.41999999999999</v>
          </cell>
          <cell r="AI97">
            <v>259.94</v>
          </cell>
          <cell r="AJ97">
            <v>733.26</v>
          </cell>
          <cell r="AK97">
            <v>165.04</v>
          </cell>
          <cell r="AL97">
            <v>323.25</v>
          </cell>
          <cell r="AM97">
            <v>6798.42</v>
          </cell>
        </row>
        <row r="98">
          <cell r="A98" t="str">
            <v>00905</v>
          </cell>
          <cell r="B98" t="str">
            <v>Ortiz Perez Jose De Jesus</v>
          </cell>
          <cell r="C98">
            <v>172.87</v>
          </cell>
          <cell r="D98">
            <v>0</v>
          </cell>
          <cell r="E98">
            <v>0</v>
          </cell>
          <cell r="F98">
            <v>598.13</v>
          </cell>
          <cell r="G98">
            <v>1420.85</v>
          </cell>
          <cell r="H98">
            <v>0</v>
          </cell>
          <cell r="I98">
            <v>0</v>
          </cell>
          <cell r="J98">
            <v>0</v>
          </cell>
          <cell r="K98">
            <v>2191.85</v>
          </cell>
          <cell r="L98">
            <v>0</v>
          </cell>
          <cell r="M98">
            <v>0</v>
          </cell>
          <cell r="N98">
            <v>0</v>
          </cell>
          <cell r="O98">
            <v>-200.83</v>
          </cell>
          <cell r="P98">
            <v>-197.51</v>
          </cell>
          <cell r="Q98">
            <v>3.32</v>
          </cell>
          <cell r="R98">
            <v>0</v>
          </cell>
          <cell r="S98">
            <v>0</v>
          </cell>
          <cell r="T98">
            <v>98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-99.51</v>
          </cell>
          <cell r="AG98">
            <v>2291.36</v>
          </cell>
          <cell r="AH98">
            <v>72.209999999999994</v>
          </cell>
          <cell r="AI98">
            <v>129.97</v>
          </cell>
          <cell r="AJ98">
            <v>366.63</v>
          </cell>
          <cell r="AK98">
            <v>82.52</v>
          </cell>
          <cell r="AL98">
            <v>43.84</v>
          </cell>
          <cell r="AM98">
            <v>3399.23</v>
          </cell>
        </row>
        <row r="99">
          <cell r="A99" t="str">
            <v>Total Depto</v>
          </cell>
          <cell r="C99" t="str">
            <v xml:space="preserve">  -----------------------</v>
          </cell>
          <cell r="D99" t="str">
            <v xml:space="preserve">  -----------------------</v>
          </cell>
          <cell r="E99" t="str">
            <v xml:space="preserve">  -----------------------</v>
          </cell>
          <cell r="F99" t="str">
            <v xml:space="preserve">  -----------------------</v>
          </cell>
          <cell r="G99" t="str">
            <v xml:space="preserve">  -----------------------</v>
          </cell>
          <cell r="H99" t="str">
            <v xml:space="preserve">  -----------------------</v>
          </cell>
          <cell r="I99" t="str">
            <v xml:space="preserve">  -----------------------</v>
          </cell>
          <cell r="J99" t="str">
            <v xml:space="preserve">  -----------------------</v>
          </cell>
          <cell r="K99" t="str">
            <v xml:space="preserve">  -----------------------</v>
          </cell>
          <cell r="L99" t="str">
            <v xml:space="preserve">  -----------------------</v>
          </cell>
          <cell r="M99" t="str">
            <v xml:space="preserve">  -----------------------</v>
          </cell>
          <cell r="N99" t="str">
            <v xml:space="preserve">  -----------------------</v>
          </cell>
          <cell r="O99" t="str">
            <v xml:space="preserve">  -----------------------</v>
          </cell>
          <cell r="P99" t="str">
            <v xml:space="preserve">  -----------------------</v>
          </cell>
          <cell r="Q99" t="str">
            <v xml:space="preserve">  -----------------------</v>
          </cell>
          <cell r="R99" t="str">
            <v xml:space="preserve">  -----------------------</v>
          </cell>
          <cell r="S99" t="str">
            <v xml:space="preserve">  -----------------------</v>
          </cell>
          <cell r="T99" t="str">
            <v xml:space="preserve">  -----------------------</v>
          </cell>
          <cell r="U99" t="str">
            <v xml:space="preserve">  -----------------------</v>
          </cell>
          <cell r="V99" t="str">
            <v xml:space="preserve">  -----------------------</v>
          </cell>
          <cell r="W99" t="str">
            <v xml:space="preserve">  -----------------------</v>
          </cell>
          <cell r="X99" t="str">
            <v xml:space="preserve">  -----------------------</v>
          </cell>
          <cell r="Y99" t="str">
            <v xml:space="preserve">  -----------------------</v>
          </cell>
          <cell r="Z99" t="str">
            <v xml:space="preserve">  -----------------------</v>
          </cell>
          <cell r="AA99" t="str">
            <v xml:space="preserve">  -----------------------</v>
          </cell>
          <cell r="AB99" t="str">
            <v xml:space="preserve">  -----------------------</v>
          </cell>
          <cell r="AC99" t="str">
            <v xml:space="preserve">  -----------------------</v>
          </cell>
          <cell r="AD99" t="str">
            <v xml:space="preserve">  -----------------------</v>
          </cell>
          <cell r="AE99" t="str">
            <v xml:space="preserve">  -----------------------</v>
          </cell>
          <cell r="AF99" t="str">
            <v xml:space="preserve">  -----------------------</v>
          </cell>
          <cell r="AG99" t="str">
            <v xml:space="preserve">  -----------------------</v>
          </cell>
          <cell r="AH99" t="str">
            <v xml:space="preserve">  -----------------------</v>
          </cell>
          <cell r="AI99" t="str">
            <v xml:space="preserve">  -----------------------</v>
          </cell>
          <cell r="AJ99" t="str">
            <v xml:space="preserve">  -----------------------</v>
          </cell>
          <cell r="AK99" t="str">
            <v xml:space="preserve">  -----------------------</v>
          </cell>
          <cell r="AL99" t="str">
            <v xml:space="preserve">  -----------------------</v>
          </cell>
          <cell r="AM99" t="str">
            <v xml:space="preserve">  -----------------------</v>
          </cell>
        </row>
        <row r="100">
          <cell r="C100">
            <v>19767.97</v>
          </cell>
          <cell r="D100">
            <v>2643.8</v>
          </cell>
          <cell r="E100">
            <v>0</v>
          </cell>
          <cell r="F100">
            <v>598.13</v>
          </cell>
          <cell r="G100">
            <v>1420.85</v>
          </cell>
          <cell r="H100">
            <v>10013.9</v>
          </cell>
          <cell r="I100">
            <v>0</v>
          </cell>
          <cell r="J100">
            <v>0</v>
          </cell>
          <cell r="K100">
            <v>34444.65</v>
          </cell>
          <cell r="L100">
            <v>0</v>
          </cell>
          <cell r="M100">
            <v>0</v>
          </cell>
          <cell r="N100">
            <v>0</v>
          </cell>
          <cell r="O100">
            <v>-200.83</v>
          </cell>
          <cell r="P100">
            <v>-197.51</v>
          </cell>
          <cell r="Q100">
            <v>3483.4</v>
          </cell>
          <cell r="R100">
            <v>0</v>
          </cell>
          <cell r="S100">
            <v>3480.08</v>
          </cell>
          <cell r="T100">
            <v>721.66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4004.23</v>
          </cell>
          <cell r="AG100">
            <v>30440.42</v>
          </cell>
          <cell r="AH100">
            <v>508.17</v>
          </cell>
          <cell r="AI100">
            <v>914.69</v>
          </cell>
          <cell r="AJ100">
            <v>2068.29</v>
          </cell>
          <cell r="AK100">
            <v>580.76</v>
          </cell>
          <cell r="AL100">
            <v>688.89</v>
          </cell>
          <cell r="AM100">
            <v>23922.49</v>
          </cell>
        </row>
        <row r="102">
          <cell r="A102" t="str">
            <v>Departamento 4112 CDE SECRETARIA TECNICA DEL CPE</v>
          </cell>
        </row>
        <row r="103">
          <cell r="A103" t="str">
            <v>00864</v>
          </cell>
          <cell r="B103" t="str">
            <v>Gonzalez Ramirez Miriam Noemi</v>
          </cell>
          <cell r="C103">
            <v>6000</v>
          </cell>
          <cell r="D103">
            <v>700</v>
          </cell>
          <cell r="E103">
            <v>0</v>
          </cell>
          <cell r="F103">
            <v>0</v>
          </cell>
          <cell r="G103">
            <v>0</v>
          </cell>
          <cell r="H103">
            <v>2139.6999999999998</v>
          </cell>
          <cell r="I103">
            <v>0</v>
          </cell>
          <cell r="J103">
            <v>0</v>
          </cell>
          <cell r="K103">
            <v>8839.7000000000007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615.22</v>
          </cell>
          <cell r="R103">
            <v>0</v>
          </cell>
          <cell r="S103">
            <v>615.22</v>
          </cell>
          <cell r="T103">
            <v>217.26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832.48</v>
          </cell>
          <cell r="AG103">
            <v>8007.22</v>
          </cell>
          <cell r="AH103">
            <v>158.84</v>
          </cell>
          <cell r="AI103">
            <v>285.92</v>
          </cell>
          <cell r="AJ103">
            <v>752.28</v>
          </cell>
          <cell r="AK103">
            <v>181.54</v>
          </cell>
          <cell r="AL103">
            <v>176.8</v>
          </cell>
          <cell r="AM103">
            <v>7477.84</v>
          </cell>
        </row>
        <row r="104">
          <cell r="A104" t="str">
            <v>00868</v>
          </cell>
          <cell r="B104" t="str">
            <v>Lopez Samano Claudia</v>
          </cell>
          <cell r="C104">
            <v>6000</v>
          </cell>
          <cell r="D104">
            <v>700</v>
          </cell>
          <cell r="E104">
            <v>0</v>
          </cell>
          <cell r="F104">
            <v>0</v>
          </cell>
          <cell r="G104">
            <v>0</v>
          </cell>
          <cell r="H104">
            <v>2139.6999999999998</v>
          </cell>
          <cell r="I104">
            <v>0</v>
          </cell>
          <cell r="J104">
            <v>0</v>
          </cell>
          <cell r="K104">
            <v>8839.7000000000007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615.22</v>
          </cell>
          <cell r="R104">
            <v>0</v>
          </cell>
          <cell r="S104">
            <v>615.22</v>
          </cell>
          <cell r="T104">
            <v>217.26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832.48</v>
          </cell>
          <cell r="AG104">
            <v>8007.22</v>
          </cell>
          <cell r="AH104">
            <v>158.84</v>
          </cell>
          <cell r="AI104">
            <v>285.92</v>
          </cell>
          <cell r="AJ104">
            <v>752.28</v>
          </cell>
          <cell r="AK104">
            <v>181.54</v>
          </cell>
          <cell r="AL104">
            <v>176.8</v>
          </cell>
          <cell r="AM104">
            <v>7477.84</v>
          </cell>
        </row>
        <row r="105">
          <cell r="A105" t="str">
            <v>Total Depto</v>
          </cell>
          <cell r="C105" t="str">
            <v xml:space="preserve">  -----------------------</v>
          </cell>
          <cell r="D105" t="str">
            <v xml:space="preserve">  -----------------------</v>
          </cell>
          <cell r="E105" t="str">
            <v xml:space="preserve">  -----------------------</v>
          </cell>
          <cell r="F105" t="str">
            <v xml:space="preserve">  -----------------------</v>
          </cell>
          <cell r="G105" t="str">
            <v xml:space="preserve">  -----------------------</v>
          </cell>
          <cell r="H105" t="str">
            <v xml:space="preserve">  -----------------------</v>
          </cell>
          <cell r="I105" t="str">
            <v xml:space="preserve">  -----------------------</v>
          </cell>
          <cell r="J105" t="str">
            <v xml:space="preserve">  -----------------------</v>
          </cell>
          <cell r="K105" t="str">
            <v xml:space="preserve">  -----------------------</v>
          </cell>
          <cell r="L105" t="str">
            <v xml:space="preserve">  -----------------------</v>
          </cell>
          <cell r="M105" t="str">
            <v xml:space="preserve">  -----------------------</v>
          </cell>
          <cell r="N105" t="str">
            <v xml:space="preserve">  -----------------------</v>
          </cell>
          <cell r="O105" t="str">
            <v xml:space="preserve">  -----------------------</v>
          </cell>
          <cell r="P105" t="str">
            <v xml:space="preserve">  -----------------------</v>
          </cell>
          <cell r="Q105" t="str">
            <v xml:space="preserve">  -----------------------</v>
          </cell>
          <cell r="R105" t="str">
            <v xml:space="preserve">  -----------------------</v>
          </cell>
          <cell r="S105" t="str">
            <v xml:space="preserve">  -----------------------</v>
          </cell>
          <cell r="T105" t="str">
            <v xml:space="preserve">  -----------------------</v>
          </cell>
          <cell r="U105" t="str">
            <v xml:space="preserve">  -----------------------</v>
          </cell>
          <cell r="V105" t="str">
            <v xml:space="preserve">  -----------------------</v>
          </cell>
          <cell r="W105" t="str">
            <v xml:space="preserve">  -----------------------</v>
          </cell>
          <cell r="X105" t="str">
            <v xml:space="preserve">  -----------------------</v>
          </cell>
          <cell r="Y105" t="str">
            <v xml:space="preserve">  -----------------------</v>
          </cell>
          <cell r="Z105" t="str">
            <v xml:space="preserve">  -----------------------</v>
          </cell>
          <cell r="AA105" t="str">
            <v xml:space="preserve">  -----------------------</v>
          </cell>
          <cell r="AB105" t="str">
            <v xml:space="preserve">  -----------------------</v>
          </cell>
          <cell r="AC105" t="str">
            <v xml:space="preserve">  -----------------------</v>
          </cell>
          <cell r="AD105" t="str">
            <v xml:space="preserve">  -----------------------</v>
          </cell>
          <cell r="AE105" t="str">
            <v xml:space="preserve">  -----------------------</v>
          </cell>
          <cell r="AF105" t="str">
            <v xml:space="preserve">  -----------------------</v>
          </cell>
          <cell r="AG105" t="str">
            <v xml:space="preserve">  -----------------------</v>
          </cell>
          <cell r="AH105" t="str">
            <v xml:space="preserve">  -----------------------</v>
          </cell>
          <cell r="AI105" t="str">
            <v xml:space="preserve">  -----------------------</v>
          </cell>
          <cell r="AJ105" t="str">
            <v xml:space="preserve">  -----------------------</v>
          </cell>
          <cell r="AK105" t="str">
            <v xml:space="preserve">  -----------------------</v>
          </cell>
          <cell r="AL105" t="str">
            <v xml:space="preserve">  -----------------------</v>
          </cell>
          <cell r="AM105" t="str">
            <v xml:space="preserve">  -----------------------</v>
          </cell>
        </row>
        <row r="106">
          <cell r="C106">
            <v>12000</v>
          </cell>
          <cell r="D106">
            <v>1400</v>
          </cell>
          <cell r="E106">
            <v>0</v>
          </cell>
          <cell r="F106">
            <v>0</v>
          </cell>
          <cell r="G106">
            <v>0</v>
          </cell>
          <cell r="H106">
            <v>4279.3999999999996</v>
          </cell>
          <cell r="I106">
            <v>0</v>
          </cell>
          <cell r="J106">
            <v>0</v>
          </cell>
          <cell r="K106">
            <v>17679.400000000001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1230.44</v>
          </cell>
          <cell r="R106">
            <v>0</v>
          </cell>
          <cell r="S106">
            <v>1230.44</v>
          </cell>
          <cell r="T106">
            <v>434.52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1664.96</v>
          </cell>
          <cell r="AG106">
            <v>16014.44</v>
          </cell>
          <cell r="AH106">
            <v>317.68</v>
          </cell>
          <cell r="AI106">
            <v>571.84</v>
          </cell>
          <cell r="AJ106">
            <v>1504.56</v>
          </cell>
          <cell r="AK106">
            <v>363.08</v>
          </cell>
          <cell r="AL106">
            <v>353.6</v>
          </cell>
          <cell r="AM106">
            <v>14955.68</v>
          </cell>
        </row>
        <row r="108">
          <cell r="A108" t="str">
            <v>Departamento 4117 CDE COMISION DE JUSTICIA PARTIDARIA</v>
          </cell>
        </row>
        <row r="109">
          <cell r="A109" t="str">
            <v>00071</v>
          </cell>
          <cell r="B109" t="str">
            <v>Huerta Gomez Elizabeth</v>
          </cell>
          <cell r="C109">
            <v>13087.5</v>
          </cell>
          <cell r="D109">
            <v>1526.88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14614.38</v>
          </cell>
          <cell r="L109">
            <v>0</v>
          </cell>
          <cell r="M109">
            <v>0</v>
          </cell>
          <cell r="N109">
            <v>3759.95</v>
          </cell>
          <cell r="O109">
            <v>0</v>
          </cell>
          <cell r="P109">
            <v>0</v>
          </cell>
          <cell r="Q109">
            <v>1377.34</v>
          </cell>
          <cell r="R109">
            <v>0</v>
          </cell>
          <cell r="S109">
            <v>1377.34</v>
          </cell>
          <cell r="T109">
            <v>385.26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5522.55</v>
          </cell>
          <cell r="AG109">
            <v>9091.83</v>
          </cell>
          <cell r="AH109">
            <v>264.8</v>
          </cell>
          <cell r="AI109">
            <v>476.64</v>
          </cell>
          <cell r="AJ109">
            <v>924.86</v>
          </cell>
          <cell r="AK109">
            <v>302.64</v>
          </cell>
          <cell r="AL109">
            <v>292.29000000000002</v>
          </cell>
          <cell r="AM109">
            <v>12466.1</v>
          </cell>
        </row>
        <row r="110">
          <cell r="A110" t="str">
            <v>Total Depto</v>
          </cell>
          <cell r="C110" t="str">
            <v xml:space="preserve">  -----------------------</v>
          </cell>
          <cell r="D110" t="str">
            <v xml:space="preserve">  -----------------------</v>
          </cell>
          <cell r="E110" t="str">
            <v xml:space="preserve">  -----------------------</v>
          </cell>
          <cell r="F110" t="str">
            <v xml:space="preserve">  -----------------------</v>
          </cell>
          <cell r="G110" t="str">
            <v xml:space="preserve">  -----------------------</v>
          </cell>
          <cell r="H110" t="str">
            <v xml:space="preserve">  -----------------------</v>
          </cell>
          <cell r="I110" t="str">
            <v xml:space="preserve">  -----------------------</v>
          </cell>
          <cell r="J110" t="str">
            <v xml:space="preserve">  -----------------------</v>
          </cell>
          <cell r="K110" t="str">
            <v xml:space="preserve">  -----------------------</v>
          </cell>
          <cell r="L110" t="str">
            <v xml:space="preserve">  -----------------------</v>
          </cell>
          <cell r="M110" t="str">
            <v xml:space="preserve">  -----------------------</v>
          </cell>
          <cell r="N110" t="str">
            <v xml:space="preserve">  -----------------------</v>
          </cell>
          <cell r="O110" t="str">
            <v xml:space="preserve">  -----------------------</v>
          </cell>
          <cell r="P110" t="str">
            <v xml:space="preserve">  -----------------------</v>
          </cell>
          <cell r="Q110" t="str">
            <v xml:space="preserve">  -----------------------</v>
          </cell>
          <cell r="R110" t="str">
            <v xml:space="preserve">  -----------------------</v>
          </cell>
          <cell r="S110" t="str">
            <v xml:space="preserve">  -----------------------</v>
          </cell>
          <cell r="T110" t="str">
            <v xml:space="preserve">  -----------------------</v>
          </cell>
          <cell r="U110" t="str">
            <v xml:space="preserve">  -----------------------</v>
          </cell>
          <cell r="V110" t="str">
            <v xml:space="preserve">  -----------------------</v>
          </cell>
          <cell r="W110" t="str">
            <v xml:space="preserve">  -----------------------</v>
          </cell>
          <cell r="X110" t="str">
            <v xml:space="preserve">  -----------------------</v>
          </cell>
          <cell r="Y110" t="str">
            <v xml:space="preserve">  -----------------------</v>
          </cell>
          <cell r="Z110" t="str">
            <v xml:space="preserve">  -----------------------</v>
          </cell>
          <cell r="AA110" t="str">
            <v xml:space="preserve">  -----------------------</v>
          </cell>
          <cell r="AB110" t="str">
            <v xml:space="preserve">  -----------------------</v>
          </cell>
          <cell r="AC110" t="str">
            <v xml:space="preserve">  -----------------------</v>
          </cell>
          <cell r="AD110" t="str">
            <v xml:space="preserve">  -----------------------</v>
          </cell>
          <cell r="AE110" t="str">
            <v xml:space="preserve">  -----------------------</v>
          </cell>
          <cell r="AF110" t="str">
            <v xml:space="preserve">  -----------------------</v>
          </cell>
          <cell r="AG110" t="str">
            <v xml:space="preserve">  -----------------------</v>
          </cell>
          <cell r="AH110" t="str">
            <v xml:space="preserve">  -----------------------</v>
          </cell>
          <cell r="AI110" t="str">
            <v xml:space="preserve">  -----------------------</v>
          </cell>
          <cell r="AJ110" t="str">
            <v xml:space="preserve">  -----------------------</v>
          </cell>
          <cell r="AK110" t="str">
            <v xml:space="preserve">  -----------------------</v>
          </cell>
          <cell r="AL110" t="str">
            <v xml:space="preserve">  -----------------------</v>
          </cell>
          <cell r="AM110" t="str">
            <v xml:space="preserve">  -----------------------</v>
          </cell>
        </row>
        <row r="111">
          <cell r="C111">
            <v>13087.5</v>
          </cell>
          <cell r="D111">
            <v>1526.88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14614.38</v>
          </cell>
          <cell r="L111">
            <v>0</v>
          </cell>
          <cell r="M111">
            <v>0</v>
          </cell>
          <cell r="N111">
            <v>3759.95</v>
          </cell>
          <cell r="O111">
            <v>0</v>
          </cell>
          <cell r="P111">
            <v>0</v>
          </cell>
          <cell r="Q111">
            <v>1377.34</v>
          </cell>
          <cell r="R111">
            <v>0</v>
          </cell>
          <cell r="S111">
            <v>1377.34</v>
          </cell>
          <cell r="T111">
            <v>385.26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5522.55</v>
          </cell>
          <cell r="AG111">
            <v>9091.83</v>
          </cell>
          <cell r="AH111">
            <v>264.8</v>
          </cell>
          <cell r="AI111">
            <v>476.64</v>
          </cell>
          <cell r="AJ111">
            <v>924.86</v>
          </cell>
          <cell r="AK111">
            <v>302.64</v>
          </cell>
          <cell r="AL111">
            <v>292.29000000000002</v>
          </cell>
          <cell r="AM111">
            <v>12466.1</v>
          </cell>
        </row>
        <row r="113">
          <cell r="A113" t="str">
            <v>Departamento 4118 CDE COMISION ESTATAL DE PROCESOS INTERN</v>
          </cell>
        </row>
        <row r="114">
          <cell r="A114" t="str">
            <v>00042</v>
          </cell>
          <cell r="B114" t="str">
            <v>Muciño Velazquez Erika Viviana</v>
          </cell>
          <cell r="C114">
            <v>9800.7000000000007</v>
          </cell>
          <cell r="D114">
            <v>1143.4100000000001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10944.11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811.94</v>
          </cell>
          <cell r="R114">
            <v>0</v>
          </cell>
          <cell r="S114">
            <v>811.94</v>
          </cell>
          <cell r="T114">
            <v>279.8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1091.74</v>
          </cell>
          <cell r="AG114">
            <v>9852.3700000000008</v>
          </cell>
          <cell r="AH114">
            <v>198.3</v>
          </cell>
          <cell r="AI114">
            <v>356.94</v>
          </cell>
          <cell r="AJ114">
            <v>816.54</v>
          </cell>
          <cell r="AK114">
            <v>226.64</v>
          </cell>
          <cell r="AL114">
            <v>218.89</v>
          </cell>
          <cell r="AM114">
            <v>9335.42</v>
          </cell>
        </row>
        <row r="115">
          <cell r="A115" t="str">
            <v>00856</v>
          </cell>
          <cell r="B115" t="str">
            <v>Iñiguez Ibarra Gustavo</v>
          </cell>
          <cell r="C115">
            <v>9990</v>
          </cell>
          <cell r="D115">
            <v>1165.5</v>
          </cell>
          <cell r="E115">
            <v>0</v>
          </cell>
          <cell r="F115">
            <v>0</v>
          </cell>
          <cell r="G115">
            <v>0</v>
          </cell>
          <cell r="H115">
            <v>1120.74</v>
          </cell>
          <cell r="I115">
            <v>0</v>
          </cell>
          <cell r="J115">
            <v>0</v>
          </cell>
          <cell r="K115">
            <v>12276.24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1023.1</v>
          </cell>
          <cell r="R115">
            <v>0</v>
          </cell>
          <cell r="S115">
            <v>1023.1</v>
          </cell>
          <cell r="T115">
            <v>316.98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1340.08</v>
          </cell>
          <cell r="AG115">
            <v>10936.16</v>
          </cell>
          <cell r="AH115">
            <v>221.74</v>
          </cell>
          <cell r="AI115">
            <v>399.14</v>
          </cell>
          <cell r="AJ115">
            <v>854.72</v>
          </cell>
          <cell r="AK115">
            <v>253.42</v>
          </cell>
          <cell r="AL115">
            <v>245.53</v>
          </cell>
          <cell r="AM115">
            <v>10438.959999999999</v>
          </cell>
        </row>
        <row r="116">
          <cell r="A116" t="str">
            <v>Total Depto</v>
          </cell>
          <cell r="C116" t="str">
            <v xml:space="preserve">  -----------------------</v>
          </cell>
          <cell r="D116" t="str">
            <v xml:space="preserve">  -----------------------</v>
          </cell>
          <cell r="E116" t="str">
            <v xml:space="preserve">  -----------------------</v>
          </cell>
          <cell r="F116" t="str">
            <v xml:space="preserve">  -----------------------</v>
          </cell>
          <cell r="G116" t="str">
            <v xml:space="preserve">  -----------------------</v>
          </cell>
          <cell r="H116" t="str">
            <v xml:space="preserve">  -----------------------</v>
          </cell>
          <cell r="I116" t="str">
            <v xml:space="preserve">  -----------------------</v>
          </cell>
          <cell r="J116" t="str">
            <v xml:space="preserve">  -----------------------</v>
          </cell>
          <cell r="K116" t="str">
            <v xml:space="preserve">  -----------------------</v>
          </cell>
          <cell r="L116" t="str">
            <v xml:space="preserve">  -----------------------</v>
          </cell>
          <cell r="M116" t="str">
            <v xml:space="preserve">  -----------------------</v>
          </cell>
          <cell r="N116" t="str">
            <v xml:space="preserve">  -----------------------</v>
          </cell>
          <cell r="O116" t="str">
            <v xml:space="preserve">  -----------------------</v>
          </cell>
          <cell r="P116" t="str">
            <v xml:space="preserve">  -----------------------</v>
          </cell>
          <cell r="Q116" t="str">
            <v xml:space="preserve">  -----------------------</v>
          </cell>
          <cell r="R116" t="str">
            <v xml:space="preserve">  -----------------------</v>
          </cell>
          <cell r="S116" t="str">
            <v xml:space="preserve">  -----------------------</v>
          </cell>
          <cell r="T116" t="str">
            <v xml:space="preserve">  -----------------------</v>
          </cell>
          <cell r="U116" t="str">
            <v xml:space="preserve">  -----------------------</v>
          </cell>
          <cell r="V116" t="str">
            <v xml:space="preserve">  -----------------------</v>
          </cell>
          <cell r="W116" t="str">
            <v xml:space="preserve">  -----------------------</v>
          </cell>
          <cell r="X116" t="str">
            <v xml:space="preserve">  -----------------------</v>
          </cell>
          <cell r="Y116" t="str">
            <v xml:space="preserve">  -----------------------</v>
          </cell>
          <cell r="Z116" t="str">
            <v xml:space="preserve">  -----------------------</v>
          </cell>
          <cell r="AA116" t="str">
            <v xml:space="preserve">  -----------------------</v>
          </cell>
          <cell r="AB116" t="str">
            <v xml:space="preserve">  -----------------------</v>
          </cell>
          <cell r="AC116" t="str">
            <v xml:space="preserve">  -----------------------</v>
          </cell>
          <cell r="AD116" t="str">
            <v xml:space="preserve">  -----------------------</v>
          </cell>
          <cell r="AE116" t="str">
            <v xml:space="preserve">  -----------------------</v>
          </cell>
          <cell r="AF116" t="str">
            <v xml:space="preserve">  -----------------------</v>
          </cell>
          <cell r="AG116" t="str">
            <v xml:space="preserve">  -----------------------</v>
          </cell>
          <cell r="AH116" t="str">
            <v xml:space="preserve">  -----------------------</v>
          </cell>
          <cell r="AI116" t="str">
            <v xml:space="preserve">  -----------------------</v>
          </cell>
          <cell r="AJ116" t="str">
            <v xml:space="preserve">  -----------------------</v>
          </cell>
          <cell r="AK116" t="str">
            <v xml:space="preserve">  -----------------------</v>
          </cell>
          <cell r="AL116" t="str">
            <v xml:space="preserve">  -----------------------</v>
          </cell>
          <cell r="AM116" t="str">
            <v xml:space="preserve">  -----------------------</v>
          </cell>
        </row>
        <row r="117">
          <cell r="C117">
            <v>19790.7</v>
          </cell>
          <cell r="D117">
            <v>2308.91</v>
          </cell>
          <cell r="E117">
            <v>0</v>
          </cell>
          <cell r="F117">
            <v>0</v>
          </cell>
          <cell r="G117">
            <v>0</v>
          </cell>
          <cell r="H117">
            <v>1120.74</v>
          </cell>
          <cell r="I117">
            <v>0</v>
          </cell>
          <cell r="J117">
            <v>0</v>
          </cell>
          <cell r="K117">
            <v>23220.35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1835.04</v>
          </cell>
          <cell r="R117">
            <v>0</v>
          </cell>
          <cell r="S117">
            <v>1835.04</v>
          </cell>
          <cell r="T117">
            <v>596.78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2431.8200000000002</v>
          </cell>
          <cell r="AG117">
            <v>20788.53</v>
          </cell>
          <cell r="AH117">
            <v>420.04</v>
          </cell>
          <cell r="AI117">
            <v>756.08</v>
          </cell>
          <cell r="AJ117">
            <v>1671.26</v>
          </cell>
          <cell r="AK117">
            <v>480.06</v>
          </cell>
          <cell r="AL117">
            <v>464.42</v>
          </cell>
          <cell r="AM117">
            <v>19774.38</v>
          </cell>
        </row>
        <row r="119">
          <cell r="A119" t="str">
            <v>Departamento 4122 CDE SECRETARIA DE OPERACION POLITICA</v>
          </cell>
        </row>
        <row r="120">
          <cell r="A120" t="str">
            <v>00887</v>
          </cell>
          <cell r="B120" t="str">
            <v>De Leon Meza Hugo Fidencio</v>
          </cell>
          <cell r="C120">
            <v>17429.400000000001</v>
          </cell>
          <cell r="D120">
            <v>2033.43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19462.830000000002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2300.7199999999998</v>
          </cell>
          <cell r="R120">
            <v>0</v>
          </cell>
          <cell r="S120">
            <v>2300.7199999999998</v>
          </cell>
          <cell r="T120">
            <v>524.54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2825.26</v>
          </cell>
          <cell r="AG120">
            <v>16637.57</v>
          </cell>
          <cell r="AH120">
            <v>352.66</v>
          </cell>
          <cell r="AI120">
            <v>634.78</v>
          </cell>
          <cell r="AJ120">
            <v>1067.94</v>
          </cell>
          <cell r="AK120">
            <v>403.04</v>
          </cell>
          <cell r="AL120">
            <v>389.25</v>
          </cell>
          <cell r="AM120">
            <v>16601.939999999999</v>
          </cell>
        </row>
        <row r="121">
          <cell r="A121" t="str">
            <v>Total Depto</v>
          </cell>
          <cell r="C121" t="str">
            <v xml:space="preserve">  -----------------------</v>
          </cell>
          <cell r="D121" t="str">
            <v xml:space="preserve">  -----------------------</v>
          </cell>
          <cell r="E121" t="str">
            <v xml:space="preserve">  -----------------------</v>
          </cell>
          <cell r="F121" t="str">
            <v xml:space="preserve">  -----------------------</v>
          </cell>
          <cell r="G121" t="str">
            <v xml:space="preserve">  -----------------------</v>
          </cell>
          <cell r="H121" t="str">
            <v xml:space="preserve">  -----------------------</v>
          </cell>
          <cell r="I121" t="str">
            <v xml:space="preserve">  -----------------------</v>
          </cell>
          <cell r="J121" t="str">
            <v xml:space="preserve">  -----------------------</v>
          </cell>
          <cell r="K121" t="str">
            <v xml:space="preserve">  -----------------------</v>
          </cell>
          <cell r="L121" t="str">
            <v xml:space="preserve">  -----------------------</v>
          </cell>
          <cell r="M121" t="str">
            <v xml:space="preserve">  -----------------------</v>
          </cell>
          <cell r="N121" t="str">
            <v xml:space="preserve">  -----------------------</v>
          </cell>
          <cell r="O121" t="str">
            <v xml:space="preserve">  -----------------------</v>
          </cell>
          <cell r="P121" t="str">
            <v xml:space="preserve">  -----------------------</v>
          </cell>
          <cell r="Q121" t="str">
            <v xml:space="preserve">  -----------------------</v>
          </cell>
          <cell r="R121" t="str">
            <v xml:space="preserve">  -----------------------</v>
          </cell>
          <cell r="S121" t="str">
            <v xml:space="preserve">  -----------------------</v>
          </cell>
          <cell r="T121" t="str">
            <v xml:space="preserve">  -----------------------</v>
          </cell>
          <cell r="U121" t="str">
            <v xml:space="preserve">  -----------------------</v>
          </cell>
          <cell r="V121" t="str">
            <v xml:space="preserve">  -----------------------</v>
          </cell>
          <cell r="W121" t="str">
            <v xml:space="preserve">  -----------------------</v>
          </cell>
          <cell r="X121" t="str">
            <v xml:space="preserve">  -----------------------</v>
          </cell>
          <cell r="Y121" t="str">
            <v xml:space="preserve">  -----------------------</v>
          </cell>
          <cell r="Z121" t="str">
            <v xml:space="preserve">  -----------------------</v>
          </cell>
          <cell r="AA121" t="str">
            <v xml:space="preserve">  -----------------------</v>
          </cell>
          <cell r="AB121" t="str">
            <v xml:space="preserve">  -----------------------</v>
          </cell>
          <cell r="AC121" t="str">
            <v xml:space="preserve">  -----------------------</v>
          </cell>
          <cell r="AD121" t="str">
            <v xml:space="preserve">  -----------------------</v>
          </cell>
          <cell r="AE121" t="str">
            <v xml:space="preserve">  -----------------------</v>
          </cell>
          <cell r="AF121" t="str">
            <v xml:space="preserve">  -----------------------</v>
          </cell>
          <cell r="AG121" t="str">
            <v xml:space="preserve">  -----------------------</v>
          </cell>
          <cell r="AH121" t="str">
            <v xml:space="preserve">  -----------------------</v>
          </cell>
          <cell r="AI121" t="str">
            <v xml:space="preserve">  -----------------------</v>
          </cell>
          <cell r="AJ121" t="str">
            <v xml:space="preserve">  -----------------------</v>
          </cell>
          <cell r="AK121" t="str">
            <v xml:space="preserve">  -----------------------</v>
          </cell>
          <cell r="AL121" t="str">
            <v xml:space="preserve">  -----------------------</v>
          </cell>
          <cell r="AM121" t="str">
            <v xml:space="preserve">  -----------------------</v>
          </cell>
        </row>
        <row r="122">
          <cell r="C122">
            <v>17429.400000000001</v>
          </cell>
          <cell r="D122">
            <v>2033.43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19462.830000000002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2300.7199999999998</v>
          </cell>
          <cell r="R122">
            <v>0</v>
          </cell>
          <cell r="S122">
            <v>2300.7199999999998</v>
          </cell>
          <cell r="T122">
            <v>524.54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2825.26</v>
          </cell>
          <cell r="AG122">
            <v>16637.57</v>
          </cell>
          <cell r="AH122">
            <v>352.66</v>
          </cell>
          <cell r="AI122">
            <v>634.78</v>
          </cell>
          <cell r="AJ122">
            <v>1067.94</v>
          </cell>
          <cell r="AK122">
            <v>403.04</v>
          </cell>
          <cell r="AL122">
            <v>389.25</v>
          </cell>
          <cell r="AM122">
            <v>16601.939999999999</v>
          </cell>
        </row>
        <row r="124">
          <cell r="A124" t="str">
            <v>Departamento 4123 CDE SECRETARIA DE ATENCION P DISCAPACIDA</v>
          </cell>
        </row>
        <row r="125">
          <cell r="A125" t="str">
            <v>00276</v>
          </cell>
          <cell r="B125" t="str">
            <v>Mata Avila Jesus</v>
          </cell>
          <cell r="C125">
            <v>10275</v>
          </cell>
          <cell r="D125">
            <v>1198.75</v>
          </cell>
          <cell r="E125">
            <v>0</v>
          </cell>
          <cell r="F125">
            <v>0</v>
          </cell>
          <cell r="G125">
            <v>0</v>
          </cell>
          <cell r="H125">
            <v>1925</v>
          </cell>
          <cell r="I125">
            <v>0</v>
          </cell>
          <cell r="J125">
            <v>0</v>
          </cell>
          <cell r="K125">
            <v>13398.75</v>
          </cell>
          <cell r="L125">
            <v>15</v>
          </cell>
          <cell r="M125">
            <v>1356.87</v>
          </cell>
          <cell r="N125">
            <v>0</v>
          </cell>
          <cell r="O125">
            <v>0</v>
          </cell>
          <cell r="P125">
            <v>0</v>
          </cell>
          <cell r="Q125">
            <v>1218.3</v>
          </cell>
          <cell r="R125">
            <v>0</v>
          </cell>
          <cell r="S125">
            <v>1218.3</v>
          </cell>
          <cell r="T125">
            <v>348.44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2938.61</v>
          </cell>
          <cell r="AG125">
            <v>10460.14</v>
          </cell>
          <cell r="AH125">
            <v>241.58</v>
          </cell>
          <cell r="AI125">
            <v>434.86</v>
          </cell>
          <cell r="AJ125">
            <v>887.06</v>
          </cell>
          <cell r="AK125">
            <v>276.10000000000002</v>
          </cell>
          <cell r="AL125">
            <v>267.97000000000003</v>
          </cell>
          <cell r="AM125">
            <v>11373.2</v>
          </cell>
        </row>
        <row r="126">
          <cell r="A126" t="str">
            <v>Total Depto</v>
          </cell>
          <cell r="C126" t="str">
            <v xml:space="preserve">  -----------------------</v>
          </cell>
          <cell r="D126" t="str">
            <v xml:space="preserve">  -----------------------</v>
          </cell>
          <cell r="E126" t="str">
            <v xml:space="preserve">  -----------------------</v>
          </cell>
          <cell r="F126" t="str">
            <v xml:space="preserve">  -----------------------</v>
          </cell>
          <cell r="G126" t="str">
            <v xml:space="preserve">  -----------------------</v>
          </cell>
          <cell r="H126" t="str">
            <v xml:space="preserve">  -----------------------</v>
          </cell>
          <cell r="I126" t="str">
            <v xml:space="preserve">  -----------------------</v>
          </cell>
          <cell r="J126" t="str">
            <v xml:space="preserve">  -----------------------</v>
          </cell>
          <cell r="K126" t="str">
            <v xml:space="preserve">  -----------------------</v>
          </cell>
          <cell r="L126" t="str">
            <v xml:space="preserve">  -----------------------</v>
          </cell>
          <cell r="M126" t="str">
            <v xml:space="preserve">  -----------------------</v>
          </cell>
          <cell r="N126" t="str">
            <v xml:space="preserve">  -----------------------</v>
          </cell>
          <cell r="O126" t="str">
            <v xml:space="preserve">  -----------------------</v>
          </cell>
          <cell r="P126" t="str">
            <v xml:space="preserve">  -----------------------</v>
          </cell>
          <cell r="Q126" t="str">
            <v xml:space="preserve">  -----------------------</v>
          </cell>
          <cell r="R126" t="str">
            <v xml:space="preserve">  -----------------------</v>
          </cell>
          <cell r="S126" t="str">
            <v xml:space="preserve">  -----------------------</v>
          </cell>
          <cell r="T126" t="str">
            <v xml:space="preserve">  -----------------------</v>
          </cell>
          <cell r="U126" t="str">
            <v xml:space="preserve">  -----------------------</v>
          </cell>
          <cell r="V126" t="str">
            <v xml:space="preserve">  -----------------------</v>
          </cell>
          <cell r="W126" t="str">
            <v xml:space="preserve">  -----------------------</v>
          </cell>
          <cell r="X126" t="str">
            <v xml:space="preserve">  -----------------------</v>
          </cell>
          <cell r="Y126" t="str">
            <v xml:space="preserve">  -----------------------</v>
          </cell>
          <cell r="Z126" t="str">
            <v xml:space="preserve">  -----------------------</v>
          </cell>
          <cell r="AA126" t="str">
            <v xml:space="preserve">  -----------------------</v>
          </cell>
          <cell r="AB126" t="str">
            <v xml:space="preserve">  -----------------------</v>
          </cell>
          <cell r="AC126" t="str">
            <v xml:space="preserve">  -----------------------</v>
          </cell>
          <cell r="AD126" t="str">
            <v xml:space="preserve">  -----------------------</v>
          </cell>
          <cell r="AE126" t="str">
            <v xml:space="preserve">  -----------------------</v>
          </cell>
          <cell r="AF126" t="str">
            <v xml:space="preserve">  -----------------------</v>
          </cell>
          <cell r="AG126" t="str">
            <v xml:space="preserve">  -----------------------</v>
          </cell>
          <cell r="AH126" t="str">
            <v xml:space="preserve">  -----------------------</v>
          </cell>
          <cell r="AI126" t="str">
            <v xml:space="preserve">  -----------------------</v>
          </cell>
          <cell r="AJ126" t="str">
            <v xml:space="preserve">  -----------------------</v>
          </cell>
          <cell r="AK126" t="str">
            <v xml:space="preserve">  -----------------------</v>
          </cell>
          <cell r="AL126" t="str">
            <v xml:space="preserve">  -----------------------</v>
          </cell>
          <cell r="AM126" t="str">
            <v xml:space="preserve">  -----------------------</v>
          </cell>
        </row>
        <row r="127">
          <cell r="C127">
            <v>10275</v>
          </cell>
          <cell r="D127">
            <v>1198.75</v>
          </cell>
          <cell r="E127">
            <v>0</v>
          </cell>
          <cell r="F127">
            <v>0</v>
          </cell>
          <cell r="G127">
            <v>0</v>
          </cell>
          <cell r="H127">
            <v>1925</v>
          </cell>
          <cell r="I127">
            <v>0</v>
          </cell>
          <cell r="J127">
            <v>0</v>
          </cell>
          <cell r="K127">
            <v>13398.75</v>
          </cell>
          <cell r="L127">
            <v>15</v>
          </cell>
          <cell r="M127">
            <v>1356.87</v>
          </cell>
          <cell r="N127">
            <v>0</v>
          </cell>
          <cell r="O127">
            <v>0</v>
          </cell>
          <cell r="P127">
            <v>0</v>
          </cell>
          <cell r="Q127">
            <v>1218.3</v>
          </cell>
          <cell r="R127">
            <v>0</v>
          </cell>
          <cell r="S127">
            <v>1218.3</v>
          </cell>
          <cell r="T127">
            <v>348.44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2938.61</v>
          </cell>
          <cell r="AG127">
            <v>10460.14</v>
          </cell>
          <cell r="AH127">
            <v>241.58</v>
          </cell>
          <cell r="AI127">
            <v>434.86</v>
          </cell>
          <cell r="AJ127">
            <v>887.06</v>
          </cell>
          <cell r="AK127">
            <v>276.10000000000002</v>
          </cell>
          <cell r="AL127">
            <v>267.97000000000003</v>
          </cell>
          <cell r="AM127">
            <v>11373.2</v>
          </cell>
        </row>
        <row r="129">
          <cell r="A129" t="str">
            <v>Departamento 4221 COM MUN TONALA</v>
          </cell>
        </row>
        <row r="130">
          <cell r="A130" t="str">
            <v>00848</v>
          </cell>
          <cell r="B130" t="str">
            <v>Rivas Padilla Margarita</v>
          </cell>
          <cell r="C130">
            <v>9999.9</v>
          </cell>
          <cell r="D130">
            <v>1166.6500000000001</v>
          </cell>
          <cell r="E130">
            <v>0</v>
          </cell>
          <cell r="F130">
            <v>0</v>
          </cell>
          <cell r="G130">
            <v>0</v>
          </cell>
          <cell r="H130">
            <v>6603.04</v>
          </cell>
          <cell r="I130">
            <v>0</v>
          </cell>
          <cell r="J130">
            <v>0</v>
          </cell>
          <cell r="K130">
            <v>17769.59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2124.1799999999998</v>
          </cell>
          <cell r="R130">
            <v>0</v>
          </cell>
          <cell r="S130">
            <v>2124.1799999999998</v>
          </cell>
          <cell r="T130">
            <v>469.46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2593.64</v>
          </cell>
          <cell r="AG130">
            <v>15175.95</v>
          </cell>
          <cell r="AH130">
            <v>317.88</v>
          </cell>
          <cell r="AI130">
            <v>572.20000000000005</v>
          </cell>
          <cell r="AJ130">
            <v>1011.32</v>
          </cell>
          <cell r="AK130">
            <v>363.3</v>
          </cell>
          <cell r="AL130">
            <v>355.39</v>
          </cell>
          <cell r="AM130">
            <v>14965.06</v>
          </cell>
        </row>
        <row r="131">
          <cell r="A131" t="str">
            <v>Total Depto</v>
          </cell>
          <cell r="C131" t="str">
            <v xml:space="preserve">  -----------------------</v>
          </cell>
          <cell r="D131" t="str">
            <v xml:space="preserve">  -----------------------</v>
          </cell>
          <cell r="E131" t="str">
            <v xml:space="preserve">  -----------------------</v>
          </cell>
          <cell r="F131" t="str">
            <v xml:space="preserve">  -----------------------</v>
          </cell>
          <cell r="G131" t="str">
            <v xml:space="preserve">  -----------------------</v>
          </cell>
          <cell r="H131" t="str">
            <v xml:space="preserve">  -----------------------</v>
          </cell>
          <cell r="I131" t="str">
            <v xml:space="preserve">  -----------------------</v>
          </cell>
          <cell r="J131" t="str">
            <v xml:space="preserve">  -----------------------</v>
          </cell>
          <cell r="K131" t="str">
            <v xml:space="preserve">  -----------------------</v>
          </cell>
          <cell r="L131" t="str">
            <v xml:space="preserve">  -----------------------</v>
          </cell>
          <cell r="M131" t="str">
            <v xml:space="preserve">  -----------------------</v>
          </cell>
          <cell r="N131" t="str">
            <v xml:space="preserve">  -----------------------</v>
          </cell>
          <cell r="O131" t="str">
            <v xml:space="preserve">  -----------------------</v>
          </cell>
          <cell r="P131" t="str">
            <v xml:space="preserve">  -----------------------</v>
          </cell>
          <cell r="Q131" t="str">
            <v xml:space="preserve">  -----------------------</v>
          </cell>
          <cell r="R131" t="str">
            <v xml:space="preserve">  -----------------------</v>
          </cell>
          <cell r="S131" t="str">
            <v xml:space="preserve">  -----------------------</v>
          </cell>
          <cell r="T131" t="str">
            <v xml:space="preserve">  -----------------------</v>
          </cell>
          <cell r="U131" t="str">
            <v xml:space="preserve">  -----------------------</v>
          </cell>
          <cell r="V131" t="str">
            <v xml:space="preserve">  -----------------------</v>
          </cell>
          <cell r="W131" t="str">
            <v xml:space="preserve">  -----------------------</v>
          </cell>
          <cell r="X131" t="str">
            <v xml:space="preserve">  -----------------------</v>
          </cell>
          <cell r="Y131" t="str">
            <v xml:space="preserve">  -----------------------</v>
          </cell>
          <cell r="Z131" t="str">
            <v xml:space="preserve">  -----------------------</v>
          </cell>
          <cell r="AA131" t="str">
            <v xml:space="preserve">  -----------------------</v>
          </cell>
          <cell r="AB131" t="str">
            <v xml:space="preserve">  -----------------------</v>
          </cell>
          <cell r="AC131" t="str">
            <v xml:space="preserve">  -----------------------</v>
          </cell>
          <cell r="AD131" t="str">
            <v xml:space="preserve">  -----------------------</v>
          </cell>
          <cell r="AE131" t="str">
            <v xml:space="preserve">  -----------------------</v>
          </cell>
          <cell r="AF131" t="str">
            <v xml:space="preserve">  -----------------------</v>
          </cell>
          <cell r="AG131" t="str">
            <v xml:space="preserve">  -----------------------</v>
          </cell>
          <cell r="AH131" t="str">
            <v xml:space="preserve">  -----------------------</v>
          </cell>
          <cell r="AI131" t="str">
            <v xml:space="preserve">  -----------------------</v>
          </cell>
          <cell r="AJ131" t="str">
            <v xml:space="preserve">  -----------------------</v>
          </cell>
          <cell r="AK131" t="str">
            <v xml:space="preserve">  -----------------------</v>
          </cell>
          <cell r="AL131" t="str">
            <v xml:space="preserve">  -----------------------</v>
          </cell>
          <cell r="AM131" t="str">
            <v xml:space="preserve">  -----------------------</v>
          </cell>
        </row>
        <row r="132">
          <cell r="C132">
            <v>9999.9</v>
          </cell>
          <cell r="D132">
            <v>1166.6500000000001</v>
          </cell>
          <cell r="E132">
            <v>0</v>
          </cell>
          <cell r="F132">
            <v>0</v>
          </cell>
          <cell r="G132">
            <v>0</v>
          </cell>
          <cell r="H132">
            <v>6603.04</v>
          </cell>
          <cell r="I132">
            <v>0</v>
          </cell>
          <cell r="J132">
            <v>0</v>
          </cell>
          <cell r="K132">
            <v>17769.59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2124.1799999999998</v>
          </cell>
          <cell r="R132">
            <v>0</v>
          </cell>
          <cell r="S132">
            <v>2124.1799999999998</v>
          </cell>
          <cell r="T132">
            <v>469.46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2593.64</v>
          </cell>
          <cell r="AG132">
            <v>15175.95</v>
          </cell>
          <cell r="AH132">
            <v>317.88</v>
          </cell>
          <cell r="AI132">
            <v>572.20000000000005</v>
          </cell>
          <cell r="AJ132">
            <v>1011.32</v>
          </cell>
          <cell r="AK132">
            <v>363.3</v>
          </cell>
          <cell r="AL132">
            <v>355.39</v>
          </cell>
          <cell r="AM132">
            <v>14965.06</v>
          </cell>
        </row>
        <row r="134">
          <cell r="A134" t="str">
            <v>Departamento 4301 SECT MOVIMIENTO TERRITORIAL</v>
          </cell>
        </row>
        <row r="135">
          <cell r="A135" t="str">
            <v>00015</v>
          </cell>
          <cell r="B135" t="str">
            <v>López Hueso Tayde Lucina</v>
          </cell>
          <cell r="C135">
            <v>14409</v>
          </cell>
          <cell r="D135">
            <v>1681.05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16090.05</v>
          </cell>
          <cell r="L135">
            <v>15</v>
          </cell>
          <cell r="M135">
            <v>4148.2</v>
          </cell>
          <cell r="N135">
            <v>0</v>
          </cell>
          <cell r="O135">
            <v>0</v>
          </cell>
          <cell r="P135">
            <v>0</v>
          </cell>
          <cell r="Q135">
            <v>1655.56</v>
          </cell>
          <cell r="R135">
            <v>0</v>
          </cell>
          <cell r="S135">
            <v>1655.56</v>
          </cell>
          <cell r="T135">
            <v>427.66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6246.42</v>
          </cell>
          <cell r="AG135">
            <v>9843.6299999999992</v>
          </cell>
          <cell r="AH135">
            <v>291.54000000000002</v>
          </cell>
          <cell r="AI135">
            <v>524.76</v>
          </cell>
          <cell r="AJ135">
            <v>968.4</v>
          </cell>
          <cell r="AK135">
            <v>333.18</v>
          </cell>
          <cell r="AL135">
            <v>321.8</v>
          </cell>
          <cell r="AM135">
            <v>13724.6</v>
          </cell>
        </row>
        <row r="136">
          <cell r="A136" t="str">
            <v>Total Depto</v>
          </cell>
          <cell r="C136" t="str">
            <v xml:space="preserve">  -----------------------</v>
          </cell>
          <cell r="D136" t="str">
            <v xml:space="preserve">  -----------------------</v>
          </cell>
          <cell r="E136" t="str">
            <v xml:space="preserve">  -----------------------</v>
          </cell>
          <cell r="F136" t="str">
            <v xml:space="preserve">  -----------------------</v>
          </cell>
          <cell r="G136" t="str">
            <v xml:space="preserve">  -----------------------</v>
          </cell>
          <cell r="H136" t="str">
            <v xml:space="preserve">  -----------------------</v>
          </cell>
          <cell r="I136" t="str">
            <v xml:space="preserve">  -----------------------</v>
          </cell>
          <cell r="J136" t="str">
            <v xml:space="preserve">  -----------------------</v>
          </cell>
          <cell r="K136" t="str">
            <v xml:space="preserve">  -----------------------</v>
          </cell>
          <cell r="L136" t="str">
            <v xml:space="preserve">  -----------------------</v>
          </cell>
          <cell r="M136" t="str">
            <v xml:space="preserve">  -----------------------</v>
          </cell>
          <cell r="N136" t="str">
            <v xml:space="preserve">  -----------------------</v>
          </cell>
          <cell r="O136" t="str">
            <v xml:space="preserve">  -----------------------</v>
          </cell>
          <cell r="P136" t="str">
            <v xml:space="preserve">  -----------------------</v>
          </cell>
          <cell r="Q136" t="str">
            <v xml:space="preserve">  -----------------------</v>
          </cell>
          <cell r="R136" t="str">
            <v xml:space="preserve">  -----------------------</v>
          </cell>
          <cell r="S136" t="str">
            <v xml:space="preserve">  -----------------------</v>
          </cell>
          <cell r="T136" t="str">
            <v xml:space="preserve">  -----------------------</v>
          </cell>
          <cell r="U136" t="str">
            <v xml:space="preserve">  -----------------------</v>
          </cell>
          <cell r="V136" t="str">
            <v xml:space="preserve">  -----------------------</v>
          </cell>
          <cell r="W136" t="str">
            <v xml:space="preserve">  -----------------------</v>
          </cell>
          <cell r="X136" t="str">
            <v xml:space="preserve">  -----------------------</v>
          </cell>
          <cell r="Y136" t="str">
            <v xml:space="preserve">  -----------------------</v>
          </cell>
          <cell r="Z136" t="str">
            <v xml:space="preserve">  -----------------------</v>
          </cell>
          <cell r="AA136" t="str">
            <v xml:space="preserve">  -----------------------</v>
          </cell>
          <cell r="AB136" t="str">
            <v xml:space="preserve">  -----------------------</v>
          </cell>
          <cell r="AC136" t="str">
            <v xml:space="preserve">  -----------------------</v>
          </cell>
          <cell r="AD136" t="str">
            <v xml:space="preserve">  -----------------------</v>
          </cell>
          <cell r="AE136" t="str">
            <v xml:space="preserve">  -----------------------</v>
          </cell>
          <cell r="AF136" t="str">
            <v xml:space="preserve">  -----------------------</v>
          </cell>
          <cell r="AG136" t="str">
            <v xml:space="preserve">  -----------------------</v>
          </cell>
          <cell r="AH136" t="str">
            <v xml:space="preserve">  -----------------------</v>
          </cell>
          <cell r="AI136" t="str">
            <v xml:space="preserve">  -----------------------</v>
          </cell>
          <cell r="AJ136" t="str">
            <v xml:space="preserve">  -----------------------</v>
          </cell>
          <cell r="AK136" t="str">
            <v xml:space="preserve">  -----------------------</v>
          </cell>
          <cell r="AL136" t="str">
            <v xml:space="preserve">  -----------------------</v>
          </cell>
          <cell r="AM136" t="str">
            <v xml:space="preserve">  -----------------------</v>
          </cell>
        </row>
        <row r="137">
          <cell r="C137">
            <v>14409</v>
          </cell>
          <cell r="D137">
            <v>1681.05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16090.05</v>
          </cell>
          <cell r="L137">
            <v>15</v>
          </cell>
          <cell r="M137">
            <v>4148.2</v>
          </cell>
          <cell r="N137">
            <v>0</v>
          </cell>
          <cell r="O137">
            <v>0</v>
          </cell>
          <cell r="P137">
            <v>0</v>
          </cell>
          <cell r="Q137">
            <v>1655.56</v>
          </cell>
          <cell r="R137">
            <v>0</v>
          </cell>
          <cell r="S137">
            <v>1655.56</v>
          </cell>
          <cell r="T137">
            <v>427.66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6246.42</v>
          </cell>
          <cell r="AG137">
            <v>9843.6299999999992</v>
          </cell>
          <cell r="AH137">
            <v>291.54000000000002</v>
          </cell>
          <cell r="AI137">
            <v>524.76</v>
          </cell>
          <cell r="AJ137">
            <v>968.4</v>
          </cell>
          <cell r="AK137">
            <v>333.18</v>
          </cell>
          <cell r="AL137">
            <v>321.8</v>
          </cell>
          <cell r="AM137">
            <v>13724.6</v>
          </cell>
        </row>
        <row r="139">
          <cell r="A139" t="str">
            <v>Departamento 4303 SECT FRENTE JUVENIL REVOLUCIONARIO</v>
          </cell>
        </row>
        <row r="140">
          <cell r="A140" t="str">
            <v>00858</v>
          </cell>
          <cell r="B140" t="str">
            <v>Chavez Mora Jesus Armando</v>
          </cell>
          <cell r="C140">
            <v>6000</v>
          </cell>
          <cell r="D140">
            <v>700</v>
          </cell>
          <cell r="E140">
            <v>0</v>
          </cell>
          <cell r="F140">
            <v>0</v>
          </cell>
          <cell r="G140">
            <v>0</v>
          </cell>
          <cell r="H140">
            <v>2139.6999999999998</v>
          </cell>
          <cell r="I140">
            <v>0</v>
          </cell>
          <cell r="J140">
            <v>0</v>
          </cell>
          <cell r="K140">
            <v>8839.7000000000007</v>
          </cell>
          <cell r="L140">
            <v>0</v>
          </cell>
          <cell r="M140">
            <v>0</v>
          </cell>
          <cell r="N140">
            <v>3150.51</v>
          </cell>
          <cell r="O140">
            <v>0</v>
          </cell>
          <cell r="P140">
            <v>0</v>
          </cell>
          <cell r="Q140">
            <v>615.22</v>
          </cell>
          <cell r="R140">
            <v>0</v>
          </cell>
          <cell r="S140">
            <v>615.22</v>
          </cell>
          <cell r="T140">
            <v>217.26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3982.99</v>
          </cell>
          <cell r="AG140">
            <v>4856.71</v>
          </cell>
          <cell r="AH140">
            <v>158.84</v>
          </cell>
          <cell r="AI140">
            <v>285.92</v>
          </cell>
          <cell r="AJ140">
            <v>752.28</v>
          </cell>
          <cell r="AK140">
            <v>181.54</v>
          </cell>
          <cell r="AL140">
            <v>176.8</v>
          </cell>
          <cell r="AM140">
            <v>7477.84</v>
          </cell>
        </row>
        <row r="141">
          <cell r="A141" t="str">
            <v>00946</v>
          </cell>
          <cell r="B141" t="str">
            <v>Velasco Benitez Jaime Fernando</v>
          </cell>
          <cell r="C141">
            <v>6000</v>
          </cell>
          <cell r="D141">
            <v>700</v>
          </cell>
          <cell r="E141">
            <v>0</v>
          </cell>
          <cell r="F141">
            <v>0</v>
          </cell>
          <cell r="G141">
            <v>0</v>
          </cell>
          <cell r="H141">
            <v>2139.6999999999998</v>
          </cell>
          <cell r="I141">
            <v>0</v>
          </cell>
          <cell r="J141">
            <v>0</v>
          </cell>
          <cell r="K141">
            <v>8839.7000000000007</v>
          </cell>
          <cell r="L141">
            <v>0</v>
          </cell>
          <cell r="M141">
            <v>0</v>
          </cell>
          <cell r="N141">
            <v>4170.6099999999997</v>
          </cell>
          <cell r="O141">
            <v>0</v>
          </cell>
          <cell r="P141">
            <v>0</v>
          </cell>
          <cell r="Q141">
            <v>615.22</v>
          </cell>
          <cell r="R141">
            <v>0</v>
          </cell>
          <cell r="S141">
            <v>615.22</v>
          </cell>
          <cell r="T141">
            <v>217.26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5003.09</v>
          </cell>
          <cell r="AG141">
            <v>3836.61</v>
          </cell>
          <cell r="AH141">
            <v>158.84</v>
          </cell>
          <cell r="AI141">
            <v>285.92</v>
          </cell>
          <cell r="AJ141">
            <v>752.28</v>
          </cell>
          <cell r="AK141">
            <v>181.54</v>
          </cell>
          <cell r="AL141">
            <v>176.8</v>
          </cell>
          <cell r="AM141">
            <v>7477.84</v>
          </cell>
        </row>
        <row r="142">
          <cell r="A142" t="str">
            <v>Total Depto</v>
          </cell>
          <cell r="C142" t="str">
            <v xml:space="preserve">  -----------------------</v>
          </cell>
          <cell r="D142" t="str">
            <v xml:space="preserve">  -----------------------</v>
          </cell>
          <cell r="E142" t="str">
            <v xml:space="preserve">  -----------------------</v>
          </cell>
          <cell r="F142" t="str">
            <v xml:space="preserve">  -----------------------</v>
          </cell>
          <cell r="G142" t="str">
            <v xml:space="preserve">  -----------------------</v>
          </cell>
          <cell r="H142" t="str">
            <v xml:space="preserve">  -----------------------</v>
          </cell>
          <cell r="I142" t="str">
            <v xml:space="preserve">  -----------------------</v>
          </cell>
          <cell r="J142" t="str">
            <v xml:space="preserve">  -----------------------</v>
          </cell>
          <cell r="K142" t="str">
            <v xml:space="preserve">  -----------------------</v>
          </cell>
          <cell r="L142" t="str">
            <v xml:space="preserve">  -----------------------</v>
          </cell>
          <cell r="M142" t="str">
            <v xml:space="preserve">  -----------------------</v>
          </cell>
          <cell r="N142" t="str">
            <v xml:space="preserve">  -----------------------</v>
          </cell>
          <cell r="O142" t="str">
            <v xml:space="preserve">  -----------------------</v>
          </cell>
          <cell r="P142" t="str">
            <v xml:space="preserve">  -----------------------</v>
          </cell>
          <cell r="Q142" t="str">
            <v xml:space="preserve">  -----------------------</v>
          </cell>
          <cell r="R142" t="str">
            <v xml:space="preserve">  -----------------------</v>
          </cell>
          <cell r="S142" t="str">
            <v xml:space="preserve">  -----------------------</v>
          </cell>
          <cell r="T142" t="str">
            <v xml:space="preserve">  -----------------------</v>
          </cell>
          <cell r="U142" t="str">
            <v xml:space="preserve">  -----------------------</v>
          </cell>
          <cell r="V142" t="str">
            <v xml:space="preserve">  -----------------------</v>
          </cell>
          <cell r="W142" t="str">
            <v xml:space="preserve">  -----------------------</v>
          </cell>
          <cell r="X142" t="str">
            <v xml:space="preserve">  -----------------------</v>
          </cell>
          <cell r="Y142" t="str">
            <v xml:space="preserve">  -----------------------</v>
          </cell>
          <cell r="Z142" t="str">
            <v xml:space="preserve">  -----------------------</v>
          </cell>
          <cell r="AA142" t="str">
            <v xml:space="preserve">  -----------------------</v>
          </cell>
          <cell r="AB142" t="str">
            <v xml:space="preserve">  -----------------------</v>
          </cell>
          <cell r="AC142" t="str">
            <v xml:space="preserve">  -----------------------</v>
          </cell>
          <cell r="AD142" t="str">
            <v xml:space="preserve">  -----------------------</v>
          </cell>
          <cell r="AE142" t="str">
            <v xml:space="preserve">  -----------------------</v>
          </cell>
          <cell r="AF142" t="str">
            <v xml:space="preserve">  -----------------------</v>
          </cell>
          <cell r="AG142" t="str">
            <v xml:space="preserve">  -----------------------</v>
          </cell>
          <cell r="AH142" t="str">
            <v xml:space="preserve">  -----------------------</v>
          </cell>
          <cell r="AI142" t="str">
            <v xml:space="preserve">  -----------------------</v>
          </cell>
          <cell r="AJ142" t="str">
            <v xml:space="preserve">  -----------------------</v>
          </cell>
          <cell r="AK142" t="str">
            <v xml:space="preserve">  -----------------------</v>
          </cell>
          <cell r="AL142" t="str">
            <v xml:space="preserve">  -----------------------</v>
          </cell>
          <cell r="AM142" t="str">
            <v xml:space="preserve">  -----------------------</v>
          </cell>
        </row>
        <row r="143">
          <cell r="C143">
            <v>12000</v>
          </cell>
          <cell r="D143">
            <v>1400</v>
          </cell>
          <cell r="E143">
            <v>0</v>
          </cell>
          <cell r="F143">
            <v>0</v>
          </cell>
          <cell r="G143">
            <v>0</v>
          </cell>
          <cell r="H143">
            <v>4279.3999999999996</v>
          </cell>
          <cell r="I143">
            <v>0</v>
          </cell>
          <cell r="J143">
            <v>0</v>
          </cell>
          <cell r="K143">
            <v>17679.400000000001</v>
          </cell>
          <cell r="L143">
            <v>0</v>
          </cell>
          <cell r="M143">
            <v>0</v>
          </cell>
          <cell r="N143">
            <v>7321.12</v>
          </cell>
          <cell r="O143">
            <v>0</v>
          </cell>
          <cell r="P143">
            <v>0</v>
          </cell>
          <cell r="Q143">
            <v>1230.44</v>
          </cell>
          <cell r="R143">
            <v>0</v>
          </cell>
          <cell r="S143">
            <v>1230.44</v>
          </cell>
          <cell r="T143">
            <v>434.52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8986.08</v>
          </cell>
          <cell r="AG143">
            <v>8693.32</v>
          </cell>
          <cell r="AH143">
            <v>317.68</v>
          </cell>
          <cell r="AI143">
            <v>571.84</v>
          </cell>
          <cell r="AJ143">
            <v>1504.56</v>
          </cell>
          <cell r="AK143">
            <v>363.08</v>
          </cell>
          <cell r="AL143">
            <v>353.6</v>
          </cell>
          <cell r="AM143">
            <v>14955.68</v>
          </cell>
        </row>
        <row r="145">
          <cell r="A145" t="str">
            <v>Departamento 4501 ORG CNC</v>
          </cell>
        </row>
        <row r="146">
          <cell r="A146" t="str">
            <v>00096</v>
          </cell>
          <cell r="B146" t="str">
            <v>Sanchez Sanchez Micaela</v>
          </cell>
          <cell r="C146">
            <v>518.61</v>
          </cell>
          <cell r="D146">
            <v>605.04999999999995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1123.6600000000001</v>
          </cell>
          <cell r="L146">
            <v>0</v>
          </cell>
          <cell r="M146">
            <v>0</v>
          </cell>
          <cell r="N146">
            <v>0</v>
          </cell>
          <cell r="O146">
            <v>-200.83</v>
          </cell>
          <cell r="P146">
            <v>-181.89</v>
          </cell>
          <cell r="Q146">
            <v>18.940000000000001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-181.89</v>
          </cell>
          <cell r="AG146">
            <v>1305.55</v>
          </cell>
          <cell r="AH146">
            <v>9.49</v>
          </cell>
          <cell r="AI146">
            <v>17.09</v>
          </cell>
          <cell r="AJ146">
            <v>48.75</v>
          </cell>
          <cell r="AK146">
            <v>119.92</v>
          </cell>
          <cell r="AL146">
            <v>22.47</v>
          </cell>
          <cell r="AM146">
            <v>329.32</v>
          </cell>
        </row>
        <row r="147">
          <cell r="A147" t="str">
            <v>00853</v>
          </cell>
          <cell r="B147" t="str">
            <v>Ayala Rodriguez Eliazer</v>
          </cell>
          <cell r="C147">
            <v>12000</v>
          </cell>
          <cell r="D147">
            <v>1400</v>
          </cell>
          <cell r="E147">
            <v>0</v>
          </cell>
          <cell r="F147">
            <v>0</v>
          </cell>
          <cell r="G147">
            <v>0</v>
          </cell>
          <cell r="H147">
            <v>8000</v>
          </cell>
          <cell r="I147">
            <v>0</v>
          </cell>
          <cell r="J147">
            <v>0</v>
          </cell>
          <cell r="K147">
            <v>21400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2849.8</v>
          </cell>
          <cell r="R147">
            <v>0</v>
          </cell>
          <cell r="S147">
            <v>2849.8</v>
          </cell>
          <cell r="T147">
            <v>572.36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3422.16</v>
          </cell>
          <cell r="AG147">
            <v>17977.84</v>
          </cell>
          <cell r="AH147">
            <v>382.8</v>
          </cell>
          <cell r="AI147">
            <v>689.04</v>
          </cell>
          <cell r="AJ147">
            <v>1117.02</v>
          </cell>
          <cell r="AK147">
            <v>437.5</v>
          </cell>
          <cell r="AL147">
            <v>428</v>
          </cell>
          <cell r="AM147">
            <v>18021.080000000002</v>
          </cell>
        </row>
        <row r="148">
          <cell r="A148" t="str">
            <v>00871</v>
          </cell>
          <cell r="B148" t="str">
            <v>Gonzalez Vizcaino Maria Lucia</v>
          </cell>
          <cell r="C148">
            <v>9999.9</v>
          </cell>
          <cell r="D148">
            <v>1166.6500000000001</v>
          </cell>
          <cell r="E148">
            <v>0</v>
          </cell>
          <cell r="F148">
            <v>0</v>
          </cell>
          <cell r="G148">
            <v>0</v>
          </cell>
          <cell r="H148">
            <v>1110.8399999999999</v>
          </cell>
          <cell r="I148">
            <v>0</v>
          </cell>
          <cell r="J148">
            <v>0</v>
          </cell>
          <cell r="K148">
            <v>12277.39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1023.1</v>
          </cell>
          <cell r="R148">
            <v>0</v>
          </cell>
          <cell r="S148">
            <v>1023.1</v>
          </cell>
          <cell r="T148">
            <v>317.02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1340.12</v>
          </cell>
          <cell r="AG148">
            <v>10937.27</v>
          </cell>
          <cell r="AH148">
            <v>221.78</v>
          </cell>
          <cell r="AI148">
            <v>399.18</v>
          </cell>
          <cell r="AJ148">
            <v>854.76</v>
          </cell>
          <cell r="AK148">
            <v>253.46</v>
          </cell>
          <cell r="AL148">
            <v>245.55</v>
          </cell>
          <cell r="AM148">
            <v>10440.200000000001</v>
          </cell>
        </row>
        <row r="149">
          <cell r="A149" t="str">
            <v>00915</v>
          </cell>
          <cell r="B149" t="str">
            <v>Carrillo Vazquez Jose Manuel</v>
          </cell>
          <cell r="C149">
            <v>6000</v>
          </cell>
          <cell r="D149">
            <v>700</v>
          </cell>
          <cell r="E149">
            <v>0</v>
          </cell>
          <cell r="F149">
            <v>0</v>
          </cell>
          <cell r="G149">
            <v>0</v>
          </cell>
          <cell r="H149">
            <v>4200</v>
          </cell>
          <cell r="I149">
            <v>0</v>
          </cell>
          <cell r="J149">
            <v>0</v>
          </cell>
          <cell r="K149">
            <v>10900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875.84</v>
          </cell>
          <cell r="R149">
            <v>0</v>
          </cell>
          <cell r="S149">
            <v>875.84</v>
          </cell>
          <cell r="T149">
            <v>274.39999999999998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1150.24</v>
          </cell>
          <cell r="AG149">
            <v>9749.76</v>
          </cell>
          <cell r="AH149">
            <v>194.9</v>
          </cell>
          <cell r="AI149">
            <v>350.82</v>
          </cell>
          <cell r="AJ149">
            <v>811.02</v>
          </cell>
          <cell r="AK149">
            <v>222.74</v>
          </cell>
          <cell r="AL149">
            <v>218</v>
          </cell>
          <cell r="AM149">
            <v>9175.2800000000007</v>
          </cell>
        </row>
        <row r="150">
          <cell r="A150" t="str">
            <v>00947</v>
          </cell>
          <cell r="B150" t="str">
            <v>Cienfuegos Paredes Manuel De Jesus</v>
          </cell>
          <cell r="C150">
            <v>6600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2105.3000000000002</v>
          </cell>
          <cell r="I150">
            <v>0</v>
          </cell>
          <cell r="J150">
            <v>0</v>
          </cell>
          <cell r="K150">
            <v>8705.2999999999993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676.76</v>
          </cell>
          <cell r="R150">
            <v>0</v>
          </cell>
          <cell r="S150">
            <v>676.76</v>
          </cell>
          <cell r="T150">
            <v>235.56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912.32</v>
          </cell>
          <cell r="AG150">
            <v>7792.98</v>
          </cell>
          <cell r="AH150">
            <v>170.38</v>
          </cell>
          <cell r="AI150">
            <v>306.7</v>
          </cell>
          <cell r="AJ150">
            <v>771.1</v>
          </cell>
          <cell r="AK150">
            <v>194.72</v>
          </cell>
          <cell r="AL150">
            <v>174.1</v>
          </cell>
          <cell r="AM150">
            <v>8021.08</v>
          </cell>
        </row>
        <row r="151">
          <cell r="A151" t="str">
            <v>Total Depto</v>
          </cell>
          <cell r="C151" t="str">
            <v xml:space="preserve">  -----------------------</v>
          </cell>
          <cell r="D151" t="str">
            <v xml:space="preserve">  -----------------------</v>
          </cell>
          <cell r="E151" t="str">
            <v xml:space="preserve">  -----------------------</v>
          </cell>
          <cell r="F151" t="str">
            <v xml:space="preserve">  -----------------------</v>
          </cell>
          <cell r="G151" t="str">
            <v xml:space="preserve">  -----------------------</v>
          </cell>
          <cell r="H151" t="str">
            <v xml:space="preserve">  -----------------------</v>
          </cell>
          <cell r="I151" t="str">
            <v xml:space="preserve">  -----------------------</v>
          </cell>
          <cell r="J151" t="str">
            <v xml:space="preserve">  -----------------------</v>
          </cell>
          <cell r="K151" t="str">
            <v xml:space="preserve">  -----------------------</v>
          </cell>
          <cell r="L151" t="str">
            <v xml:space="preserve">  -----------------------</v>
          </cell>
          <cell r="M151" t="str">
            <v xml:space="preserve">  -----------------------</v>
          </cell>
          <cell r="N151" t="str">
            <v xml:space="preserve">  -----------------------</v>
          </cell>
          <cell r="O151" t="str">
            <v xml:space="preserve">  -----------------------</v>
          </cell>
          <cell r="P151" t="str">
            <v xml:space="preserve">  -----------------------</v>
          </cell>
          <cell r="Q151" t="str">
            <v xml:space="preserve">  -----------------------</v>
          </cell>
          <cell r="R151" t="str">
            <v xml:space="preserve">  -----------------------</v>
          </cell>
          <cell r="S151" t="str">
            <v xml:space="preserve">  -----------------------</v>
          </cell>
          <cell r="T151" t="str">
            <v xml:space="preserve">  -----------------------</v>
          </cell>
          <cell r="U151" t="str">
            <v xml:space="preserve">  -----------------------</v>
          </cell>
          <cell r="V151" t="str">
            <v xml:space="preserve">  -----------------------</v>
          </cell>
          <cell r="W151" t="str">
            <v xml:space="preserve">  -----------------------</v>
          </cell>
          <cell r="X151" t="str">
            <v xml:space="preserve">  -----------------------</v>
          </cell>
          <cell r="Y151" t="str">
            <v xml:space="preserve">  -----------------------</v>
          </cell>
          <cell r="Z151" t="str">
            <v xml:space="preserve">  -----------------------</v>
          </cell>
          <cell r="AA151" t="str">
            <v xml:space="preserve">  -----------------------</v>
          </cell>
          <cell r="AB151" t="str">
            <v xml:space="preserve">  -----------------------</v>
          </cell>
          <cell r="AC151" t="str">
            <v xml:space="preserve">  -----------------------</v>
          </cell>
          <cell r="AD151" t="str">
            <v xml:space="preserve">  -----------------------</v>
          </cell>
          <cell r="AE151" t="str">
            <v xml:space="preserve">  -----------------------</v>
          </cell>
          <cell r="AF151" t="str">
            <v xml:space="preserve">  -----------------------</v>
          </cell>
          <cell r="AG151" t="str">
            <v xml:space="preserve">  -----------------------</v>
          </cell>
          <cell r="AH151" t="str">
            <v xml:space="preserve">  -----------------------</v>
          </cell>
          <cell r="AI151" t="str">
            <v xml:space="preserve">  -----------------------</v>
          </cell>
          <cell r="AJ151" t="str">
            <v xml:space="preserve">  -----------------------</v>
          </cell>
          <cell r="AK151" t="str">
            <v xml:space="preserve">  -----------------------</v>
          </cell>
          <cell r="AL151" t="str">
            <v xml:space="preserve">  -----------------------</v>
          </cell>
          <cell r="AM151" t="str">
            <v xml:space="preserve">  -----------------------</v>
          </cell>
        </row>
        <row r="152">
          <cell r="C152">
            <v>35118.51</v>
          </cell>
          <cell r="D152">
            <v>3871.7</v>
          </cell>
          <cell r="E152">
            <v>0</v>
          </cell>
          <cell r="F152">
            <v>0</v>
          </cell>
          <cell r="G152">
            <v>0</v>
          </cell>
          <cell r="H152">
            <v>15416.14</v>
          </cell>
          <cell r="I152">
            <v>0</v>
          </cell>
          <cell r="J152">
            <v>0</v>
          </cell>
          <cell r="K152">
            <v>54406.35</v>
          </cell>
          <cell r="L152">
            <v>0</v>
          </cell>
          <cell r="M152">
            <v>0</v>
          </cell>
          <cell r="N152">
            <v>0</v>
          </cell>
          <cell r="O152">
            <v>-200.83</v>
          </cell>
          <cell r="P152">
            <v>-181.89</v>
          </cell>
          <cell r="Q152">
            <v>5444.44</v>
          </cell>
          <cell r="R152">
            <v>0</v>
          </cell>
          <cell r="S152">
            <v>5425.5</v>
          </cell>
          <cell r="T152">
            <v>1399.34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6642.95</v>
          </cell>
          <cell r="AG152">
            <v>47763.4</v>
          </cell>
          <cell r="AH152">
            <v>979.35</v>
          </cell>
          <cell r="AI152">
            <v>1762.83</v>
          </cell>
          <cell r="AJ152">
            <v>3602.65</v>
          </cell>
          <cell r="AK152">
            <v>1228.3399999999999</v>
          </cell>
          <cell r="AL152">
            <v>1088.1199999999999</v>
          </cell>
          <cell r="AM152">
            <v>45986.96</v>
          </cell>
        </row>
        <row r="154">
          <cell r="A154" t="str">
            <v>Departamento 4502 ORG CNOP</v>
          </cell>
        </row>
        <row r="155">
          <cell r="A155" t="str">
            <v>00781</v>
          </cell>
          <cell r="B155" t="str">
            <v>Hernandez Diaz Genesis</v>
          </cell>
          <cell r="C155">
            <v>6384</v>
          </cell>
          <cell r="D155">
            <v>744.8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7128.8</v>
          </cell>
          <cell r="L155">
            <v>0</v>
          </cell>
          <cell r="M155">
            <v>0</v>
          </cell>
          <cell r="N155">
            <v>2852.85</v>
          </cell>
          <cell r="O155">
            <v>-250.2</v>
          </cell>
          <cell r="P155">
            <v>0</v>
          </cell>
          <cell r="Q155">
            <v>424.2</v>
          </cell>
          <cell r="R155">
            <v>0</v>
          </cell>
          <cell r="S155">
            <v>174</v>
          </cell>
          <cell r="T155">
            <v>175.32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3202.17</v>
          </cell>
          <cell r="AG155">
            <v>3926.63</v>
          </cell>
          <cell r="AH155">
            <v>129.16</v>
          </cell>
          <cell r="AI155">
            <v>232.5</v>
          </cell>
          <cell r="AJ155">
            <v>718.02</v>
          </cell>
          <cell r="AK155">
            <v>147.62</v>
          </cell>
          <cell r="AL155">
            <v>142.58000000000001</v>
          </cell>
          <cell r="AM155">
            <v>6080.68</v>
          </cell>
        </row>
        <row r="156">
          <cell r="A156" t="str">
            <v>00881</v>
          </cell>
          <cell r="B156" t="str">
            <v>Vazquez Ochoa Ismael Isaac</v>
          </cell>
          <cell r="C156">
            <v>9999.9</v>
          </cell>
          <cell r="D156">
            <v>1166.6500000000001</v>
          </cell>
          <cell r="E156">
            <v>0</v>
          </cell>
          <cell r="F156">
            <v>0</v>
          </cell>
          <cell r="G156">
            <v>0</v>
          </cell>
          <cell r="H156">
            <v>10000.1</v>
          </cell>
          <cell r="I156">
            <v>0</v>
          </cell>
          <cell r="J156">
            <v>0</v>
          </cell>
          <cell r="K156">
            <v>21166.65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2849.8</v>
          </cell>
          <cell r="R156">
            <v>0</v>
          </cell>
          <cell r="S156">
            <v>2849.8</v>
          </cell>
          <cell r="T156">
            <v>563.70000000000005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3413.5</v>
          </cell>
          <cell r="AG156">
            <v>17753.150000000001</v>
          </cell>
          <cell r="AH156">
            <v>377.34</v>
          </cell>
          <cell r="AI156">
            <v>679.2</v>
          </cell>
          <cell r="AJ156">
            <v>1108.1199999999999</v>
          </cell>
          <cell r="AK156">
            <v>431.24</v>
          </cell>
          <cell r="AL156">
            <v>423.33</v>
          </cell>
          <cell r="AM156">
            <v>17763.560000000001</v>
          </cell>
        </row>
        <row r="157">
          <cell r="A157" t="str">
            <v>Total Depto</v>
          </cell>
          <cell r="C157" t="str">
            <v xml:space="preserve">  -----------------------</v>
          </cell>
          <cell r="D157" t="str">
            <v xml:space="preserve">  -----------------------</v>
          </cell>
          <cell r="E157" t="str">
            <v xml:space="preserve">  -----------------------</v>
          </cell>
          <cell r="F157" t="str">
            <v xml:space="preserve">  -----------------------</v>
          </cell>
          <cell r="G157" t="str">
            <v xml:space="preserve">  -----------------------</v>
          </cell>
          <cell r="H157" t="str">
            <v xml:space="preserve">  -----------------------</v>
          </cell>
          <cell r="I157" t="str">
            <v xml:space="preserve">  -----------------------</v>
          </cell>
          <cell r="J157" t="str">
            <v xml:space="preserve">  -----------------------</v>
          </cell>
          <cell r="K157" t="str">
            <v xml:space="preserve">  -----------------------</v>
          </cell>
          <cell r="L157" t="str">
            <v xml:space="preserve">  -----------------------</v>
          </cell>
          <cell r="M157" t="str">
            <v xml:space="preserve">  -----------------------</v>
          </cell>
          <cell r="N157" t="str">
            <v xml:space="preserve">  -----------------------</v>
          </cell>
          <cell r="O157" t="str">
            <v xml:space="preserve">  -----------------------</v>
          </cell>
          <cell r="P157" t="str">
            <v xml:space="preserve">  -----------------------</v>
          </cell>
          <cell r="Q157" t="str">
            <v xml:space="preserve">  -----------------------</v>
          </cell>
          <cell r="R157" t="str">
            <v xml:space="preserve">  -----------------------</v>
          </cell>
          <cell r="S157" t="str">
            <v xml:space="preserve">  -----------------------</v>
          </cell>
          <cell r="T157" t="str">
            <v xml:space="preserve">  -----------------------</v>
          </cell>
          <cell r="U157" t="str">
            <v xml:space="preserve">  -----------------------</v>
          </cell>
          <cell r="V157" t="str">
            <v xml:space="preserve">  -----------------------</v>
          </cell>
          <cell r="W157" t="str">
            <v xml:space="preserve">  -----------------------</v>
          </cell>
          <cell r="X157" t="str">
            <v xml:space="preserve">  -----------------------</v>
          </cell>
          <cell r="Y157" t="str">
            <v xml:space="preserve">  -----------------------</v>
          </cell>
          <cell r="Z157" t="str">
            <v xml:space="preserve">  -----------------------</v>
          </cell>
          <cell r="AA157" t="str">
            <v xml:space="preserve">  -----------------------</v>
          </cell>
          <cell r="AB157" t="str">
            <v xml:space="preserve">  -----------------------</v>
          </cell>
          <cell r="AC157" t="str">
            <v xml:space="preserve">  -----------------------</v>
          </cell>
          <cell r="AD157" t="str">
            <v xml:space="preserve">  -----------------------</v>
          </cell>
          <cell r="AE157" t="str">
            <v xml:space="preserve">  -----------------------</v>
          </cell>
          <cell r="AF157" t="str">
            <v xml:space="preserve">  -----------------------</v>
          </cell>
          <cell r="AG157" t="str">
            <v xml:space="preserve">  -----------------------</v>
          </cell>
          <cell r="AH157" t="str">
            <v xml:space="preserve">  -----------------------</v>
          </cell>
          <cell r="AI157" t="str">
            <v xml:space="preserve">  -----------------------</v>
          </cell>
          <cell r="AJ157" t="str">
            <v xml:space="preserve">  -----------------------</v>
          </cell>
          <cell r="AK157" t="str">
            <v xml:space="preserve">  -----------------------</v>
          </cell>
          <cell r="AL157" t="str">
            <v xml:space="preserve">  -----------------------</v>
          </cell>
          <cell r="AM157" t="str">
            <v xml:space="preserve">  -----------------------</v>
          </cell>
        </row>
        <row r="158">
          <cell r="C158">
            <v>16383.9</v>
          </cell>
          <cell r="D158">
            <v>1911.45</v>
          </cell>
          <cell r="E158">
            <v>0</v>
          </cell>
          <cell r="F158">
            <v>0</v>
          </cell>
          <cell r="G158">
            <v>0</v>
          </cell>
          <cell r="H158">
            <v>10000.1</v>
          </cell>
          <cell r="I158">
            <v>0</v>
          </cell>
          <cell r="J158">
            <v>0</v>
          </cell>
          <cell r="K158">
            <v>28295.45</v>
          </cell>
          <cell r="L158">
            <v>0</v>
          </cell>
          <cell r="M158">
            <v>0</v>
          </cell>
          <cell r="N158">
            <v>2852.85</v>
          </cell>
          <cell r="O158">
            <v>-250.2</v>
          </cell>
          <cell r="P158">
            <v>0</v>
          </cell>
          <cell r="Q158">
            <v>3274</v>
          </cell>
          <cell r="R158">
            <v>0</v>
          </cell>
          <cell r="S158">
            <v>3023.8</v>
          </cell>
          <cell r="T158">
            <v>739.02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6615.67</v>
          </cell>
          <cell r="AG158">
            <v>21679.78</v>
          </cell>
          <cell r="AH158">
            <v>506.5</v>
          </cell>
          <cell r="AI158">
            <v>911.7</v>
          </cell>
          <cell r="AJ158">
            <v>1826.14</v>
          </cell>
          <cell r="AK158">
            <v>578.86</v>
          </cell>
          <cell r="AL158">
            <v>565.91</v>
          </cell>
          <cell r="AM158">
            <v>23844.240000000002</v>
          </cell>
        </row>
        <row r="160">
          <cell r="A160" t="str">
            <v>Departamento 4712 COM MUN ZAPOPAN</v>
          </cell>
        </row>
        <row r="161">
          <cell r="A161" t="str">
            <v>00850</v>
          </cell>
          <cell r="B161" t="str">
            <v>Becerra Iñiguez Julio Ricardo</v>
          </cell>
          <cell r="C161">
            <v>5186.1000000000004</v>
          </cell>
          <cell r="D161">
            <v>605.04999999999995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5791.15</v>
          </cell>
          <cell r="L161">
            <v>0</v>
          </cell>
          <cell r="M161">
            <v>0</v>
          </cell>
          <cell r="N161">
            <v>0</v>
          </cell>
          <cell r="O161">
            <v>-320.60000000000002</v>
          </cell>
          <cell r="P161">
            <v>-17.18</v>
          </cell>
          <cell r="Q161">
            <v>303.42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-17.18</v>
          </cell>
          <cell r="AG161">
            <v>5808.33</v>
          </cell>
          <cell r="AH161">
            <v>142.4</v>
          </cell>
          <cell r="AI161">
            <v>256.33999999999997</v>
          </cell>
          <cell r="AJ161">
            <v>731.26</v>
          </cell>
          <cell r="AK161">
            <v>119.92</v>
          </cell>
          <cell r="AL161">
            <v>115.82</v>
          </cell>
          <cell r="AM161">
            <v>4939.82</v>
          </cell>
        </row>
        <row r="162">
          <cell r="A162" t="str">
            <v>00876</v>
          </cell>
          <cell r="B162" t="str">
            <v>Perez Palacios Jorge Antonio</v>
          </cell>
          <cell r="C162">
            <v>6000</v>
          </cell>
          <cell r="D162">
            <v>700</v>
          </cell>
          <cell r="E162">
            <v>0</v>
          </cell>
          <cell r="F162">
            <v>0</v>
          </cell>
          <cell r="G162">
            <v>0</v>
          </cell>
          <cell r="H162">
            <v>2000</v>
          </cell>
          <cell r="I162">
            <v>0</v>
          </cell>
          <cell r="J162">
            <v>0</v>
          </cell>
          <cell r="K162">
            <v>8700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600.02</v>
          </cell>
          <cell r="R162">
            <v>0</v>
          </cell>
          <cell r="S162">
            <v>600.02</v>
          </cell>
          <cell r="T162">
            <v>213.38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813.4</v>
          </cell>
          <cell r="AG162">
            <v>7886.6</v>
          </cell>
          <cell r="AH162">
            <v>156.4</v>
          </cell>
          <cell r="AI162">
            <v>281.52</v>
          </cell>
          <cell r="AJ162">
            <v>748.32</v>
          </cell>
          <cell r="AK162">
            <v>178.74</v>
          </cell>
          <cell r="AL162">
            <v>174</v>
          </cell>
          <cell r="AM162">
            <v>7362.9</v>
          </cell>
        </row>
        <row r="163">
          <cell r="A163" t="str">
            <v>00927</v>
          </cell>
          <cell r="B163" t="str">
            <v>Coronado Rojas Jenifer Yaneth</v>
          </cell>
          <cell r="C163">
            <v>5186.1000000000004</v>
          </cell>
          <cell r="D163">
            <v>1008.63</v>
          </cell>
          <cell r="E163">
            <v>0</v>
          </cell>
          <cell r="F163">
            <v>0</v>
          </cell>
          <cell r="G163">
            <v>0</v>
          </cell>
          <cell r="H163">
            <v>2813.9</v>
          </cell>
          <cell r="I163">
            <v>0</v>
          </cell>
          <cell r="J163">
            <v>0</v>
          </cell>
          <cell r="K163">
            <v>9008.6299999999992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600.02</v>
          </cell>
          <cell r="R163">
            <v>0</v>
          </cell>
          <cell r="S163">
            <v>600.02</v>
          </cell>
          <cell r="T163">
            <v>205.34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805.36</v>
          </cell>
          <cell r="AG163">
            <v>8203.27</v>
          </cell>
          <cell r="AH163">
            <v>151.30000000000001</v>
          </cell>
          <cell r="AI163">
            <v>272.33999999999997</v>
          </cell>
          <cell r="AJ163">
            <v>740.16</v>
          </cell>
          <cell r="AK163">
            <v>172.9</v>
          </cell>
          <cell r="AL163">
            <v>180.17</v>
          </cell>
          <cell r="AM163">
            <v>7122.42</v>
          </cell>
        </row>
        <row r="164">
          <cell r="A164" t="str">
            <v>Total Depto</v>
          </cell>
          <cell r="C164" t="str">
            <v xml:space="preserve">  -----------------------</v>
          </cell>
          <cell r="D164" t="str">
            <v xml:space="preserve">  -----------------------</v>
          </cell>
          <cell r="E164" t="str">
            <v xml:space="preserve">  -----------------------</v>
          </cell>
          <cell r="F164" t="str">
            <v xml:space="preserve">  -----------------------</v>
          </cell>
          <cell r="G164" t="str">
            <v xml:space="preserve">  -----------------------</v>
          </cell>
          <cell r="H164" t="str">
            <v xml:space="preserve">  -----------------------</v>
          </cell>
          <cell r="I164" t="str">
            <v xml:space="preserve">  -----------------------</v>
          </cell>
          <cell r="J164" t="str">
            <v xml:space="preserve">  -----------------------</v>
          </cell>
          <cell r="K164" t="str">
            <v xml:space="preserve">  -----------------------</v>
          </cell>
          <cell r="L164" t="str">
            <v xml:space="preserve">  -----------------------</v>
          </cell>
          <cell r="M164" t="str">
            <v xml:space="preserve">  -----------------------</v>
          </cell>
          <cell r="N164" t="str">
            <v xml:space="preserve">  -----------------------</v>
          </cell>
          <cell r="O164" t="str">
            <v xml:space="preserve">  -----------------------</v>
          </cell>
          <cell r="P164" t="str">
            <v xml:space="preserve">  -----------------------</v>
          </cell>
          <cell r="Q164" t="str">
            <v xml:space="preserve">  -----------------------</v>
          </cell>
          <cell r="R164" t="str">
            <v xml:space="preserve">  -----------------------</v>
          </cell>
          <cell r="S164" t="str">
            <v xml:space="preserve">  -----------------------</v>
          </cell>
          <cell r="T164" t="str">
            <v xml:space="preserve">  -----------------------</v>
          </cell>
          <cell r="U164" t="str">
            <v xml:space="preserve">  -----------------------</v>
          </cell>
          <cell r="V164" t="str">
            <v xml:space="preserve">  -----------------------</v>
          </cell>
          <cell r="W164" t="str">
            <v xml:space="preserve">  -----------------------</v>
          </cell>
          <cell r="X164" t="str">
            <v xml:space="preserve">  -----------------------</v>
          </cell>
          <cell r="Y164" t="str">
            <v xml:space="preserve">  -----------------------</v>
          </cell>
          <cell r="Z164" t="str">
            <v xml:space="preserve">  -----------------------</v>
          </cell>
          <cell r="AA164" t="str">
            <v xml:space="preserve">  -----------------------</v>
          </cell>
          <cell r="AB164" t="str">
            <v xml:space="preserve">  -----------------------</v>
          </cell>
          <cell r="AC164" t="str">
            <v xml:space="preserve">  -----------------------</v>
          </cell>
          <cell r="AD164" t="str">
            <v xml:space="preserve">  -----------------------</v>
          </cell>
          <cell r="AE164" t="str">
            <v xml:space="preserve">  -----------------------</v>
          </cell>
          <cell r="AF164" t="str">
            <v xml:space="preserve">  -----------------------</v>
          </cell>
          <cell r="AG164" t="str">
            <v xml:space="preserve">  -----------------------</v>
          </cell>
          <cell r="AH164" t="str">
            <v xml:space="preserve">  -----------------------</v>
          </cell>
          <cell r="AI164" t="str">
            <v xml:space="preserve">  -----------------------</v>
          </cell>
          <cell r="AJ164" t="str">
            <v xml:space="preserve">  -----------------------</v>
          </cell>
          <cell r="AK164" t="str">
            <v xml:space="preserve">  -----------------------</v>
          </cell>
          <cell r="AL164" t="str">
            <v xml:space="preserve">  -----------------------</v>
          </cell>
          <cell r="AM164" t="str">
            <v xml:space="preserve">  -----------------------</v>
          </cell>
        </row>
        <row r="165">
          <cell r="C165">
            <v>16372.2</v>
          </cell>
          <cell r="D165">
            <v>2313.6799999999998</v>
          </cell>
          <cell r="E165">
            <v>0</v>
          </cell>
          <cell r="F165">
            <v>0</v>
          </cell>
          <cell r="G165">
            <v>0</v>
          </cell>
          <cell r="H165">
            <v>4813.8999999999996</v>
          </cell>
          <cell r="I165">
            <v>0</v>
          </cell>
          <cell r="J165">
            <v>0</v>
          </cell>
          <cell r="K165">
            <v>23499.78</v>
          </cell>
          <cell r="L165">
            <v>0</v>
          </cell>
          <cell r="M165">
            <v>0</v>
          </cell>
          <cell r="N165">
            <v>0</v>
          </cell>
          <cell r="O165">
            <v>-320.60000000000002</v>
          </cell>
          <cell r="P165">
            <v>-17.18</v>
          </cell>
          <cell r="Q165">
            <v>1503.46</v>
          </cell>
          <cell r="R165">
            <v>0</v>
          </cell>
          <cell r="S165">
            <v>1200.04</v>
          </cell>
          <cell r="T165">
            <v>418.72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1601.58</v>
          </cell>
          <cell r="AG165">
            <v>21898.2</v>
          </cell>
          <cell r="AH165">
            <v>450.1</v>
          </cell>
          <cell r="AI165">
            <v>810.2</v>
          </cell>
          <cell r="AJ165">
            <v>2219.7399999999998</v>
          </cell>
          <cell r="AK165">
            <v>471.56</v>
          </cell>
          <cell r="AL165">
            <v>469.99</v>
          </cell>
          <cell r="AM165">
            <v>19425.14</v>
          </cell>
        </row>
        <row r="167">
          <cell r="A167" t="str">
            <v>Departamento 4741 COM MUN GUADALAJARA</v>
          </cell>
        </row>
        <row r="168">
          <cell r="A168" t="str">
            <v>00878</v>
          </cell>
          <cell r="B168" t="str">
            <v>Tovar Covarrubias Brianda Jackeline</v>
          </cell>
          <cell r="C168">
            <v>6378</v>
          </cell>
          <cell r="D168">
            <v>744.1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7122.1</v>
          </cell>
          <cell r="L168">
            <v>0</v>
          </cell>
          <cell r="M168">
            <v>0</v>
          </cell>
          <cell r="N168">
            <v>957.53</v>
          </cell>
          <cell r="O168">
            <v>-250.2</v>
          </cell>
          <cell r="P168">
            <v>0</v>
          </cell>
          <cell r="Q168">
            <v>423.56</v>
          </cell>
          <cell r="R168">
            <v>0</v>
          </cell>
          <cell r="S168">
            <v>173.36</v>
          </cell>
          <cell r="T168">
            <v>175.14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1306.03</v>
          </cell>
          <cell r="AG168">
            <v>5816.07</v>
          </cell>
          <cell r="AH168">
            <v>129.04</v>
          </cell>
          <cell r="AI168">
            <v>232.28</v>
          </cell>
          <cell r="AJ168">
            <v>717.9</v>
          </cell>
          <cell r="AK168">
            <v>147.47999999999999</v>
          </cell>
          <cell r="AL168">
            <v>142.44</v>
          </cell>
          <cell r="AM168">
            <v>6075.2</v>
          </cell>
        </row>
        <row r="169">
          <cell r="A169" t="str">
            <v>00880</v>
          </cell>
          <cell r="B169" t="str">
            <v>Macias Lopez Roberto</v>
          </cell>
          <cell r="C169">
            <v>5186.1000000000004</v>
          </cell>
          <cell r="D169">
            <v>814.76</v>
          </cell>
          <cell r="E169">
            <v>0</v>
          </cell>
          <cell r="F169">
            <v>0</v>
          </cell>
          <cell r="G169">
            <v>0</v>
          </cell>
          <cell r="H169">
            <v>1131.9000000000001</v>
          </cell>
          <cell r="I169">
            <v>0</v>
          </cell>
          <cell r="J169">
            <v>0</v>
          </cell>
          <cell r="K169">
            <v>7132.76</v>
          </cell>
          <cell r="L169">
            <v>0</v>
          </cell>
          <cell r="M169">
            <v>0</v>
          </cell>
          <cell r="N169">
            <v>0</v>
          </cell>
          <cell r="O169">
            <v>-250.2</v>
          </cell>
          <cell r="P169">
            <v>0</v>
          </cell>
          <cell r="Q169">
            <v>417.02</v>
          </cell>
          <cell r="R169">
            <v>0</v>
          </cell>
          <cell r="S169">
            <v>166.82</v>
          </cell>
          <cell r="T169">
            <v>165.84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332.66</v>
          </cell>
          <cell r="AG169">
            <v>6800.1</v>
          </cell>
          <cell r="AH169">
            <v>122.22</v>
          </cell>
          <cell r="AI169">
            <v>219.98</v>
          </cell>
          <cell r="AJ169">
            <v>711.06</v>
          </cell>
          <cell r="AK169">
            <v>139.68</v>
          </cell>
          <cell r="AL169">
            <v>142.66</v>
          </cell>
          <cell r="AM169">
            <v>5753.46</v>
          </cell>
        </row>
        <row r="170">
          <cell r="A170" t="str">
            <v>00912</v>
          </cell>
          <cell r="B170" t="str">
            <v>Cuevas Chacon Jose Luis</v>
          </cell>
          <cell r="C170">
            <v>5186.1000000000004</v>
          </cell>
          <cell r="D170">
            <v>605.04999999999995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5791.15</v>
          </cell>
          <cell r="L170">
            <v>0</v>
          </cell>
          <cell r="M170">
            <v>0</v>
          </cell>
          <cell r="N170">
            <v>0</v>
          </cell>
          <cell r="O170">
            <v>-320.60000000000002</v>
          </cell>
          <cell r="P170">
            <v>-17.18</v>
          </cell>
          <cell r="Q170">
            <v>303.42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-17.18</v>
          </cell>
          <cell r="AG170">
            <v>5808.33</v>
          </cell>
          <cell r="AH170">
            <v>142.4</v>
          </cell>
          <cell r="AI170">
            <v>256.33999999999997</v>
          </cell>
          <cell r="AJ170">
            <v>731.26</v>
          </cell>
          <cell r="AK170">
            <v>119.92</v>
          </cell>
          <cell r="AL170">
            <v>115.82</v>
          </cell>
          <cell r="AM170">
            <v>4939.82</v>
          </cell>
        </row>
        <row r="171">
          <cell r="A171" t="str">
            <v>Total Depto</v>
          </cell>
          <cell r="C171" t="str">
            <v xml:space="preserve">  -----------------------</v>
          </cell>
          <cell r="D171" t="str">
            <v xml:space="preserve">  -----------------------</v>
          </cell>
          <cell r="E171" t="str">
            <v xml:space="preserve">  -----------------------</v>
          </cell>
          <cell r="F171" t="str">
            <v xml:space="preserve">  -----------------------</v>
          </cell>
          <cell r="G171" t="str">
            <v xml:space="preserve">  -----------------------</v>
          </cell>
          <cell r="H171" t="str">
            <v xml:space="preserve">  -----------------------</v>
          </cell>
          <cell r="I171" t="str">
            <v xml:space="preserve">  -----------------------</v>
          </cell>
          <cell r="J171" t="str">
            <v xml:space="preserve">  -----------------------</v>
          </cell>
          <cell r="K171" t="str">
            <v xml:space="preserve">  -----------------------</v>
          </cell>
          <cell r="L171" t="str">
            <v xml:space="preserve">  -----------------------</v>
          </cell>
          <cell r="M171" t="str">
            <v xml:space="preserve">  -----------------------</v>
          </cell>
          <cell r="N171" t="str">
            <v xml:space="preserve">  -----------------------</v>
          </cell>
          <cell r="O171" t="str">
            <v xml:space="preserve">  -----------------------</v>
          </cell>
          <cell r="P171" t="str">
            <v xml:space="preserve">  -----------------------</v>
          </cell>
          <cell r="Q171" t="str">
            <v xml:space="preserve">  -----------------------</v>
          </cell>
          <cell r="R171" t="str">
            <v xml:space="preserve">  -----------------------</v>
          </cell>
          <cell r="S171" t="str">
            <v xml:space="preserve">  -----------------------</v>
          </cell>
          <cell r="T171" t="str">
            <v xml:space="preserve">  -----------------------</v>
          </cell>
          <cell r="U171" t="str">
            <v xml:space="preserve">  -----------------------</v>
          </cell>
          <cell r="V171" t="str">
            <v xml:space="preserve">  -----------------------</v>
          </cell>
          <cell r="W171" t="str">
            <v xml:space="preserve">  -----------------------</v>
          </cell>
          <cell r="X171" t="str">
            <v xml:space="preserve">  -----------------------</v>
          </cell>
          <cell r="Y171" t="str">
            <v xml:space="preserve">  -----------------------</v>
          </cell>
          <cell r="Z171" t="str">
            <v xml:space="preserve">  -----------------------</v>
          </cell>
          <cell r="AA171" t="str">
            <v xml:space="preserve">  -----------------------</v>
          </cell>
          <cell r="AB171" t="str">
            <v xml:space="preserve">  -----------------------</v>
          </cell>
          <cell r="AC171" t="str">
            <v xml:space="preserve">  -----------------------</v>
          </cell>
          <cell r="AD171" t="str">
            <v xml:space="preserve">  -----------------------</v>
          </cell>
          <cell r="AE171" t="str">
            <v xml:space="preserve">  -----------------------</v>
          </cell>
          <cell r="AF171" t="str">
            <v xml:space="preserve">  -----------------------</v>
          </cell>
          <cell r="AG171" t="str">
            <v xml:space="preserve">  -----------------------</v>
          </cell>
          <cell r="AH171" t="str">
            <v xml:space="preserve">  -----------------------</v>
          </cell>
          <cell r="AI171" t="str">
            <v xml:space="preserve">  -----------------------</v>
          </cell>
          <cell r="AJ171" t="str">
            <v xml:space="preserve">  -----------------------</v>
          </cell>
          <cell r="AK171" t="str">
            <v xml:space="preserve">  -----------------------</v>
          </cell>
          <cell r="AL171" t="str">
            <v xml:space="preserve">  -----------------------</v>
          </cell>
          <cell r="AM171" t="str">
            <v xml:space="preserve">  -----------------------</v>
          </cell>
        </row>
        <row r="172">
          <cell r="C172">
            <v>16750.2</v>
          </cell>
          <cell r="D172">
            <v>2163.91</v>
          </cell>
          <cell r="E172">
            <v>0</v>
          </cell>
          <cell r="F172">
            <v>0</v>
          </cell>
          <cell r="G172">
            <v>0</v>
          </cell>
          <cell r="H172">
            <v>1131.9000000000001</v>
          </cell>
          <cell r="I172">
            <v>0</v>
          </cell>
          <cell r="J172">
            <v>0</v>
          </cell>
          <cell r="K172">
            <v>20046.009999999998</v>
          </cell>
          <cell r="L172">
            <v>0</v>
          </cell>
          <cell r="M172">
            <v>0</v>
          </cell>
          <cell r="N172">
            <v>957.53</v>
          </cell>
          <cell r="O172">
            <v>-821</v>
          </cell>
          <cell r="P172">
            <v>-17.18</v>
          </cell>
          <cell r="Q172">
            <v>1144</v>
          </cell>
          <cell r="R172">
            <v>0</v>
          </cell>
          <cell r="S172">
            <v>340.18</v>
          </cell>
          <cell r="T172">
            <v>340.98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1621.51</v>
          </cell>
          <cell r="AG172">
            <v>18424.5</v>
          </cell>
          <cell r="AH172">
            <v>393.66</v>
          </cell>
          <cell r="AI172">
            <v>708.6</v>
          </cell>
          <cell r="AJ172">
            <v>2160.2199999999998</v>
          </cell>
          <cell r="AK172">
            <v>407.08</v>
          </cell>
          <cell r="AL172">
            <v>400.92</v>
          </cell>
          <cell r="AM172">
            <v>16768.48</v>
          </cell>
        </row>
        <row r="174">
          <cell r="A174" t="str">
            <v>Departamento 4794 COM MUN TEPATITLAN DE MORELOS</v>
          </cell>
        </row>
        <row r="175">
          <cell r="A175" t="str">
            <v>00279</v>
          </cell>
          <cell r="B175" t="str">
            <v>Bravo Garcia Andrea Nallely</v>
          </cell>
          <cell r="C175">
            <v>5186.1000000000004</v>
          </cell>
          <cell r="D175">
            <v>605.04999999999995</v>
          </cell>
          <cell r="E175">
            <v>0</v>
          </cell>
          <cell r="F175">
            <v>0</v>
          </cell>
          <cell r="G175">
            <v>0</v>
          </cell>
          <cell r="H175">
            <v>1113.9000000000001</v>
          </cell>
          <cell r="I175">
            <v>0</v>
          </cell>
          <cell r="J175">
            <v>0</v>
          </cell>
          <cell r="K175">
            <v>6905.05</v>
          </cell>
          <cell r="L175">
            <v>0</v>
          </cell>
          <cell r="M175">
            <v>0</v>
          </cell>
          <cell r="N175">
            <v>0</v>
          </cell>
          <cell r="O175">
            <v>-250.2</v>
          </cell>
          <cell r="P175">
            <v>0</v>
          </cell>
          <cell r="Q175">
            <v>415.06</v>
          </cell>
          <cell r="R175">
            <v>0</v>
          </cell>
          <cell r="S175">
            <v>164.86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164.86</v>
          </cell>
          <cell r="AG175">
            <v>6740.19</v>
          </cell>
          <cell r="AH175">
            <v>168.86</v>
          </cell>
          <cell r="AI175">
            <v>303.95999999999998</v>
          </cell>
          <cell r="AJ175">
            <v>757.72</v>
          </cell>
          <cell r="AK175">
            <v>142.19999999999999</v>
          </cell>
          <cell r="AL175">
            <v>138.1</v>
          </cell>
          <cell r="AM175">
            <v>5857.5</v>
          </cell>
        </row>
        <row r="176">
          <cell r="A176" t="str">
            <v>Total Depto</v>
          </cell>
          <cell r="C176" t="str">
            <v xml:space="preserve">  -----------------------</v>
          </cell>
          <cell r="D176" t="str">
            <v xml:space="preserve">  -----------------------</v>
          </cell>
          <cell r="E176" t="str">
            <v xml:space="preserve">  -----------------------</v>
          </cell>
          <cell r="F176" t="str">
            <v xml:space="preserve">  -----------------------</v>
          </cell>
          <cell r="G176" t="str">
            <v xml:space="preserve">  -----------------------</v>
          </cell>
          <cell r="H176" t="str">
            <v xml:space="preserve">  -----------------------</v>
          </cell>
          <cell r="I176" t="str">
            <v xml:space="preserve">  -----------------------</v>
          </cell>
          <cell r="J176" t="str">
            <v xml:space="preserve">  -----------------------</v>
          </cell>
          <cell r="K176" t="str">
            <v xml:space="preserve">  -----------------------</v>
          </cell>
          <cell r="L176" t="str">
            <v xml:space="preserve">  -----------------------</v>
          </cell>
          <cell r="M176" t="str">
            <v xml:space="preserve">  -----------------------</v>
          </cell>
          <cell r="N176" t="str">
            <v xml:space="preserve">  -----------------------</v>
          </cell>
          <cell r="O176" t="str">
            <v xml:space="preserve">  -----------------------</v>
          </cell>
          <cell r="P176" t="str">
            <v xml:space="preserve">  -----------------------</v>
          </cell>
          <cell r="Q176" t="str">
            <v xml:space="preserve">  -----------------------</v>
          </cell>
          <cell r="R176" t="str">
            <v xml:space="preserve">  -----------------------</v>
          </cell>
          <cell r="S176" t="str">
            <v xml:space="preserve">  -----------------------</v>
          </cell>
          <cell r="T176" t="str">
            <v xml:space="preserve">  -----------------------</v>
          </cell>
          <cell r="U176" t="str">
            <v xml:space="preserve">  -----------------------</v>
          </cell>
          <cell r="V176" t="str">
            <v xml:space="preserve">  -----------------------</v>
          </cell>
          <cell r="W176" t="str">
            <v xml:space="preserve">  -----------------------</v>
          </cell>
          <cell r="X176" t="str">
            <v xml:space="preserve">  -----------------------</v>
          </cell>
          <cell r="Y176" t="str">
            <v xml:space="preserve">  -----------------------</v>
          </cell>
          <cell r="Z176" t="str">
            <v xml:space="preserve">  -----------------------</v>
          </cell>
          <cell r="AA176" t="str">
            <v xml:space="preserve">  -----------------------</v>
          </cell>
          <cell r="AB176" t="str">
            <v xml:space="preserve">  -----------------------</v>
          </cell>
          <cell r="AC176" t="str">
            <v xml:space="preserve">  -----------------------</v>
          </cell>
          <cell r="AD176" t="str">
            <v xml:space="preserve">  -----------------------</v>
          </cell>
          <cell r="AE176" t="str">
            <v xml:space="preserve">  -----------------------</v>
          </cell>
          <cell r="AF176" t="str">
            <v xml:space="preserve">  -----------------------</v>
          </cell>
          <cell r="AG176" t="str">
            <v xml:space="preserve">  -----------------------</v>
          </cell>
          <cell r="AH176" t="str">
            <v xml:space="preserve">  -----------------------</v>
          </cell>
          <cell r="AI176" t="str">
            <v xml:space="preserve">  -----------------------</v>
          </cell>
          <cell r="AJ176" t="str">
            <v xml:space="preserve">  -----------------------</v>
          </cell>
          <cell r="AK176" t="str">
            <v xml:space="preserve">  -----------------------</v>
          </cell>
          <cell r="AL176" t="str">
            <v xml:space="preserve">  -----------------------</v>
          </cell>
          <cell r="AM176" t="str">
            <v xml:space="preserve">  -----------------------</v>
          </cell>
        </row>
        <row r="177">
          <cell r="C177">
            <v>5186.1000000000004</v>
          </cell>
          <cell r="D177">
            <v>605.04999999999995</v>
          </cell>
          <cell r="E177">
            <v>0</v>
          </cell>
          <cell r="F177">
            <v>0</v>
          </cell>
          <cell r="G177">
            <v>0</v>
          </cell>
          <cell r="H177">
            <v>1113.9000000000001</v>
          </cell>
          <cell r="I177">
            <v>0</v>
          </cell>
          <cell r="J177">
            <v>0</v>
          </cell>
          <cell r="K177">
            <v>6905.05</v>
          </cell>
          <cell r="L177">
            <v>0</v>
          </cell>
          <cell r="M177">
            <v>0</v>
          </cell>
          <cell r="N177">
            <v>0</v>
          </cell>
          <cell r="O177">
            <v>-250.2</v>
          </cell>
          <cell r="P177">
            <v>0</v>
          </cell>
          <cell r="Q177">
            <v>415.06</v>
          </cell>
          <cell r="R177">
            <v>0</v>
          </cell>
          <cell r="S177">
            <v>164.86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164.86</v>
          </cell>
          <cell r="AG177">
            <v>6740.19</v>
          </cell>
          <cell r="AH177">
            <v>168.86</v>
          </cell>
          <cell r="AI177">
            <v>303.95999999999998</v>
          </cell>
          <cell r="AJ177">
            <v>757.72</v>
          </cell>
          <cell r="AK177">
            <v>142.19999999999999</v>
          </cell>
          <cell r="AL177">
            <v>138.1</v>
          </cell>
          <cell r="AM177">
            <v>5857.5</v>
          </cell>
        </row>
        <row r="179">
          <cell r="A179" t="str">
            <v>Departamento 4799 COM MUN TLAQUEPAQUE</v>
          </cell>
        </row>
        <row r="180">
          <cell r="A180" t="str">
            <v>00873</v>
          </cell>
          <cell r="B180" t="str">
            <v>Gonzalez Real  Blanca Lucero</v>
          </cell>
          <cell r="C180">
            <v>5186.1000000000004</v>
          </cell>
          <cell r="D180">
            <v>605.04999999999995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5791.15</v>
          </cell>
          <cell r="L180">
            <v>0</v>
          </cell>
          <cell r="M180">
            <v>0</v>
          </cell>
          <cell r="N180">
            <v>0</v>
          </cell>
          <cell r="O180">
            <v>-320.60000000000002</v>
          </cell>
          <cell r="P180">
            <v>-17.18</v>
          </cell>
          <cell r="Q180">
            <v>303.42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-17.18</v>
          </cell>
          <cell r="AG180">
            <v>5808.33</v>
          </cell>
          <cell r="AH180">
            <v>142.4</v>
          </cell>
          <cell r="AI180">
            <v>256.33999999999997</v>
          </cell>
          <cell r="AJ180">
            <v>731.26</v>
          </cell>
          <cell r="AK180">
            <v>119.92</v>
          </cell>
          <cell r="AL180">
            <v>115.82</v>
          </cell>
          <cell r="AM180">
            <v>4939.82</v>
          </cell>
        </row>
        <row r="181">
          <cell r="A181" t="str">
            <v>Total Depto</v>
          </cell>
          <cell r="C181" t="str">
            <v xml:space="preserve">  -----------------------</v>
          </cell>
          <cell r="D181" t="str">
            <v xml:space="preserve">  -----------------------</v>
          </cell>
          <cell r="E181" t="str">
            <v xml:space="preserve">  -----------------------</v>
          </cell>
          <cell r="F181" t="str">
            <v xml:space="preserve">  -----------------------</v>
          </cell>
          <cell r="G181" t="str">
            <v xml:space="preserve">  -----------------------</v>
          </cell>
          <cell r="H181" t="str">
            <v xml:space="preserve">  -----------------------</v>
          </cell>
          <cell r="I181" t="str">
            <v xml:space="preserve">  -----------------------</v>
          </cell>
          <cell r="J181" t="str">
            <v xml:space="preserve">  -----------------------</v>
          </cell>
          <cell r="K181" t="str">
            <v xml:space="preserve">  -----------------------</v>
          </cell>
          <cell r="L181" t="str">
            <v xml:space="preserve">  -----------------------</v>
          </cell>
          <cell r="M181" t="str">
            <v xml:space="preserve">  -----------------------</v>
          </cell>
          <cell r="N181" t="str">
            <v xml:space="preserve">  -----------------------</v>
          </cell>
          <cell r="O181" t="str">
            <v xml:space="preserve">  -----------------------</v>
          </cell>
          <cell r="P181" t="str">
            <v xml:space="preserve">  -----------------------</v>
          </cell>
          <cell r="Q181" t="str">
            <v xml:space="preserve">  -----------------------</v>
          </cell>
          <cell r="R181" t="str">
            <v xml:space="preserve">  -----------------------</v>
          </cell>
          <cell r="S181" t="str">
            <v xml:space="preserve">  -----------------------</v>
          </cell>
          <cell r="T181" t="str">
            <v xml:space="preserve">  -----------------------</v>
          </cell>
          <cell r="U181" t="str">
            <v xml:space="preserve">  -----------------------</v>
          </cell>
          <cell r="V181" t="str">
            <v xml:space="preserve">  -----------------------</v>
          </cell>
          <cell r="W181" t="str">
            <v xml:space="preserve">  -----------------------</v>
          </cell>
          <cell r="X181" t="str">
            <v xml:space="preserve">  -----------------------</v>
          </cell>
          <cell r="Y181" t="str">
            <v xml:space="preserve">  -----------------------</v>
          </cell>
          <cell r="Z181" t="str">
            <v xml:space="preserve">  -----------------------</v>
          </cell>
          <cell r="AA181" t="str">
            <v xml:space="preserve">  -----------------------</v>
          </cell>
          <cell r="AB181" t="str">
            <v xml:space="preserve">  -----------------------</v>
          </cell>
          <cell r="AC181" t="str">
            <v xml:space="preserve">  -----------------------</v>
          </cell>
          <cell r="AD181" t="str">
            <v xml:space="preserve">  -----------------------</v>
          </cell>
          <cell r="AE181" t="str">
            <v xml:space="preserve">  -----------------------</v>
          </cell>
          <cell r="AF181" t="str">
            <v xml:space="preserve">  -----------------------</v>
          </cell>
          <cell r="AG181" t="str">
            <v xml:space="preserve">  -----------------------</v>
          </cell>
          <cell r="AH181" t="str">
            <v xml:space="preserve">  -----------------------</v>
          </cell>
          <cell r="AI181" t="str">
            <v xml:space="preserve">  -----------------------</v>
          </cell>
          <cell r="AJ181" t="str">
            <v xml:space="preserve">  -----------------------</v>
          </cell>
          <cell r="AK181" t="str">
            <v xml:space="preserve">  -----------------------</v>
          </cell>
          <cell r="AL181" t="str">
            <v xml:space="preserve">  -----------------------</v>
          </cell>
          <cell r="AM181" t="str">
            <v xml:space="preserve">  -----------------------</v>
          </cell>
        </row>
        <row r="182">
          <cell r="C182">
            <v>5186.1000000000004</v>
          </cell>
          <cell r="D182">
            <v>605.04999999999995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5791.15</v>
          </cell>
          <cell r="L182">
            <v>0</v>
          </cell>
          <cell r="M182">
            <v>0</v>
          </cell>
          <cell r="N182">
            <v>0</v>
          </cell>
          <cell r="O182">
            <v>-320.60000000000002</v>
          </cell>
          <cell r="P182">
            <v>-17.18</v>
          </cell>
          <cell r="Q182">
            <v>303.42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-17.18</v>
          </cell>
          <cell r="AG182">
            <v>5808.33</v>
          </cell>
          <cell r="AH182">
            <v>142.4</v>
          </cell>
          <cell r="AI182">
            <v>256.33999999999997</v>
          </cell>
          <cell r="AJ182">
            <v>731.26</v>
          </cell>
          <cell r="AK182">
            <v>119.92</v>
          </cell>
          <cell r="AL182">
            <v>115.82</v>
          </cell>
          <cell r="AM182">
            <v>4939.82</v>
          </cell>
        </row>
        <row r="184">
          <cell r="A184" t="str">
            <v>Departamento 9114 INSTITUTO REYES HEROLES</v>
          </cell>
        </row>
        <row r="185">
          <cell r="A185" t="str">
            <v>00093</v>
          </cell>
          <cell r="B185" t="str">
            <v>Hernandez Virgen Veronica</v>
          </cell>
          <cell r="C185">
            <v>9168</v>
          </cell>
          <cell r="D185">
            <v>1069.5999999999999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10237.6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727.1</v>
          </cell>
          <cell r="R185">
            <v>0</v>
          </cell>
          <cell r="S185">
            <v>727.1</v>
          </cell>
          <cell r="T185">
            <v>259.48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986.58</v>
          </cell>
          <cell r="AG185">
            <v>9251.02</v>
          </cell>
          <cell r="AH185">
            <v>185.5</v>
          </cell>
          <cell r="AI185">
            <v>333.9</v>
          </cell>
          <cell r="AJ185">
            <v>795.7</v>
          </cell>
          <cell r="AK185">
            <v>212</v>
          </cell>
          <cell r="AL185">
            <v>204.75</v>
          </cell>
          <cell r="AM185">
            <v>8732.6200000000008</v>
          </cell>
        </row>
        <row r="186">
          <cell r="A186" t="str">
            <v>Total Depto</v>
          </cell>
          <cell r="C186" t="str">
            <v xml:space="preserve">  -----------------------</v>
          </cell>
          <cell r="D186" t="str">
            <v xml:space="preserve">  -----------------------</v>
          </cell>
          <cell r="E186" t="str">
            <v xml:space="preserve">  -----------------------</v>
          </cell>
          <cell r="F186" t="str">
            <v xml:space="preserve">  -----------------------</v>
          </cell>
          <cell r="G186" t="str">
            <v xml:space="preserve">  -----------------------</v>
          </cell>
          <cell r="H186" t="str">
            <v xml:space="preserve">  -----------------------</v>
          </cell>
          <cell r="I186" t="str">
            <v xml:space="preserve">  -----------------------</v>
          </cell>
          <cell r="J186" t="str">
            <v xml:space="preserve">  -----------------------</v>
          </cell>
          <cell r="K186" t="str">
            <v xml:space="preserve">  -----------------------</v>
          </cell>
          <cell r="L186" t="str">
            <v xml:space="preserve">  -----------------------</v>
          </cell>
          <cell r="M186" t="str">
            <v xml:space="preserve">  -----------------------</v>
          </cell>
          <cell r="N186" t="str">
            <v xml:space="preserve">  -----------------------</v>
          </cell>
          <cell r="O186" t="str">
            <v xml:space="preserve">  -----------------------</v>
          </cell>
          <cell r="P186" t="str">
            <v xml:space="preserve">  -----------------------</v>
          </cell>
          <cell r="Q186" t="str">
            <v xml:space="preserve">  -----------------------</v>
          </cell>
          <cell r="R186" t="str">
            <v xml:space="preserve">  -----------------------</v>
          </cell>
          <cell r="S186" t="str">
            <v xml:space="preserve">  -----------------------</v>
          </cell>
          <cell r="T186" t="str">
            <v xml:space="preserve">  -----------------------</v>
          </cell>
          <cell r="U186" t="str">
            <v xml:space="preserve">  -----------------------</v>
          </cell>
          <cell r="V186" t="str">
            <v xml:space="preserve">  -----------------------</v>
          </cell>
          <cell r="W186" t="str">
            <v xml:space="preserve">  -----------------------</v>
          </cell>
          <cell r="X186" t="str">
            <v xml:space="preserve">  -----------------------</v>
          </cell>
          <cell r="Y186" t="str">
            <v xml:space="preserve">  -----------------------</v>
          </cell>
          <cell r="Z186" t="str">
            <v xml:space="preserve">  -----------------------</v>
          </cell>
          <cell r="AA186" t="str">
            <v xml:space="preserve">  -----------------------</v>
          </cell>
          <cell r="AB186" t="str">
            <v xml:space="preserve">  -----------------------</v>
          </cell>
          <cell r="AC186" t="str">
            <v xml:space="preserve">  -----------------------</v>
          </cell>
          <cell r="AD186" t="str">
            <v xml:space="preserve">  -----------------------</v>
          </cell>
          <cell r="AE186" t="str">
            <v xml:space="preserve">  -----------------------</v>
          </cell>
          <cell r="AF186" t="str">
            <v xml:space="preserve">  -----------------------</v>
          </cell>
          <cell r="AG186" t="str">
            <v xml:space="preserve">  -----------------------</v>
          </cell>
          <cell r="AH186" t="str">
            <v xml:space="preserve">  -----------------------</v>
          </cell>
          <cell r="AI186" t="str">
            <v xml:space="preserve">  -----------------------</v>
          </cell>
          <cell r="AJ186" t="str">
            <v xml:space="preserve">  -----------------------</v>
          </cell>
          <cell r="AK186" t="str">
            <v xml:space="preserve">  -----------------------</v>
          </cell>
          <cell r="AL186" t="str">
            <v xml:space="preserve">  -----------------------</v>
          </cell>
          <cell r="AM186" t="str">
            <v xml:space="preserve">  -----------------------</v>
          </cell>
        </row>
        <row r="187">
          <cell r="C187">
            <v>9168</v>
          </cell>
          <cell r="D187">
            <v>1069.5999999999999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10237.6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727.1</v>
          </cell>
          <cell r="R187">
            <v>0</v>
          </cell>
          <cell r="S187">
            <v>727.1</v>
          </cell>
          <cell r="T187">
            <v>259.48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986.58</v>
          </cell>
          <cell r="AG187">
            <v>9251.02</v>
          </cell>
          <cell r="AH187">
            <v>185.5</v>
          </cell>
          <cell r="AI187">
            <v>333.9</v>
          </cell>
          <cell r="AJ187">
            <v>795.7</v>
          </cell>
          <cell r="AK187">
            <v>212</v>
          </cell>
          <cell r="AL187">
            <v>204.75</v>
          </cell>
          <cell r="AM187">
            <v>8732.6200000000008</v>
          </cell>
        </row>
        <row r="189">
          <cell r="A189" t="str">
            <v>Departamento 9115 CDE COORD DE ORG Y CONSERVACION DE ARCHI</v>
          </cell>
        </row>
        <row r="190">
          <cell r="A190" t="str">
            <v>00216</v>
          </cell>
          <cell r="B190" t="str">
            <v>Decena Hernandez Lizette</v>
          </cell>
          <cell r="C190">
            <v>10446</v>
          </cell>
          <cell r="D190">
            <v>1218.7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11664.7</v>
          </cell>
          <cell r="L190">
            <v>0</v>
          </cell>
          <cell r="M190">
            <v>0</v>
          </cell>
          <cell r="N190">
            <v>4106.9399999999996</v>
          </cell>
          <cell r="O190">
            <v>0</v>
          </cell>
          <cell r="P190">
            <v>0</v>
          </cell>
          <cell r="Q190">
            <v>915.2</v>
          </cell>
          <cell r="R190">
            <v>0</v>
          </cell>
          <cell r="S190">
            <v>915.2</v>
          </cell>
          <cell r="T190">
            <v>300.48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5322.62</v>
          </cell>
          <cell r="AG190">
            <v>6342.08</v>
          </cell>
          <cell r="AH190">
            <v>211.36</v>
          </cell>
          <cell r="AI190">
            <v>380.44</v>
          </cell>
          <cell r="AJ190">
            <v>837.82</v>
          </cell>
          <cell r="AK190">
            <v>241.54</v>
          </cell>
          <cell r="AL190">
            <v>233.29</v>
          </cell>
          <cell r="AM190">
            <v>9949.74</v>
          </cell>
        </row>
        <row r="191">
          <cell r="A191" t="str">
            <v>Total Depto</v>
          </cell>
          <cell r="C191" t="str">
            <v xml:space="preserve">  -----------------------</v>
          </cell>
          <cell r="D191" t="str">
            <v xml:space="preserve">  -----------------------</v>
          </cell>
          <cell r="E191" t="str">
            <v xml:space="preserve">  -----------------------</v>
          </cell>
          <cell r="F191" t="str">
            <v xml:space="preserve">  -----------------------</v>
          </cell>
          <cell r="G191" t="str">
            <v xml:space="preserve">  -----------------------</v>
          </cell>
          <cell r="H191" t="str">
            <v xml:space="preserve">  -----------------------</v>
          </cell>
          <cell r="I191" t="str">
            <v xml:space="preserve">  -----------------------</v>
          </cell>
          <cell r="J191" t="str">
            <v xml:space="preserve">  -----------------------</v>
          </cell>
          <cell r="K191" t="str">
            <v xml:space="preserve">  -----------------------</v>
          </cell>
          <cell r="L191" t="str">
            <v xml:space="preserve">  -----------------------</v>
          </cell>
          <cell r="M191" t="str">
            <v xml:space="preserve">  -----------------------</v>
          </cell>
          <cell r="N191" t="str">
            <v xml:space="preserve">  -----------------------</v>
          </cell>
          <cell r="O191" t="str">
            <v xml:space="preserve">  -----------------------</v>
          </cell>
          <cell r="P191" t="str">
            <v xml:space="preserve">  -----------------------</v>
          </cell>
          <cell r="Q191" t="str">
            <v xml:space="preserve">  -----------------------</v>
          </cell>
          <cell r="R191" t="str">
            <v xml:space="preserve">  -----------------------</v>
          </cell>
          <cell r="S191" t="str">
            <v xml:space="preserve">  -----------------------</v>
          </cell>
          <cell r="T191" t="str">
            <v xml:space="preserve">  -----------------------</v>
          </cell>
          <cell r="U191" t="str">
            <v xml:space="preserve">  -----------------------</v>
          </cell>
          <cell r="V191" t="str">
            <v xml:space="preserve">  -----------------------</v>
          </cell>
          <cell r="W191" t="str">
            <v xml:space="preserve">  -----------------------</v>
          </cell>
          <cell r="X191" t="str">
            <v xml:space="preserve">  -----------------------</v>
          </cell>
          <cell r="Y191" t="str">
            <v xml:space="preserve">  -----------------------</v>
          </cell>
          <cell r="Z191" t="str">
            <v xml:space="preserve">  -----------------------</v>
          </cell>
          <cell r="AA191" t="str">
            <v xml:space="preserve">  -----------------------</v>
          </cell>
          <cell r="AB191" t="str">
            <v xml:space="preserve">  -----------------------</v>
          </cell>
          <cell r="AC191" t="str">
            <v xml:space="preserve">  -----------------------</v>
          </cell>
          <cell r="AD191" t="str">
            <v xml:space="preserve">  -----------------------</v>
          </cell>
          <cell r="AE191" t="str">
            <v xml:space="preserve">  -----------------------</v>
          </cell>
          <cell r="AF191" t="str">
            <v xml:space="preserve">  -----------------------</v>
          </cell>
          <cell r="AG191" t="str">
            <v xml:space="preserve">  -----------------------</v>
          </cell>
          <cell r="AH191" t="str">
            <v xml:space="preserve">  -----------------------</v>
          </cell>
          <cell r="AI191" t="str">
            <v xml:space="preserve">  -----------------------</v>
          </cell>
          <cell r="AJ191" t="str">
            <v xml:space="preserve">  -----------------------</v>
          </cell>
          <cell r="AK191" t="str">
            <v xml:space="preserve">  -----------------------</v>
          </cell>
          <cell r="AL191" t="str">
            <v xml:space="preserve">  -----------------------</v>
          </cell>
          <cell r="AM191" t="str">
            <v xml:space="preserve">  -----------------------</v>
          </cell>
        </row>
        <row r="192">
          <cell r="C192">
            <v>10446</v>
          </cell>
          <cell r="D192">
            <v>1218.7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11664.7</v>
          </cell>
          <cell r="L192">
            <v>0</v>
          </cell>
          <cell r="M192">
            <v>0</v>
          </cell>
          <cell r="N192">
            <v>4106.9399999999996</v>
          </cell>
          <cell r="O192">
            <v>0</v>
          </cell>
          <cell r="P192">
            <v>0</v>
          </cell>
          <cell r="Q192">
            <v>915.2</v>
          </cell>
          <cell r="R192">
            <v>0</v>
          </cell>
          <cell r="S192">
            <v>915.2</v>
          </cell>
          <cell r="T192">
            <v>300.48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5322.62</v>
          </cell>
          <cell r="AG192">
            <v>6342.08</v>
          </cell>
          <cell r="AH192">
            <v>211.36</v>
          </cell>
          <cell r="AI192">
            <v>380.44</v>
          </cell>
          <cell r="AJ192">
            <v>837.82</v>
          </cell>
          <cell r="AK192">
            <v>241.54</v>
          </cell>
          <cell r="AL192">
            <v>233.29</v>
          </cell>
          <cell r="AM192">
            <v>9949.74</v>
          </cell>
        </row>
        <row r="194">
          <cell r="C194" t="str">
            <v xml:space="preserve">  =============</v>
          </cell>
          <cell r="D194" t="str">
            <v xml:space="preserve">  =============</v>
          </cell>
          <cell r="E194" t="str">
            <v xml:space="preserve">  =============</v>
          </cell>
          <cell r="F194" t="str">
            <v xml:space="preserve">  =============</v>
          </cell>
          <cell r="G194" t="str">
            <v xml:space="preserve">  =============</v>
          </cell>
          <cell r="H194" t="str">
            <v xml:space="preserve">  =============</v>
          </cell>
          <cell r="I194" t="str">
            <v xml:space="preserve">  =============</v>
          </cell>
          <cell r="J194" t="str">
            <v xml:space="preserve">  =============</v>
          </cell>
          <cell r="K194" t="str">
            <v xml:space="preserve">  =============</v>
          </cell>
          <cell r="L194" t="str">
            <v xml:space="preserve">  =============</v>
          </cell>
          <cell r="M194" t="str">
            <v xml:space="preserve">  =============</v>
          </cell>
          <cell r="N194" t="str">
            <v xml:space="preserve">  =============</v>
          </cell>
          <cell r="O194" t="str">
            <v xml:space="preserve">  =============</v>
          </cell>
          <cell r="P194" t="str">
            <v xml:space="preserve">  =============</v>
          </cell>
          <cell r="Q194" t="str">
            <v xml:space="preserve">  =============</v>
          </cell>
          <cell r="R194" t="str">
            <v xml:space="preserve">  =============</v>
          </cell>
          <cell r="S194" t="str">
            <v xml:space="preserve">  =============</v>
          </cell>
          <cell r="T194" t="str">
            <v xml:space="preserve">  =============</v>
          </cell>
          <cell r="U194" t="str">
            <v xml:space="preserve">  =============</v>
          </cell>
          <cell r="V194" t="str">
            <v xml:space="preserve">  =============</v>
          </cell>
          <cell r="W194" t="str">
            <v xml:space="preserve">  =============</v>
          </cell>
          <cell r="X194" t="str">
            <v xml:space="preserve">  =============</v>
          </cell>
          <cell r="Y194" t="str">
            <v xml:space="preserve">  =============</v>
          </cell>
          <cell r="Z194" t="str">
            <v xml:space="preserve">  =============</v>
          </cell>
          <cell r="AA194" t="str">
            <v xml:space="preserve">  =============</v>
          </cell>
          <cell r="AB194" t="str">
            <v xml:space="preserve">  =============</v>
          </cell>
          <cell r="AC194" t="str">
            <v xml:space="preserve">  =============</v>
          </cell>
          <cell r="AD194" t="str">
            <v xml:space="preserve">  =============</v>
          </cell>
          <cell r="AE194" t="str">
            <v xml:space="preserve">  =============</v>
          </cell>
          <cell r="AF194" t="str">
            <v xml:space="preserve">  =============</v>
          </cell>
          <cell r="AG194" t="str">
            <v xml:space="preserve">  =============</v>
          </cell>
          <cell r="AH194" t="str">
            <v xml:space="preserve">  =============</v>
          </cell>
          <cell r="AI194" t="str">
            <v xml:space="preserve">  =============</v>
          </cell>
          <cell r="AJ194" t="str">
            <v xml:space="preserve">  =============</v>
          </cell>
          <cell r="AK194" t="str">
            <v xml:space="preserve">  =============</v>
          </cell>
          <cell r="AL194" t="str">
            <v xml:space="preserve">  =============</v>
          </cell>
          <cell r="AM194" t="str">
            <v xml:space="preserve">  =============</v>
          </cell>
        </row>
        <row r="195">
          <cell r="A195" t="str">
            <v>Total Gral.</v>
          </cell>
          <cell r="B195" t="str">
            <v xml:space="preserve"> </v>
          </cell>
          <cell r="C195">
            <v>687056.98</v>
          </cell>
          <cell r="D195">
            <v>80479.759999999995</v>
          </cell>
          <cell r="E195">
            <v>0</v>
          </cell>
          <cell r="F195">
            <v>598.13</v>
          </cell>
          <cell r="G195">
            <v>1420.85</v>
          </cell>
          <cell r="H195">
            <v>122436.49</v>
          </cell>
          <cell r="I195">
            <v>0</v>
          </cell>
          <cell r="J195">
            <v>0</v>
          </cell>
          <cell r="K195">
            <v>891992.21</v>
          </cell>
          <cell r="L195">
            <v>135</v>
          </cell>
          <cell r="M195">
            <v>19425.32</v>
          </cell>
          <cell r="N195">
            <v>33010.93</v>
          </cell>
          <cell r="O195">
            <v>-5829.62</v>
          </cell>
          <cell r="P195">
            <v>-534.02</v>
          </cell>
          <cell r="Q195">
            <v>82730.16</v>
          </cell>
          <cell r="R195">
            <v>0</v>
          </cell>
          <cell r="S195">
            <v>77434.559999999998</v>
          </cell>
          <cell r="T195">
            <v>21449.26</v>
          </cell>
          <cell r="U195">
            <v>4500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201.2</v>
          </cell>
          <cell r="AE195">
            <v>0</v>
          </cell>
          <cell r="AF195">
            <v>155622.25</v>
          </cell>
          <cell r="AG195">
            <v>736369.96</v>
          </cell>
          <cell r="AH195">
            <v>16549.72</v>
          </cell>
          <cell r="AI195">
            <v>29789.64</v>
          </cell>
          <cell r="AJ195">
            <v>64405.68</v>
          </cell>
          <cell r="AK195">
            <v>18531.34</v>
          </cell>
          <cell r="AL195">
            <v>17839.810000000001</v>
          </cell>
          <cell r="AM195">
            <v>758732.67</v>
          </cell>
        </row>
        <row r="197"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  <cell r="P197" t="str">
            <v xml:space="preserve"> </v>
          </cell>
          <cell r="Q197" t="str">
            <v xml:space="preserve"> </v>
          </cell>
          <cell r="R197" t="str">
            <v xml:space="preserve"> </v>
          </cell>
          <cell r="S197" t="str">
            <v xml:space="preserve"> </v>
          </cell>
          <cell r="T197" t="str">
            <v xml:space="preserve"> </v>
          </cell>
          <cell r="U197" t="str">
            <v xml:space="preserve"> </v>
          </cell>
          <cell r="V197" t="str">
            <v xml:space="preserve"> </v>
          </cell>
          <cell r="W197" t="str">
            <v xml:space="preserve"> </v>
          </cell>
          <cell r="X197" t="str">
            <v xml:space="preserve"> </v>
          </cell>
          <cell r="Y197" t="str">
            <v xml:space="preserve"> </v>
          </cell>
          <cell r="Z197" t="str">
            <v xml:space="preserve"> </v>
          </cell>
          <cell r="AA197" t="str">
            <v xml:space="preserve"> </v>
          </cell>
          <cell r="AB197" t="str">
            <v xml:space="preserve"> </v>
          </cell>
          <cell r="AC197" t="str">
            <v xml:space="preserve"> </v>
          </cell>
          <cell r="AD197" t="str">
            <v xml:space="preserve"> </v>
          </cell>
          <cell r="AE197" t="str">
            <v xml:space="preserve"> </v>
          </cell>
          <cell r="AF197" t="str">
            <v xml:space="preserve"> </v>
          </cell>
          <cell r="AG197" t="str">
            <v xml:space="preserve"> </v>
          </cell>
          <cell r="AH197" t="str">
            <v xml:space="preserve"> </v>
          </cell>
          <cell r="AI197" t="str">
            <v xml:space="preserve"> </v>
          </cell>
          <cell r="AJ197" t="str">
            <v xml:space="preserve"> </v>
          </cell>
          <cell r="AK197" t="str">
            <v xml:space="preserve"> </v>
          </cell>
          <cell r="AL197" t="str">
            <v xml:space="preserve"> </v>
          </cell>
          <cell r="AM197" t="str">
            <v xml:space="preserve"> </v>
          </cell>
        </row>
        <row r="198">
          <cell r="A198" t="str">
            <v xml:space="preserve"> </v>
          </cell>
          <cell r="B198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0"/>
  <sheetViews>
    <sheetView showGridLines="0" tabSelected="1" zoomScale="96" zoomScaleNormal="96" workbookViewId="0">
      <pane ySplit="6" topLeftCell="A111" activePane="bottomLeft" state="frozen"/>
      <selection pane="bottomLeft" activeCell="K137" sqref="A137:XFD139"/>
    </sheetView>
  </sheetViews>
  <sheetFormatPr baseColWidth="10" defaultRowHeight="14.25" x14ac:dyDescent="0.25"/>
  <cols>
    <col min="1" max="1" width="14.7109375" style="24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5" customWidth="1"/>
    <col min="6" max="6" width="13.85546875" style="25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7" customWidth="1"/>
    <col min="12" max="12" width="16.7109375" style="27" customWidth="1"/>
    <col min="13" max="13" width="16.5703125" style="27" customWidth="1"/>
    <col min="14" max="16384" width="11.42578125" style="1"/>
  </cols>
  <sheetData>
    <row r="1" spans="1:13" ht="30" x14ac:dyDescent="0.25">
      <c r="A1" s="36" t="s">
        <v>143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30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30" x14ac:dyDescent="0.25">
      <c r="A3" s="38" t="s">
        <v>217</v>
      </c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" customHeight="1" x14ac:dyDescent="0.25">
      <c r="A5" s="40" t="s">
        <v>1</v>
      </c>
      <c r="B5" s="41" t="s">
        <v>2</v>
      </c>
      <c r="C5" s="41" t="s">
        <v>3</v>
      </c>
      <c r="D5" s="41" t="s">
        <v>4</v>
      </c>
      <c r="E5" s="42" t="s">
        <v>5</v>
      </c>
      <c r="F5" s="43"/>
      <c r="G5" s="43"/>
      <c r="H5" s="43"/>
      <c r="I5" s="43"/>
      <c r="J5" s="44"/>
      <c r="K5" s="35" t="s">
        <v>6</v>
      </c>
      <c r="L5" s="35" t="s">
        <v>7</v>
      </c>
      <c r="M5" s="35" t="s">
        <v>8</v>
      </c>
    </row>
    <row r="6" spans="1:13" s="5" customFormat="1" ht="47.25" customHeight="1" x14ac:dyDescent="0.25">
      <c r="A6" s="40"/>
      <c r="B6" s="41"/>
      <c r="C6" s="41"/>
      <c r="D6" s="41"/>
      <c r="E6" s="3" t="s">
        <v>9</v>
      </c>
      <c r="F6" s="3" t="s">
        <v>178</v>
      </c>
      <c r="G6" s="4" t="s">
        <v>10</v>
      </c>
      <c r="H6" s="4" t="s">
        <v>11</v>
      </c>
      <c r="I6" s="4" t="s">
        <v>12</v>
      </c>
      <c r="J6" s="4" t="s">
        <v>13</v>
      </c>
      <c r="K6" s="35"/>
      <c r="L6" s="35"/>
      <c r="M6" s="35"/>
    </row>
    <row r="7" spans="1:13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3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f>+F8/30</f>
        <v>392.25</v>
      </c>
      <c r="F8" s="15">
        <f>VLOOKUP($A8,[1]Hoja1!$A$9:$AM$280,3,0)</f>
        <v>11767.5</v>
      </c>
      <c r="G8" s="15">
        <v>0</v>
      </c>
      <c r="H8" s="15">
        <f>VLOOKUP($A8,[1]Hoja1!$A$9:$AM$280,4,0)+VLOOKUP($A8,[1]Hoja1!$A$9:$AM$280,6,0)</f>
        <v>1372.88</v>
      </c>
      <c r="I8" s="15">
        <f>VLOOKUP($A8,[1]Hoja1!$A$9:$AM$280,5,0)</f>
        <v>0</v>
      </c>
      <c r="J8" s="15">
        <f>VLOOKUP($A8,[1]Hoja1!$A$9:$AM$280,8,0)+VLOOKUP($A8,[1]Hoja1!$A$9:$AM$280,9,0)</f>
        <v>0</v>
      </c>
      <c r="K8" s="16">
        <f>SUM(F8:J8)</f>
        <v>13140.380000000001</v>
      </c>
      <c r="L8" s="15">
        <f>VLOOKUP($A8,[1]Hoja1!$A$9:$AM$280,32,0)</f>
        <v>1483.72</v>
      </c>
      <c r="M8" s="16">
        <f>+K8-L8</f>
        <v>11656.660000000002</v>
      </c>
    </row>
    <row r="9" spans="1:13" s="11" customFormat="1" ht="10.5" customHeight="1" x14ac:dyDescent="0.25">
      <c r="A9" s="12" t="s">
        <v>21</v>
      </c>
      <c r="B9" s="13" t="s">
        <v>22</v>
      </c>
      <c r="C9" s="14" t="s">
        <v>17</v>
      </c>
      <c r="D9" s="14" t="s">
        <v>18</v>
      </c>
      <c r="E9" s="15">
        <f t="shared" ref="E9:E14" si="0">+F9/30</f>
        <v>580.98</v>
      </c>
      <c r="F9" s="15">
        <f>VLOOKUP($A9,[1]Hoja1!$A$9:$AM$280,3,0)</f>
        <v>17429.400000000001</v>
      </c>
      <c r="G9" s="15">
        <v>0</v>
      </c>
      <c r="H9" s="15">
        <f>VLOOKUP($A9,[1]Hoja1!$A$9:$AM$280,4,0)+VLOOKUP($A9,[1]Hoja1!$A$9:$AM$280,6,0)</f>
        <v>2033.43</v>
      </c>
      <c r="I9" s="15">
        <f>VLOOKUP($A9,[1]Hoja1!$A$9:$AM$280,5,0)</f>
        <v>0</v>
      </c>
      <c r="J9" s="15">
        <f>VLOOKUP($A9,[1]Hoja1!$A$9:$AM$280,8,0)+VLOOKUP($A9,[1]Hoja1!$A$9:$AM$280,9,0)</f>
        <v>0</v>
      </c>
      <c r="K9" s="16">
        <f t="shared" ref="K9:K14" si="1">SUM(F9:J9)</f>
        <v>19462.830000000002</v>
      </c>
      <c r="L9" s="15">
        <f>VLOOKUP($A9,[1]Hoja1!$A$9:$AM$280,32,0)</f>
        <v>2825.26</v>
      </c>
      <c r="M9" s="16">
        <f t="shared" ref="M9:M14" si="2">+K9-L9</f>
        <v>16637.57</v>
      </c>
    </row>
    <row r="10" spans="1:13" s="11" customFormat="1" ht="10.5" customHeight="1" x14ac:dyDescent="0.25">
      <c r="A10" s="12" t="s">
        <v>23</v>
      </c>
      <c r="B10" s="13" t="s">
        <v>24</v>
      </c>
      <c r="C10" s="14" t="s">
        <v>17</v>
      </c>
      <c r="D10" s="14" t="s">
        <v>18</v>
      </c>
      <c r="E10" s="15">
        <f t="shared" si="0"/>
        <v>392.25</v>
      </c>
      <c r="F10" s="15">
        <f>VLOOKUP($A10,[1]Hoja1!$A$9:$AM$280,3,0)</f>
        <v>11767.5</v>
      </c>
      <c r="G10" s="15">
        <v>0</v>
      </c>
      <c r="H10" s="15">
        <f>VLOOKUP($A10,[1]Hoja1!$A$9:$AM$280,4,0)+VLOOKUP($A10,[1]Hoja1!$A$9:$AM$280,6,0)</f>
        <v>1372.88</v>
      </c>
      <c r="I10" s="15">
        <f>VLOOKUP($A10,[1]Hoja1!$A$9:$AM$280,5,0)</f>
        <v>0</v>
      </c>
      <c r="J10" s="15">
        <f>VLOOKUP($A10,[1]Hoja1!$A$9:$AM$280,8,0)+VLOOKUP($A10,[1]Hoja1!$A$9:$AM$280,9,0)</f>
        <v>0</v>
      </c>
      <c r="K10" s="16">
        <f t="shared" si="1"/>
        <v>13140.380000000001</v>
      </c>
      <c r="L10" s="15">
        <f>VLOOKUP($A10,[1]Hoja1!$A$9:$AM$280,32,0)</f>
        <v>1400.28</v>
      </c>
      <c r="M10" s="16">
        <f t="shared" si="2"/>
        <v>11740.1</v>
      </c>
    </row>
    <row r="11" spans="1:13" s="11" customFormat="1" ht="10.5" customHeight="1" x14ac:dyDescent="0.25">
      <c r="A11" s="12" t="s">
        <v>53</v>
      </c>
      <c r="B11" s="13" t="s">
        <v>54</v>
      </c>
      <c r="C11" s="14" t="s">
        <v>46</v>
      </c>
      <c r="D11" s="14" t="s">
        <v>18</v>
      </c>
      <c r="E11" s="15">
        <f t="shared" si="0"/>
        <v>285</v>
      </c>
      <c r="F11" s="15">
        <f>VLOOKUP($A11,[1]Hoja1!$A$9:$AM$280,3,0)</f>
        <v>8550</v>
      </c>
      <c r="G11" s="15">
        <v>0</v>
      </c>
      <c r="H11" s="15">
        <f>VLOOKUP($A11,[1]Hoja1!$A$9:$AM$280,4,0)+VLOOKUP($A11,[1]Hoja1!$A$9:$AM$280,6,0)</f>
        <v>997.5</v>
      </c>
      <c r="I11" s="15">
        <f>VLOOKUP($A11,[1]Hoja1!$A$9:$AM$280,5,0)</f>
        <v>0</v>
      </c>
      <c r="J11" s="15">
        <f>VLOOKUP($A11,[1]Hoja1!$A$9:$AM$280,8,0)+VLOOKUP($A11,[1]Hoja1!$A$9:$AM$280,9,0)</f>
        <v>0</v>
      </c>
      <c r="K11" s="16">
        <f t="shared" si="1"/>
        <v>9547.5</v>
      </c>
      <c r="L11" s="15">
        <f>VLOOKUP($A11,[1]Hoja1!$A$9:$AM$280,32,0)</f>
        <v>4041.71</v>
      </c>
      <c r="M11" s="16">
        <f t="shared" si="2"/>
        <v>5505.79</v>
      </c>
    </row>
    <row r="12" spans="1:13" s="11" customFormat="1" ht="10.5" customHeight="1" x14ac:dyDescent="0.25">
      <c r="A12" s="12" t="s">
        <v>146</v>
      </c>
      <c r="B12" s="13" t="s">
        <v>126</v>
      </c>
      <c r="C12" s="14" t="s">
        <v>129</v>
      </c>
      <c r="D12" s="14" t="s">
        <v>179</v>
      </c>
      <c r="E12" s="15">
        <f t="shared" si="0"/>
        <v>580.98</v>
      </c>
      <c r="F12" s="15">
        <f>VLOOKUP($A12,[1]Hoja1!$A$9:$AM$280,3,0)</f>
        <v>17429.400000000001</v>
      </c>
      <c r="G12" s="15">
        <v>0</v>
      </c>
      <c r="H12" s="15">
        <f>VLOOKUP($A12,[1]Hoja1!$A$9:$AM$280,4,0)+VLOOKUP($A12,[1]Hoja1!$A$9:$AM$280,6,0)</f>
        <v>2033.43</v>
      </c>
      <c r="I12" s="15">
        <f>VLOOKUP($A12,[1]Hoja1!$A$9:$AM$280,5,0)</f>
        <v>0</v>
      </c>
      <c r="J12" s="15">
        <f>VLOOKUP($A12,[1]Hoja1!$A$9:$AM$280,8,0)+VLOOKUP($A12,[1]Hoja1!$A$9:$AM$280,9,0)</f>
        <v>0</v>
      </c>
      <c r="K12" s="16">
        <f t="shared" si="1"/>
        <v>19462.830000000002</v>
      </c>
      <c r="L12" s="15">
        <f>VLOOKUP($A12,[1]Hoja1!$A$9:$AM$280,32,0)</f>
        <v>2825.26</v>
      </c>
      <c r="M12" s="16">
        <f t="shared" si="2"/>
        <v>16637.57</v>
      </c>
    </row>
    <row r="13" spans="1:13" s="11" customFormat="1" ht="10.5" customHeight="1" x14ac:dyDescent="0.25">
      <c r="A13" s="12" t="s">
        <v>163</v>
      </c>
      <c r="B13" s="13" t="s">
        <v>127</v>
      </c>
      <c r="C13" s="14" t="s">
        <v>128</v>
      </c>
      <c r="D13" s="14" t="s">
        <v>179</v>
      </c>
      <c r="E13" s="15">
        <f t="shared" si="0"/>
        <v>792.92</v>
      </c>
      <c r="F13" s="15">
        <f>VLOOKUP($A13,[1]Hoja1!$A$9:$AM$280,3,0)</f>
        <v>23787.599999999999</v>
      </c>
      <c r="G13" s="15">
        <v>0</v>
      </c>
      <c r="H13" s="15">
        <f>VLOOKUP($A13,[1]Hoja1!$A$9:$AM$280,4,0)+VLOOKUP($A13,[1]Hoja1!$A$9:$AM$280,6,0)</f>
        <v>2775.22</v>
      </c>
      <c r="I13" s="15">
        <f>VLOOKUP($A13,[1]Hoja1!$A$9:$AM$280,5,0)</f>
        <v>0</v>
      </c>
      <c r="J13" s="15">
        <f>VLOOKUP($A13,[1]Hoja1!$A$9:$AM$280,8,0)+VLOOKUP($A13,[1]Hoja1!$A$9:$AM$280,9,0)</f>
        <v>0</v>
      </c>
      <c r="K13" s="16">
        <f t="shared" si="1"/>
        <v>26562.82</v>
      </c>
      <c r="L13" s="15">
        <f>VLOOKUP($A13,[1]Hoja1!$A$9:$AM$280,32,0)</f>
        <v>4387.3999999999996</v>
      </c>
      <c r="M13" s="16">
        <f t="shared" si="2"/>
        <v>22175.42</v>
      </c>
    </row>
    <row r="14" spans="1:13" s="11" customFormat="1" ht="10.5" customHeight="1" x14ac:dyDescent="0.25">
      <c r="A14" s="12" t="s">
        <v>65</v>
      </c>
      <c r="B14" s="13" t="s">
        <v>144</v>
      </c>
      <c r="C14" s="14" t="s">
        <v>129</v>
      </c>
      <c r="D14" s="14" t="s">
        <v>179</v>
      </c>
      <c r="E14" s="15">
        <f t="shared" si="0"/>
        <v>200</v>
      </c>
      <c r="F14" s="15">
        <f>VLOOKUP($A14,[1]Hoja1!$A$9:$AM$280,3,0)</f>
        <v>6000</v>
      </c>
      <c r="G14" s="15">
        <v>0</v>
      </c>
      <c r="H14" s="15">
        <f>VLOOKUP($A14,[1]Hoja1!$A$9:$AM$280,4,0)+VLOOKUP($A14,[1]Hoja1!$A$9:$AM$280,6,0)</f>
        <v>700</v>
      </c>
      <c r="I14" s="15">
        <f>VLOOKUP($A14,[1]Hoja1!$A$9:$AM$280,5,0)</f>
        <v>0</v>
      </c>
      <c r="J14" s="15">
        <f>VLOOKUP($A14,[1]Hoja1!$A$9:$AM$280,8,0)+VLOOKUP($A14,[1]Hoja1!$A$9:$AM$280,9,0)</f>
        <v>4705.1000000000004</v>
      </c>
      <c r="K14" s="16">
        <f t="shared" si="1"/>
        <v>11405.1</v>
      </c>
      <c r="L14" s="15">
        <f>VLOOKUP($A14,[1]Hoja1!$A$9:$AM$280,32,0)</f>
        <v>4079.15</v>
      </c>
      <c r="M14" s="16">
        <f t="shared" si="2"/>
        <v>7325.9500000000007</v>
      </c>
    </row>
    <row r="15" spans="1:13" s="11" customFormat="1" ht="10.5" customHeight="1" x14ac:dyDescent="0.25">
      <c r="A15" s="12"/>
      <c r="B15" s="17"/>
      <c r="C15" s="14"/>
      <c r="D15" s="14"/>
      <c r="E15" s="15"/>
      <c r="F15" s="15"/>
      <c r="G15" s="14"/>
      <c r="H15" s="14"/>
      <c r="I15" s="14"/>
      <c r="J15" s="14"/>
      <c r="K15" s="16"/>
      <c r="L15" s="16"/>
      <c r="M15" s="16"/>
    </row>
    <row r="16" spans="1:13" s="11" customFormat="1" ht="17.25" customHeight="1" x14ac:dyDescent="0.25">
      <c r="A16" s="6" t="s">
        <v>169</v>
      </c>
      <c r="B16" s="7"/>
      <c r="C16" s="8"/>
      <c r="D16" s="8"/>
      <c r="E16" s="9"/>
      <c r="F16" s="9"/>
      <c r="G16" s="8"/>
      <c r="H16" s="8"/>
      <c r="I16" s="8"/>
      <c r="J16" s="8"/>
      <c r="K16" s="10"/>
      <c r="L16" s="10"/>
      <c r="M16" s="10"/>
    </row>
    <row r="17" spans="1:13" s="11" customFormat="1" ht="10.5" customHeight="1" x14ac:dyDescent="0.25">
      <c r="A17" s="12" t="s">
        <v>19</v>
      </c>
      <c r="B17" s="13" t="s">
        <v>20</v>
      </c>
      <c r="C17" s="14" t="s">
        <v>170</v>
      </c>
      <c r="D17" s="14" t="s">
        <v>18</v>
      </c>
      <c r="E17" s="15">
        <f>+F17/30</f>
        <v>348.2</v>
      </c>
      <c r="F17" s="15">
        <f>VLOOKUP($A17,[1]Hoja1!$A$9:$AM$280,3,0)</f>
        <v>10446</v>
      </c>
      <c r="G17" s="15">
        <v>0</v>
      </c>
      <c r="H17" s="15">
        <f>VLOOKUP($A17,[1]Hoja1!$A$9:$AM$280,4,0)+VLOOKUP($A17,[1]Hoja1!$A$9:$AM$280,6,0)</f>
        <v>1218.7</v>
      </c>
      <c r="I17" s="15">
        <f>VLOOKUP($A17,[1]Hoja1!$A$9:$AM$280,5,0)</f>
        <v>0</v>
      </c>
      <c r="J17" s="15">
        <f>VLOOKUP($A17,[1]Hoja1!$A$9:$AM$280,8,0)+VLOOKUP($A17,[1]Hoja1!$A$9:$AM$280,9,0)</f>
        <v>0</v>
      </c>
      <c r="K17" s="16">
        <f>SUM(F17:J17)</f>
        <v>11664.7</v>
      </c>
      <c r="L17" s="15">
        <f>VLOOKUP($A17,[1]Hoja1!$A$9:$AM$280,32,0)</f>
        <v>5322.62</v>
      </c>
      <c r="M17" s="16">
        <f>+K17-L17</f>
        <v>6342.0800000000008</v>
      </c>
    </row>
    <row r="18" spans="1:13" s="11" customFormat="1" ht="10.5" customHeight="1" x14ac:dyDescent="0.25">
      <c r="A18" s="12"/>
      <c r="B18" s="17"/>
      <c r="C18" s="14"/>
      <c r="D18" s="14"/>
      <c r="E18" s="15"/>
      <c r="F18" s="15"/>
      <c r="G18" s="14"/>
      <c r="H18" s="14"/>
      <c r="I18" s="15">
        <v>0</v>
      </c>
      <c r="J18" s="14"/>
      <c r="K18" s="16"/>
      <c r="L18" s="16"/>
      <c r="M18" s="16"/>
    </row>
    <row r="19" spans="1:13" s="11" customFormat="1" ht="17.25" customHeight="1" x14ac:dyDescent="0.25">
      <c r="A19" s="6" t="s">
        <v>25</v>
      </c>
      <c r="B19" s="7"/>
      <c r="C19" s="8"/>
      <c r="D19" s="8"/>
      <c r="E19" s="9"/>
      <c r="F19" s="9"/>
      <c r="G19" s="8"/>
      <c r="H19" s="8"/>
      <c r="I19" s="8"/>
      <c r="J19" s="8"/>
      <c r="K19" s="10"/>
      <c r="L19" s="10"/>
      <c r="M19" s="10"/>
    </row>
    <row r="20" spans="1:13" s="11" customFormat="1" ht="10.5" customHeight="1" x14ac:dyDescent="0.25">
      <c r="A20" s="12" t="s">
        <v>125</v>
      </c>
      <c r="B20" s="13" t="s">
        <v>140</v>
      </c>
      <c r="C20" s="14" t="s">
        <v>17</v>
      </c>
      <c r="D20" s="14" t="s">
        <v>179</v>
      </c>
      <c r="E20" s="15">
        <f t="shared" ref="E20:E21" si="3">+F20/30</f>
        <v>200</v>
      </c>
      <c r="F20" s="15">
        <f>VLOOKUP($A20,[1]Hoja1!$A$9:$AM$280,3,0)</f>
        <v>6000</v>
      </c>
      <c r="G20" s="15">
        <v>0</v>
      </c>
      <c r="H20" s="15">
        <f>VLOOKUP($A20,[1]Hoja1!$A$9:$AM$280,4,0)+VLOOKUP($A20,[1]Hoja1!$A$9:$AM$280,6,0)</f>
        <v>700</v>
      </c>
      <c r="I20" s="15">
        <f>VLOOKUP($A20,[1]Hoja1!$A$9:$AM$280,5,0)</f>
        <v>0</v>
      </c>
      <c r="J20" s="15">
        <f>VLOOKUP($A20,[1]Hoja1!$A$9:$AM$280,8,0)+VLOOKUP($A20,[1]Hoja1!$A$9:$AM$280,9,0)</f>
        <v>4705.1000000000004</v>
      </c>
      <c r="K20" s="16">
        <f t="shared" ref="K20:K21" si="4">SUM(F20:J20)</f>
        <v>11405.1</v>
      </c>
      <c r="L20" s="15">
        <f>VLOOKUP($A20,[1]Hoja1!$A$9:$AM$280,32,0)</f>
        <v>3245.1</v>
      </c>
      <c r="M20" s="16">
        <f t="shared" ref="M20" si="5">+K20-L20</f>
        <v>8160</v>
      </c>
    </row>
    <row r="21" spans="1:13" s="11" customFormat="1" ht="10.5" customHeight="1" x14ac:dyDescent="0.25">
      <c r="A21" s="12" t="s">
        <v>206</v>
      </c>
      <c r="B21" s="13" t="s">
        <v>207</v>
      </c>
      <c r="C21" s="14" t="s">
        <v>17</v>
      </c>
      <c r="D21" s="14" t="s">
        <v>179</v>
      </c>
      <c r="E21" s="15">
        <f t="shared" si="3"/>
        <v>333.33</v>
      </c>
      <c r="F21" s="15">
        <f>VLOOKUP($A21,[1]Hoja1!$A$9:$AM$280,3,0)</f>
        <v>9999.9</v>
      </c>
      <c r="G21" s="15">
        <v>0</v>
      </c>
      <c r="H21" s="15">
        <f>VLOOKUP($A21,[1]Hoja1!$A$9:$AM$280,4,0)+VLOOKUP($A21,[1]Hoja1!$A$9:$AM$280,6,0)</f>
        <v>1166.6500000000001</v>
      </c>
      <c r="I21" s="15">
        <f>VLOOKUP($A21,[1]Hoja1!$A$9:$AM$280,5,0)</f>
        <v>0</v>
      </c>
      <c r="J21" s="15">
        <f>VLOOKUP($A21,[1]Hoja1!$A$9:$AM$280,8,0)+VLOOKUP($A21,[1]Hoja1!$A$9:$AM$280,9,0)</f>
        <v>3614.72</v>
      </c>
      <c r="K21" s="16">
        <f t="shared" si="4"/>
        <v>14781.269999999999</v>
      </c>
      <c r="L21" s="15">
        <f>VLOOKUP($A21,[1]Hoja1!$A$9:$AM$280,32,0)</f>
        <v>1872.4</v>
      </c>
      <c r="M21" s="16">
        <f t="shared" ref="M21" si="6">+K21-L21</f>
        <v>12908.869999999999</v>
      </c>
    </row>
    <row r="22" spans="1:13" s="11" customFormat="1" ht="10.5" customHeight="1" x14ac:dyDescent="0.25">
      <c r="A22" s="12"/>
      <c r="B22" s="17"/>
      <c r="C22" s="14"/>
      <c r="D22" s="14"/>
      <c r="E22" s="15"/>
      <c r="F22" s="15"/>
      <c r="G22" s="14"/>
      <c r="H22" s="14"/>
      <c r="I22" s="15">
        <v>0</v>
      </c>
      <c r="J22" s="14"/>
      <c r="K22" s="16"/>
      <c r="L22" s="16"/>
      <c r="M22" s="16"/>
    </row>
    <row r="23" spans="1:13" s="11" customFormat="1" ht="17.25" customHeight="1" x14ac:dyDescent="0.25">
      <c r="A23" s="6" t="s">
        <v>26</v>
      </c>
      <c r="B23" s="7"/>
      <c r="C23" s="8"/>
      <c r="D23" s="8"/>
      <c r="E23" s="9"/>
      <c r="F23" s="9"/>
      <c r="G23" s="8"/>
      <c r="H23" s="8"/>
      <c r="I23" s="8"/>
      <c r="J23" s="8"/>
      <c r="K23" s="10"/>
      <c r="L23" s="10"/>
      <c r="M23" s="10"/>
    </row>
    <row r="24" spans="1:13" s="11" customFormat="1" ht="10.5" customHeight="1" x14ac:dyDescent="0.25">
      <c r="A24" s="12" t="s">
        <v>27</v>
      </c>
      <c r="B24" s="13" t="s">
        <v>28</v>
      </c>
      <c r="C24" s="14" t="s">
        <v>17</v>
      </c>
      <c r="D24" s="14" t="s">
        <v>18</v>
      </c>
      <c r="E24" s="15">
        <f t="shared" ref="E24:E28" si="7">+F24/30</f>
        <v>305.60000000000002</v>
      </c>
      <c r="F24" s="15">
        <f>VLOOKUP($A24,[1]Hoja1!$A$9:$AM$280,3,0)</f>
        <v>9168</v>
      </c>
      <c r="G24" s="15">
        <v>0</v>
      </c>
      <c r="H24" s="15">
        <f>VLOOKUP($A24,[1]Hoja1!$A$9:$AM$280,4,0)+VLOOKUP($A24,[1]Hoja1!$A$9:$AM$280,6,0)</f>
        <v>1272.32</v>
      </c>
      <c r="I24" s="15">
        <f>VLOOKUP($A24,[1]Hoja1!$A$9:$AM$280,5,0)</f>
        <v>0</v>
      </c>
      <c r="J24" s="15">
        <f>VLOOKUP($A24,[1]Hoja1!$A$9:$AM$280,8,0)+VLOOKUP($A24,[1]Hoja1!$A$9:$AM$280,9,0)</f>
        <v>0</v>
      </c>
      <c r="K24" s="16">
        <f t="shared" ref="K24:K28" si="8">SUM(F24:J24)</f>
        <v>10440.32</v>
      </c>
      <c r="L24" s="15">
        <f>VLOOKUP($A24,[1]Hoja1!$A$9:$AM$280,32,0)</f>
        <v>995.08</v>
      </c>
      <c r="M24" s="16">
        <f t="shared" ref="M24:M28" si="9">+K24-L24</f>
        <v>9445.24</v>
      </c>
    </row>
    <row r="25" spans="1:13" s="11" customFormat="1" ht="10.5" customHeight="1" x14ac:dyDescent="0.25">
      <c r="A25" s="12" t="s">
        <v>29</v>
      </c>
      <c r="B25" s="13" t="s">
        <v>30</v>
      </c>
      <c r="C25" s="14" t="s">
        <v>17</v>
      </c>
      <c r="D25" s="14" t="s">
        <v>18</v>
      </c>
      <c r="E25" s="15">
        <f t="shared" si="7"/>
        <v>384.8</v>
      </c>
      <c r="F25" s="15">
        <f>VLOOKUP($A25,[1]Hoja1!$A$9:$AM$280,3,0)</f>
        <v>11544</v>
      </c>
      <c r="G25" s="15">
        <v>0</v>
      </c>
      <c r="H25" s="15">
        <f>VLOOKUP($A25,[1]Hoja1!$A$9:$AM$280,4,0)+VLOOKUP($A25,[1]Hoja1!$A$9:$AM$280,6,0)</f>
        <v>1346.8</v>
      </c>
      <c r="I25" s="15">
        <f>VLOOKUP($A25,[1]Hoja1!$A$9:$AM$280,5,0)</f>
        <v>0</v>
      </c>
      <c r="J25" s="15">
        <f>VLOOKUP($A25,[1]Hoja1!$A$9:$AM$280,8,0)+VLOOKUP($A25,[1]Hoja1!$A$9:$AM$280,9,0)</f>
        <v>0</v>
      </c>
      <c r="K25" s="16">
        <f t="shared" si="8"/>
        <v>12890.8</v>
      </c>
      <c r="L25" s="15">
        <f>VLOOKUP($A25,[1]Hoja1!$A$9:$AM$280,32,0)</f>
        <v>1436.5</v>
      </c>
      <c r="M25" s="16">
        <f t="shared" si="9"/>
        <v>11454.3</v>
      </c>
    </row>
    <row r="26" spans="1:13" s="11" customFormat="1" ht="10.5" customHeight="1" x14ac:dyDescent="0.25">
      <c r="A26" s="12" t="s">
        <v>197</v>
      </c>
      <c r="B26" s="13" t="s">
        <v>198</v>
      </c>
      <c r="C26" s="14" t="s">
        <v>17</v>
      </c>
      <c r="D26" s="14" t="s">
        <v>18</v>
      </c>
      <c r="E26" s="15">
        <f t="shared" si="7"/>
        <v>305.60000000000002</v>
      </c>
      <c r="F26" s="15">
        <f>VLOOKUP($A26,[1]Hoja1!$A$9:$AM$280,3,0)</f>
        <v>9168</v>
      </c>
      <c r="G26" s="15">
        <v>0</v>
      </c>
      <c r="H26" s="15">
        <f>VLOOKUP($A26,[1]Hoja1!$A$9:$AM$280,4,0)+VLOOKUP($A26,[1]Hoja1!$A$9:$AM$280,6,0)</f>
        <v>1069.5999999999999</v>
      </c>
      <c r="I26" s="15">
        <f>VLOOKUP($A26,[1]Hoja1!$A$9:$AM$280,5,0)</f>
        <v>0</v>
      </c>
      <c r="J26" s="15">
        <f>VLOOKUP($A26,[1]Hoja1!$A$9:$AM$280,8,0)+VLOOKUP($A26,[1]Hoja1!$A$9:$AM$280,9,0)</f>
        <v>1113.9000000000001</v>
      </c>
      <c r="K26" s="16">
        <f t="shared" si="8"/>
        <v>11351.5</v>
      </c>
      <c r="L26" s="15">
        <f>VLOOKUP($A26,[1]Hoja1!$A$9:$AM$280,32,0)</f>
        <v>1206.48</v>
      </c>
      <c r="M26" s="16">
        <f t="shared" si="9"/>
        <v>10145.02</v>
      </c>
    </row>
    <row r="27" spans="1:13" s="11" customFormat="1" ht="10.5" customHeight="1" x14ac:dyDescent="0.25">
      <c r="A27" s="12" t="s">
        <v>193</v>
      </c>
      <c r="B27" s="13" t="s">
        <v>194</v>
      </c>
      <c r="C27" s="14" t="s">
        <v>17</v>
      </c>
      <c r="D27" s="14" t="s">
        <v>18</v>
      </c>
      <c r="E27" s="15">
        <f t="shared" si="7"/>
        <v>200</v>
      </c>
      <c r="F27" s="15">
        <f>VLOOKUP($A27,[1]Hoja1!$A$9:$AM$280,3,0)</f>
        <v>6000</v>
      </c>
      <c r="G27" s="15">
        <v>0</v>
      </c>
      <c r="H27" s="15">
        <f>VLOOKUP($A27,[1]Hoja1!$A$9:$AM$280,4,0)+VLOOKUP($A27,[1]Hoja1!$A$9:$AM$280,6,0)</f>
        <v>700</v>
      </c>
      <c r="I27" s="15">
        <f>VLOOKUP($A27,[1]Hoja1!$A$9:$AM$280,5,0)</f>
        <v>0</v>
      </c>
      <c r="J27" s="15">
        <f>VLOOKUP($A27,[1]Hoja1!$A$9:$AM$280,8,0)+VLOOKUP($A27,[1]Hoja1!$A$9:$AM$280,9,0)</f>
        <v>4200</v>
      </c>
      <c r="K27" s="16">
        <f t="shared" si="8"/>
        <v>10900</v>
      </c>
      <c r="L27" s="15">
        <f>VLOOKUP($A27,[1]Hoja1!$A$9:$AM$280,32,0)</f>
        <v>1150.24</v>
      </c>
      <c r="M27" s="16">
        <f t="shared" si="9"/>
        <v>9749.76</v>
      </c>
    </row>
    <row r="28" spans="1:13" s="11" customFormat="1" ht="10.5" customHeight="1" x14ac:dyDescent="0.25">
      <c r="A28" s="12" t="s">
        <v>201</v>
      </c>
      <c r="B28" s="13" t="s">
        <v>202</v>
      </c>
      <c r="C28" s="14" t="s">
        <v>17</v>
      </c>
      <c r="D28" s="14" t="s">
        <v>18</v>
      </c>
      <c r="E28" s="15">
        <f t="shared" si="7"/>
        <v>172.87</v>
      </c>
      <c r="F28" s="15">
        <f>VLOOKUP($A28,[1]Hoja1!$A$9:$AM$280,3,0)</f>
        <v>5186.1000000000004</v>
      </c>
      <c r="G28" s="15">
        <v>0</v>
      </c>
      <c r="H28" s="15">
        <f>VLOOKUP($A28,[1]Hoja1!$A$9:$AM$280,4,0)+VLOOKUP($A28,[1]Hoja1!$A$9:$AM$280,6,0)</f>
        <v>605.04999999999995</v>
      </c>
      <c r="I28" s="15">
        <f>VLOOKUP($A28,[1]Hoja1!$A$9:$AM$280,5,0)</f>
        <v>0</v>
      </c>
      <c r="J28" s="15">
        <f>VLOOKUP($A28,[1]Hoja1!$A$9:$AM$280,8,0)+VLOOKUP($A28,[1]Hoja1!$A$9:$AM$280,9,0)</f>
        <v>1113.9000000000001</v>
      </c>
      <c r="K28" s="16">
        <f t="shared" si="8"/>
        <v>6905.0500000000011</v>
      </c>
      <c r="L28" s="15">
        <f>VLOOKUP($A28,[1]Hoja1!$A$9:$AM$280,32,0)</f>
        <v>356.92</v>
      </c>
      <c r="M28" s="16">
        <f t="shared" si="9"/>
        <v>6548.130000000001</v>
      </c>
    </row>
    <row r="29" spans="1:13" s="11" customFormat="1" ht="10.5" customHeight="1" x14ac:dyDescent="0.25">
      <c r="A29" s="12"/>
      <c r="B29" s="17"/>
      <c r="C29" s="14"/>
      <c r="D29" s="14"/>
      <c r="E29" s="15"/>
      <c r="F29" s="15"/>
      <c r="G29" s="14"/>
      <c r="H29" s="14"/>
      <c r="I29" s="15"/>
      <c r="J29" s="14"/>
      <c r="K29" s="16"/>
      <c r="L29" s="16"/>
      <c r="M29" s="16"/>
    </row>
    <row r="30" spans="1:13" s="11" customFormat="1" ht="17.25" customHeight="1" x14ac:dyDescent="0.25">
      <c r="A30" s="6" t="s">
        <v>31</v>
      </c>
      <c r="B30" s="7"/>
      <c r="C30" s="8"/>
      <c r="D30" s="8"/>
      <c r="E30" s="9"/>
      <c r="F30" s="9"/>
      <c r="G30" s="8"/>
      <c r="H30" s="8"/>
      <c r="I30" s="8"/>
      <c r="J30" s="8"/>
      <c r="K30" s="10"/>
      <c r="L30" s="10"/>
      <c r="M30" s="10"/>
    </row>
    <row r="31" spans="1:13" s="20" customFormat="1" ht="10.5" customHeight="1" x14ac:dyDescent="0.25">
      <c r="A31" s="18" t="s">
        <v>32</v>
      </c>
      <c r="B31" s="13" t="s">
        <v>33</v>
      </c>
      <c r="C31" s="19" t="s">
        <v>34</v>
      </c>
      <c r="D31" s="19" t="s">
        <v>18</v>
      </c>
      <c r="E31" s="15">
        <f>+F31/30</f>
        <v>342.5</v>
      </c>
      <c r="F31" s="15">
        <f>VLOOKUP($A31,[1]Hoja1!$A$9:$AM$280,3,0)</f>
        <v>10275</v>
      </c>
      <c r="G31" s="15">
        <v>0</v>
      </c>
      <c r="H31" s="15">
        <f>VLOOKUP($A31,[1]Hoja1!$A$9:$AM$280,4,0)+VLOOKUP($A31,[1]Hoja1!$A$9:$AM$280,6,0)</f>
        <v>1198.75</v>
      </c>
      <c r="I31" s="15">
        <f>VLOOKUP($A31,[1]Hoja1!$A$9:$AM$280,5,0)</f>
        <v>0</v>
      </c>
      <c r="J31" s="15">
        <f>VLOOKUP($A31,[1]Hoja1!$A$9:$AM$280,8,0)+VLOOKUP($A31,[1]Hoja1!$A$9:$AM$280,9,0)</f>
        <v>1925</v>
      </c>
      <c r="K31" s="16">
        <f>SUM(F31:J31)</f>
        <v>13398.75</v>
      </c>
      <c r="L31" s="15">
        <f>VLOOKUP($A31,[1]Hoja1!$A$9:$AM$280,32,0)</f>
        <v>2938.61</v>
      </c>
      <c r="M31" s="16">
        <f>+K31-L31</f>
        <v>10460.14</v>
      </c>
    </row>
    <row r="32" spans="1:13" s="11" customFormat="1" ht="10.5" customHeight="1" x14ac:dyDescent="0.25">
      <c r="A32" s="21"/>
      <c r="B32" s="17"/>
      <c r="C32" s="14"/>
      <c r="D32" s="14"/>
      <c r="E32" s="15"/>
      <c r="F32" s="15"/>
      <c r="G32" s="14"/>
      <c r="H32" s="14"/>
      <c r="I32" s="14"/>
      <c r="J32" s="14"/>
      <c r="K32" s="16"/>
      <c r="L32" s="16"/>
      <c r="M32" s="16"/>
    </row>
    <row r="33" spans="1:13" s="11" customFormat="1" ht="17.25" customHeight="1" x14ac:dyDescent="0.25">
      <c r="A33" s="6" t="s">
        <v>35</v>
      </c>
      <c r="B33" s="7"/>
      <c r="C33" s="8"/>
      <c r="D33" s="8"/>
      <c r="E33" s="9"/>
      <c r="F33" s="9"/>
      <c r="G33" s="8"/>
      <c r="H33" s="8"/>
      <c r="I33" s="8"/>
      <c r="J33" s="8"/>
      <c r="K33" s="10"/>
      <c r="L33" s="10"/>
      <c r="M33" s="10"/>
    </row>
    <row r="34" spans="1:13" s="11" customFormat="1" ht="10.5" customHeight="1" x14ac:dyDescent="0.25">
      <c r="A34" s="12" t="s">
        <v>36</v>
      </c>
      <c r="B34" s="13" t="s">
        <v>37</v>
      </c>
      <c r="C34" s="14" t="s">
        <v>17</v>
      </c>
      <c r="D34" s="14" t="s">
        <v>18</v>
      </c>
      <c r="E34" s="15">
        <f t="shared" ref="E34:E36" si="10">+F34/30</f>
        <v>480.3</v>
      </c>
      <c r="F34" s="15">
        <f>VLOOKUP($A34,[1]Hoja1!$A$9:$AM$280,3,0)</f>
        <v>14409</v>
      </c>
      <c r="G34" s="15">
        <v>0</v>
      </c>
      <c r="H34" s="15">
        <f>VLOOKUP($A34,[1]Hoja1!$A$9:$AM$280,4,0)+VLOOKUP($A34,[1]Hoja1!$A$9:$AM$280,6,0)</f>
        <v>1681.05</v>
      </c>
      <c r="I34" s="15">
        <f>VLOOKUP($A34,[1]Hoja1!$A$9:$AM$280,5,0)</f>
        <v>0</v>
      </c>
      <c r="J34" s="15">
        <f>VLOOKUP($A34,[1]Hoja1!$A$9:$AM$280,8,0)+VLOOKUP($A34,[1]Hoja1!$A$9:$AM$280,9,0)</f>
        <v>0</v>
      </c>
      <c r="K34" s="16">
        <f t="shared" ref="K34:K36" si="11">SUM(F34:J34)</f>
        <v>16090.05</v>
      </c>
      <c r="L34" s="15">
        <f>VLOOKUP($A34,[1]Hoja1!$A$9:$AM$280,32,0)</f>
        <v>2083.2199999999998</v>
      </c>
      <c r="M34" s="16">
        <f t="shared" ref="M34:M36" si="12">+K34-L34</f>
        <v>14006.83</v>
      </c>
    </row>
    <row r="35" spans="1:13" s="11" customFormat="1" ht="10.5" customHeight="1" x14ac:dyDescent="0.2">
      <c r="A35" s="32" t="s">
        <v>187</v>
      </c>
      <c r="B35" s="33" t="s">
        <v>188</v>
      </c>
      <c r="C35" s="14" t="s">
        <v>17</v>
      </c>
      <c r="D35" s="14" t="s">
        <v>179</v>
      </c>
      <c r="E35" s="15">
        <f t="shared" si="10"/>
        <v>172.87</v>
      </c>
      <c r="F35" s="15">
        <f>VLOOKUP($A35,[1]Hoja1!$A$9:$AM$280,3,0)</f>
        <v>5186.1000000000004</v>
      </c>
      <c r="G35" s="15">
        <v>0</v>
      </c>
      <c r="H35" s="15">
        <f>VLOOKUP($A35,[1]Hoja1!$A$9:$AM$280,4,0)+VLOOKUP($A35,[1]Hoja1!$A$9:$AM$280,6,0)</f>
        <v>962.75</v>
      </c>
      <c r="I35" s="15">
        <f>VLOOKUP($A35,[1]Hoja1!$A$9:$AM$280,5,0)</f>
        <v>0</v>
      </c>
      <c r="J35" s="15">
        <f>VLOOKUP($A35,[1]Hoja1!$A$9:$AM$280,8,0)+VLOOKUP($A35,[1]Hoja1!$A$9:$AM$280,9,0)</f>
        <v>10013.9</v>
      </c>
      <c r="K35" s="16">
        <f t="shared" si="11"/>
        <v>16162.75</v>
      </c>
      <c r="L35" s="15">
        <f>VLOOKUP($A35,[1]Hoja1!$A$9:$AM$280,32,0)</f>
        <v>2020.52</v>
      </c>
      <c r="M35" s="16">
        <f t="shared" si="12"/>
        <v>14142.23</v>
      </c>
    </row>
    <row r="36" spans="1:13" s="11" customFormat="1" ht="10.5" customHeight="1" x14ac:dyDescent="0.2">
      <c r="A36" s="32" t="s">
        <v>189</v>
      </c>
      <c r="B36" s="33" t="s">
        <v>190</v>
      </c>
      <c r="C36" s="14" t="s">
        <v>17</v>
      </c>
      <c r="D36" s="14" t="s">
        <v>179</v>
      </c>
      <c r="E36" s="15">
        <f t="shared" si="10"/>
        <v>5.7623333333333333</v>
      </c>
      <c r="F36" s="15">
        <f>VLOOKUP($A36,[1]Hoja1!$A$9:$AM$280,3,0)</f>
        <v>172.87</v>
      </c>
      <c r="G36" s="15">
        <f>VLOOKUP($A36,[1]Hoja1!$A$9:$AM$280,7,0)</f>
        <v>1420.85</v>
      </c>
      <c r="H36" s="15">
        <f>VLOOKUP($A36,[1]Hoja1!$A$9:$AM$280,4,0)+VLOOKUP($A36,[1]Hoja1!$A$9:$AM$280,6,0)</f>
        <v>598.13</v>
      </c>
      <c r="I36" s="15">
        <f>VLOOKUP($A36,[1]Hoja1!$A$9:$AM$280,5,0)</f>
        <v>0</v>
      </c>
      <c r="J36" s="15">
        <f>VLOOKUP($A36,[1]Hoja1!$A$9:$AM$280,8,0)+VLOOKUP($A36,[1]Hoja1!$A$9:$AM$280,9,0)</f>
        <v>0</v>
      </c>
      <c r="K36" s="16">
        <f t="shared" si="11"/>
        <v>2191.85</v>
      </c>
      <c r="L36" s="15">
        <f>VLOOKUP($A36,[1]Hoja1!$A$9:$AM$280,32,0)</f>
        <v>-99.51</v>
      </c>
      <c r="M36" s="16">
        <f t="shared" si="12"/>
        <v>2291.36</v>
      </c>
    </row>
    <row r="37" spans="1:13" s="11" customFormat="1" ht="10.5" customHeight="1" x14ac:dyDescent="0.25">
      <c r="A37" s="32"/>
      <c r="B37" s="17"/>
      <c r="C37" s="14"/>
      <c r="D37" s="14"/>
      <c r="E37" s="15"/>
      <c r="F37" s="15"/>
      <c r="G37" s="14"/>
      <c r="H37" s="14"/>
      <c r="I37" s="14"/>
      <c r="J37" s="14"/>
      <c r="K37" s="16"/>
      <c r="L37" s="16"/>
      <c r="M37" s="16"/>
    </row>
    <row r="38" spans="1:13" s="11" customFormat="1" ht="17.25" customHeight="1" x14ac:dyDescent="0.25">
      <c r="A38" s="6" t="s">
        <v>40</v>
      </c>
      <c r="B38" s="7"/>
      <c r="C38" s="8"/>
      <c r="D38" s="8"/>
      <c r="E38" s="9"/>
      <c r="F38" s="9"/>
      <c r="G38" s="8"/>
      <c r="H38" s="8"/>
      <c r="I38" s="8"/>
      <c r="J38" s="8"/>
      <c r="K38" s="10"/>
      <c r="L38" s="10"/>
      <c r="M38" s="10"/>
    </row>
    <row r="39" spans="1:13" s="11" customFormat="1" ht="10.5" customHeight="1" x14ac:dyDescent="0.25">
      <c r="A39" s="32" t="s">
        <v>41</v>
      </c>
      <c r="B39" s="13" t="s">
        <v>42</v>
      </c>
      <c r="C39" s="14" t="s">
        <v>43</v>
      </c>
      <c r="D39" s="14" t="s">
        <v>18</v>
      </c>
      <c r="E39" s="15">
        <f t="shared" ref="E39:E57" si="13">+F39/30</f>
        <v>392.25</v>
      </c>
      <c r="F39" s="15">
        <f>VLOOKUP($A39,[1]Hoja1!$A$9:$AM$280,3,0)</f>
        <v>11767.5</v>
      </c>
      <c r="G39" s="15">
        <v>0</v>
      </c>
      <c r="H39" s="15">
        <f>VLOOKUP($A39,[1]Hoja1!$A$9:$AM$280,4,0)+VLOOKUP($A39,[1]Hoja1!$A$9:$AM$280,6,0)</f>
        <v>1372.88</v>
      </c>
      <c r="I39" s="15">
        <f>VLOOKUP($A39,[1]Hoja1!$A$9:$AM$280,5,0)</f>
        <v>0</v>
      </c>
      <c r="J39" s="15">
        <f>VLOOKUP($A39,[1]Hoja1!$A$9:$AM$280,8,0)+VLOOKUP($A39,[1]Hoja1!$A$9:$AM$280,9,0)</f>
        <v>0</v>
      </c>
      <c r="K39" s="16">
        <f t="shared" ref="K39:K57" si="14">SUM(F39:J39)</f>
        <v>13140.380000000001</v>
      </c>
      <c r="L39" s="15">
        <f>VLOOKUP($A39,[1]Hoja1!$A$9:$AM$280,32,0)</f>
        <v>3594.6</v>
      </c>
      <c r="M39" s="16">
        <f t="shared" ref="M39:M56" si="15">+K39-L39</f>
        <v>9545.7800000000007</v>
      </c>
    </row>
    <row r="40" spans="1:13" s="11" customFormat="1" ht="10.5" customHeight="1" x14ac:dyDescent="0.25">
      <c r="A40" s="32" t="s">
        <v>44</v>
      </c>
      <c r="B40" s="13" t="s">
        <v>45</v>
      </c>
      <c r="C40" s="14" t="s">
        <v>46</v>
      </c>
      <c r="D40" s="14" t="s">
        <v>18</v>
      </c>
      <c r="E40" s="15">
        <f t="shared" si="13"/>
        <v>222</v>
      </c>
      <c r="F40" s="15">
        <f>VLOOKUP($A40,[1]Hoja1!$A$9:$AM$280,3,0)</f>
        <v>6660</v>
      </c>
      <c r="G40" s="15">
        <v>0</v>
      </c>
      <c r="H40" s="15">
        <f>VLOOKUP($A40,[1]Hoja1!$A$9:$AM$280,4,0)+VLOOKUP($A40,[1]Hoja1!$A$9:$AM$280,6,0)</f>
        <v>777</v>
      </c>
      <c r="I40" s="15">
        <f>VLOOKUP($A40,[1]Hoja1!$A$9:$AM$280,5,0)</f>
        <v>0</v>
      </c>
      <c r="J40" s="15">
        <f>VLOOKUP($A40,[1]Hoja1!$A$9:$AM$280,8,0)+VLOOKUP($A40,[1]Hoja1!$A$9:$AM$280,9,0)</f>
        <v>0</v>
      </c>
      <c r="K40" s="16">
        <f t="shared" si="14"/>
        <v>7437</v>
      </c>
      <c r="L40" s="15">
        <f>VLOOKUP($A40,[1]Hoja1!$A$9:$AM$280,32,0)</f>
        <v>786.92</v>
      </c>
      <c r="M40" s="16">
        <f t="shared" si="15"/>
        <v>6650.08</v>
      </c>
    </row>
    <row r="41" spans="1:13" s="11" customFormat="1" ht="10.5" customHeight="1" x14ac:dyDescent="0.25">
      <c r="A41" s="32" t="s">
        <v>47</v>
      </c>
      <c r="B41" s="13" t="s">
        <v>48</v>
      </c>
      <c r="C41" s="14" t="s">
        <v>46</v>
      </c>
      <c r="D41" s="14" t="s">
        <v>18</v>
      </c>
      <c r="E41" s="15">
        <f t="shared" si="13"/>
        <v>222</v>
      </c>
      <c r="F41" s="15">
        <f>VLOOKUP($A41,[1]Hoja1!$A$9:$AM$280,3,0)</f>
        <v>6660</v>
      </c>
      <c r="G41" s="15">
        <v>0</v>
      </c>
      <c r="H41" s="15">
        <f>VLOOKUP($A41,[1]Hoja1!$A$9:$AM$280,4,0)+VLOOKUP($A41,[1]Hoja1!$A$9:$AM$280,6,0)</f>
        <v>777</v>
      </c>
      <c r="I41" s="15">
        <f>VLOOKUP($A41,[1]Hoja1!$A$9:$AM$280,5,0)</f>
        <v>0</v>
      </c>
      <c r="J41" s="15">
        <f>VLOOKUP($A41,[1]Hoja1!$A$9:$AM$280,8,0)+VLOOKUP($A41,[1]Hoja1!$A$9:$AM$280,9,0)</f>
        <v>0</v>
      </c>
      <c r="K41" s="16">
        <f t="shared" si="14"/>
        <v>7437</v>
      </c>
      <c r="L41" s="15">
        <f>VLOOKUP($A41,[1]Hoja1!$A$9:$AM$280,32,0)</f>
        <v>2763.01</v>
      </c>
      <c r="M41" s="16">
        <f t="shared" si="15"/>
        <v>4673.99</v>
      </c>
    </row>
    <row r="42" spans="1:13" s="11" customFormat="1" ht="10.5" customHeight="1" x14ac:dyDescent="0.25">
      <c r="A42" s="32" t="s">
        <v>49</v>
      </c>
      <c r="B42" s="13" t="s">
        <v>50</v>
      </c>
      <c r="C42" s="14" t="s">
        <v>46</v>
      </c>
      <c r="D42" s="14" t="s">
        <v>18</v>
      </c>
      <c r="E42" s="15">
        <f t="shared" si="13"/>
        <v>222</v>
      </c>
      <c r="F42" s="15">
        <f>VLOOKUP($A42,[1]Hoja1!$A$9:$AM$280,3,0)</f>
        <v>6660</v>
      </c>
      <c r="G42" s="15">
        <v>0</v>
      </c>
      <c r="H42" s="15">
        <f>VLOOKUP($A42,[1]Hoja1!$A$9:$AM$280,4,0)+VLOOKUP($A42,[1]Hoja1!$A$9:$AM$280,6,0)</f>
        <v>777</v>
      </c>
      <c r="I42" s="15">
        <f>VLOOKUP($A42,[1]Hoja1!$A$9:$AM$280,5,0)</f>
        <v>0</v>
      </c>
      <c r="J42" s="15">
        <f>VLOOKUP($A42,[1]Hoja1!$A$9:$AM$280,8,0)+VLOOKUP($A42,[1]Hoja1!$A$9:$AM$280,9,0)</f>
        <v>0</v>
      </c>
      <c r="K42" s="16">
        <f t="shared" si="14"/>
        <v>7437</v>
      </c>
      <c r="L42" s="15">
        <f>VLOOKUP($A42,[1]Hoja1!$A$9:$AM$280,32,0)</f>
        <v>2857.55</v>
      </c>
      <c r="M42" s="16">
        <f t="shared" si="15"/>
        <v>4579.45</v>
      </c>
    </row>
    <row r="43" spans="1:13" s="11" customFormat="1" ht="10.5" customHeight="1" x14ac:dyDescent="0.25">
      <c r="A43" s="32" t="s">
        <v>51</v>
      </c>
      <c r="B43" s="13" t="s">
        <v>52</v>
      </c>
      <c r="C43" s="14" t="s">
        <v>43</v>
      </c>
      <c r="D43" s="14" t="s">
        <v>18</v>
      </c>
      <c r="E43" s="15">
        <f t="shared" si="13"/>
        <v>305.60000000000002</v>
      </c>
      <c r="F43" s="15">
        <f>VLOOKUP($A43,[1]Hoja1!$A$9:$AM$280,3,0)</f>
        <v>9168</v>
      </c>
      <c r="G43" s="15">
        <v>0</v>
      </c>
      <c r="H43" s="15">
        <f>VLOOKUP($A43,[1]Hoja1!$A$9:$AM$280,4,0)+VLOOKUP($A43,[1]Hoja1!$A$9:$AM$280,6,0)</f>
        <v>1069.5999999999999</v>
      </c>
      <c r="I43" s="15">
        <f>VLOOKUP($A43,[1]Hoja1!$A$9:$AM$280,5,0)</f>
        <v>0</v>
      </c>
      <c r="J43" s="15">
        <f>VLOOKUP($A43,[1]Hoja1!$A$9:$AM$280,8,0)+VLOOKUP($A43,[1]Hoja1!$A$9:$AM$280,9,0)</f>
        <v>2611.1999999999998</v>
      </c>
      <c r="K43" s="16">
        <f t="shared" si="14"/>
        <v>12848.8</v>
      </c>
      <c r="L43" s="15">
        <f>VLOOKUP($A43,[1]Hoja1!$A$9:$AM$280,32,0)</f>
        <v>6047.99</v>
      </c>
      <c r="M43" s="16">
        <f t="shared" si="15"/>
        <v>6800.8099999999995</v>
      </c>
    </row>
    <row r="44" spans="1:13" s="11" customFormat="1" ht="10.5" customHeight="1" x14ac:dyDescent="0.25">
      <c r="A44" s="32" t="s">
        <v>38</v>
      </c>
      <c r="B44" s="13" t="s">
        <v>39</v>
      </c>
      <c r="C44" s="14" t="s">
        <v>17</v>
      </c>
      <c r="D44" s="14" t="s">
        <v>18</v>
      </c>
      <c r="E44" s="15">
        <f t="shared" si="13"/>
        <v>263.94</v>
      </c>
      <c r="F44" s="15">
        <f>VLOOKUP($A44,[1]Hoja1!$A$9:$AM$280,3,0)</f>
        <v>7918.2</v>
      </c>
      <c r="G44" s="15">
        <v>0</v>
      </c>
      <c r="H44" s="15">
        <f>VLOOKUP($A44,[1]Hoja1!$A$9:$AM$280,4,0)+VLOOKUP($A44,[1]Hoja1!$A$9:$AM$280,6,0)</f>
        <v>923.79</v>
      </c>
      <c r="I44" s="15">
        <f>VLOOKUP($A44,[1]Hoja1!$A$9:$AM$280,5,0)</f>
        <v>0</v>
      </c>
      <c r="J44" s="15">
        <f>VLOOKUP($A44,[1]Hoja1!$A$9:$AM$280,8,0)+VLOOKUP($A44,[1]Hoja1!$A$9:$AM$280,9,0)</f>
        <v>890.77</v>
      </c>
      <c r="K44" s="16">
        <f t="shared" si="14"/>
        <v>9732.76</v>
      </c>
      <c r="L44" s="15">
        <f>VLOOKUP($A44,[1]Hoja1!$A$9:$AM$280,32,0)</f>
        <v>945.84</v>
      </c>
      <c r="M44" s="16">
        <f t="shared" si="15"/>
        <v>8786.92</v>
      </c>
    </row>
    <row r="45" spans="1:13" s="11" customFormat="1" ht="10.5" customHeight="1" x14ac:dyDescent="0.25">
      <c r="A45" s="32" t="s">
        <v>55</v>
      </c>
      <c r="B45" s="13" t="s">
        <v>56</v>
      </c>
      <c r="C45" s="14" t="s">
        <v>17</v>
      </c>
      <c r="D45" s="14" t="s">
        <v>18</v>
      </c>
      <c r="E45" s="15">
        <f t="shared" si="13"/>
        <v>516.79999999999995</v>
      </c>
      <c r="F45" s="15">
        <f>VLOOKUP($A45,[1]Hoja1!$A$9:$AM$280,3,0)</f>
        <v>15504</v>
      </c>
      <c r="G45" s="15">
        <v>0</v>
      </c>
      <c r="H45" s="15">
        <f>VLOOKUP($A45,[1]Hoja1!$A$9:$AM$280,4,0)+VLOOKUP($A45,[1]Hoja1!$A$9:$AM$280,6,0)</f>
        <v>1808.8</v>
      </c>
      <c r="I45" s="15">
        <f>VLOOKUP($A45,[1]Hoja1!$A$9:$AM$280,5,0)</f>
        <v>0</v>
      </c>
      <c r="J45" s="15">
        <f>VLOOKUP($A45,[1]Hoja1!$A$9:$AM$280,8,0)+VLOOKUP($A45,[1]Hoja1!$A$9:$AM$280,9,0)</f>
        <v>0</v>
      </c>
      <c r="K45" s="16">
        <f t="shared" si="14"/>
        <v>17312.8</v>
      </c>
      <c r="L45" s="15">
        <f>VLOOKUP($A45,[1]Hoja1!$A$9:$AM$280,32,0)</f>
        <v>6116.49</v>
      </c>
      <c r="M45" s="16">
        <f t="shared" si="15"/>
        <v>11196.31</v>
      </c>
    </row>
    <row r="46" spans="1:13" s="11" customFormat="1" ht="10.5" customHeight="1" x14ac:dyDescent="0.25">
      <c r="A46" s="32" t="s">
        <v>57</v>
      </c>
      <c r="B46" s="13" t="s">
        <v>58</v>
      </c>
      <c r="C46" s="14" t="s">
        <v>59</v>
      </c>
      <c r="D46" s="14" t="s">
        <v>18</v>
      </c>
      <c r="E46" s="15">
        <f t="shared" si="13"/>
        <v>525</v>
      </c>
      <c r="F46" s="15">
        <f>VLOOKUP($A46,[1]Hoja1!$A$9:$AM$280,3,0)</f>
        <v>15750</v>
      </c>
      <c r="G46" s="15">
        <v>0</v>
      </c>
      <c r="H46" s="15">
        <f>VLOOKUP($A46,[1]Hoja1!$A$9:$AM$280,4,0)+VLOOKUP($A46,[1]Hoja1!$A$9:$AM$280,6,0)</f>
        <v>1837.5</v>
      </c>
      <c r="I46" s="15">
        <f>VLOOKUP($A46,[1]Hoja1!$A$9:$AM$280,5,0)</f>
        <v>0</v>
      </c>
      <c r="J46" s="15">
        <f>VLOOKUP($A46,[1]Hoja1!$A$9:$AM$280,8,0)+VLOOKUP($A46,[1]Hoja1!$A$9:$AM$280,9,0)</f>
        <v>0</v>
      </c>
      <c r="K46" s="16">
        <f t="shared" si="14"/>
        <v>17587.5</v>
      </c>
      <c r="L46" s="15">
        <f>VLOOKUP($A46,[1]Hoja1!$A$9:$AM$280,32,0)</f>
        <v>4333.2700000000004</v>
      </c>
      <c r="M46" s="16">
        <f t="shared" si="15"/>
        <v>13254.23</v>
      </c>
    </row>
    <row r="47" spans="1:13" s="11" customFormat="1" ht="10.5" customHeight="1" x14ac:dyDescent="0.25">
      <c r="A47" s="32" t="s">
        <v>60</v>
      </c>
      <c r="B47" s="13" t="s">
        <v>61</v>
      </c>
      <c r="C47" s="14" t="s">
        <v>62</v>
      </c>
      <c r="D47" s="14" t="s">
        <v>18</v>
      </c>
      <c r="E47" s="15">
        <f t="shared" si="13"/>
        <v>212.8</v>
      </c>
      <c r="F47" s="15">
        <f>VLOOKUP($A47,[1]Hoja1!$A$9:$AM$280,3,0)</f>
        <v>6384</v>
      </c>
      <c r="G47" s="15">
        <v>0</v>
      </c>
      <c r="H47" s="15">
        <f>VLOOKUP($A47,[1]Hoja1!$A$9:$AM$280,4,0)+VLOOKUP($A47,[1]Hoja1!$A$9:$AM$280,6,0)</f>
        <v>744.8</v>
      </c>
      <c r="I47" s="15">
        <f>VLOOKUP($A47,[1]Hoja1!$A$9:$AM$280,5,0)</f>
        <v>0</v>
      </c>
      <c r="J47" s="15">
        <f>VLOOKUP($A47,[1]Hoja1!$A$9:$AM$280,8,0)+VLOOKUP($A47,[1]Hoja1!$A$9:$AM$280,9,0)</f>
        <v>0</v>
      </c>
      <c r="K47" s="16">
        <f t="shared" si="14"/>
        <v>7128.8</v>
      </c>
      <c r="L47" s="15">
        <f>VLOOKUP($A47,[1]Hoja1!$A$9:$AM$280,32,0)</f>
        <v>349.32</v>
      </c>
      <c r="M47" s="16">
        <f t="shared" si="15"/>
        <v>6779.4800000000005</v>
      </c>
    </row>
    <row r="48" spans="1:13" s="11" customFormat="1" ht="10.5" customHeight="1" x14ac:dyDescent="0.25">
      <c r="A48" s="32" t="s">
        <v>159</v>
      </c>
      <c r="B48" s="13" t="s">
        <v>64</v>
      </c>
      <c r="C48" s="14" t="s">
        <v>63</v>
      </c>
      <c r="D48" s="14" t="s">
        <v>18</v>
      </c>
      <c r="E48" s="15">
        <f t="shared" si="13"/>
        <v>534.42999999999995</v>
      </c>
      <c r="F48" s="15">
        <f>VLOOKUP($A48,[1]Hoja1!$A$9:$AM$280,3,0)</f>
        <v>16032.9</v>
      </c>
      <c r="G48" s="15">
        <v>0</v>
      </c>
      <c r="H48" s="15">
        <f>VLOOKUP($A48,[1]Hoja1!$A$9:$AM$280,4,0)+VLOOKUP($A48,[1]Hoja1!$A$9:$AM$280,6,0)</f>
        <v>1870.5</v>
      </c>
      <c r="I48" s="15">
        <f>VLOOKUP($A48,[1]Hoja1!$A$9:$AM$280,5,0)</f>
        <v>0</v>
      </c>
      <c r="J48" s="15">
        <f>VLOOKUP($A48,[1]Hoja1!$A$9:$AM$280,8,0)+VLOOKUP($A48,[1]Hoja1!$A$9:$AM$280,9,0)</f>
        <v>2600</v>
      </c>
      <c r="K48" s="16">
        <f t="shared" si="14"/>
        <v>20503.400000000001</v>
      </c>
      <c r="L48" s="15">
        <f>VLOOKUP($A48,[1]Hoja1!$A$9:$AM$280,32,0)</f>
        <v>5503.02</v>
      </c>
      <c r="M48" s="16">
        <f t="shared" si="15"/>
        <v>15000.380000000001</v>
      </c>
    </row>
    <row r="49" spans="1:13" s="11" customFormat="1" ht="10.5" customHeight="1" x14ac:dyDescent="0.25">
      <c r="A49" s="32" t="s">
        <v>160</v>
      </c>
      <c r="B49" s="13" t="s">
        <v>66</v>
      </c>
      <c r="C49" s="14" t="s">
        <v>63</v>
      </c>
      <c r="D49" s="14" t="s">
        <v>18</v>
      </c>
      <c r="E49" s="15">
        <f t="shared" si="13"/>
        <v>446.53</v>
      </c>
      <c r="F49" s="15">
        <f>VLOOKUP($A49,[1]Hoja1!$A$9:$AM$280,3,0)</f>
        <v>13395.9</v>
      </c>
      <c r="G49" s="15">
        <v>0</v>
      </c>
      <c r="H49" s="15">
        <f>VLOOKUP($A49,[1]Hoja1!$A$9:$AM$280,4,0)+VLOOKUP($A49,[1]Hoja1!$A$9:$AM$280,6,0)</f>
        <v>1562.86</v>
      </c>
      <c r="I49" s="15">
        <f>VLOOKUP($A49,[1]Hoja1!$A$9:$AM$280,5,0)</f>
        <v>0</v>
      </c>
      <c r="J49" s="15">
        <f>VLOOKUP($A49,[1]Hoja1!$A$9:$AM$280,8,0)+VLOOKUP($A49,[1]Hoja1!$A$9:$AM$280,9,0)</f>
        <v>2600</v>
      </c>
      <c r="K49" s="16">
        <f t="shared" si="14"/>
        <v>17558.760000000002</v>
      </c>
      <c r="L49" s="15">
        <f>VLOOKUP($A49,[1]Hoja1!$A$9:$AM$280,32,0)</f>
        <v>3461.86</v>
      </c>
      <c r="M49" s="16">
        <f t="shared" si="15"/>
        <v>14096.900000000001</v>
      </c>
    </row>
    <row r="50" spans="1:13" s="11" customFormat="1" ht="10.5" customHeight="1" x14ac:dyDescent="0.25">
      <c r="A50" s="32" t="s">
        <v>161</v>
      </c>
      <c r="B50" s="13" t="s">
        <v>118</v>
      </c>
      <c r="C50" s="14" t="s">
        <v>17</v>
      </c>
      <c r="D50" s="14" t="s">
        <v>179</v>
      </c>
      <c r="E50" s="15">
        <f t="shared" si="13"/>
        <v>172.87</v>
      </c>
      <c r="F50" s="15">
        <f>VLOOKUP($A50,[1]Hoja1!$A$9:$AM$280,3,0)</f>
        <v>5186.1000000000004</v>
      </c>
      <c r="G50" s="15">
        <v>0</v>
      </c>
      <c r="H50" s="15">
        <f>VLOOKUP($A50,[1]Hoja1!$A$9:$AM$280,4,0)+VLOOKUP($A50,[1]Hoja1!$A$9:$AM$280,6,0)</f>
        <v>605.04999999999995</v>
      </c>
      <c r="I50" s="15">
        <f>VLOOKUP($A50,[1]Hoja1!$A$9:$AM$280,5,0)</f>
        <v>0</v>
      </c>
      <c r="J50" s="15">
        <f>VLOOKUP($A50,[1]Hoja1!$A$9:$AM$280,8,0)+VLOOKUP($A50,[1]Hoja1!$A$9:$AM$280,9,0)</f>
        <v>0</v>
      </c>
      <c r="K50" s="16">
        <f t="shared" si="14"/>
        <v>5791.1500000000005</v>
      </c>
      <c r="L50" s="15">
        <f>VLOOKUP($A50,[1]Hoja1!$A$9:$AM$280,32,0)</f>
        <v>-17.18</v>
      </c>
      <c r="M50" s="16">
        <f t="shared" si="15"/>
        <v>5808.3300000000008</v>
      </c>
    </row>
    <row r="51" spans="1:13" s="11" customFormat="1" ht="10.5" customHeight="1" x14ac:dyDescent="0.25">
      <c r="A51" s="32" t="s">
        <v>162</v>
      </c>
      <c r="B51" s="13" t="s">
        <v>119</v>
      </c>
      <c r="C51" s="14" t="s">
        <v>17</v>
      </c>
      <c r="D51" s="14" t="s">
        <v>179</v>
      </c>
      <c r="E51" s="15">
        <f t="shared" si="13"/>
        <v>172.87</v>
      </c>
      <c r="F51" s="15">
        <f>VLOOKUP($A51,[1]Hoja1!$A$9:$AM$280,3,0)</f>
        <v>5186.1000000000004</v>
      </c>
      <c r="G51" s="15">
        <v>0</v>
      </c>
      <c r="H51" s="15">
        <f>VLOOKUP($A51,[1]Hoja1!$A$9:$AM$280,4,0)+VLOOKUP($A51,[1]Hoja1!$A$9:$AM$280,6,0)</f>
        <v>605.04999999999995</v>
      </c>
      <c r="I51" s="15">
        <f>VLOOKUP($A51,[1]Hoja1!$A$9:$AM$280,5,0)</f>
        <v>0</v>
      </c>
      <c r="J51" s="15">
        <f>VLOOKUP($A51,[1]Hoja1!$A$9:$AM$280,8,0)+VLOOKUP($A51,[1]Hoja1!$A$9:$AM$280,9,0)</f>
        <v>0</v>
      </c>
      <c r="K51" s="16">
        <f t="shared" si="14"/>
        <v>5791.1500000000005</v>
      </c>
      <c r="L51" s="15">
        <f>VLOOKUP($A51,[1]Hoja1!$A$9:$AM$280,32,0)</f>
        <v>-17.18</v>
      </c>
      <c r="M51" s="16">
        <f t="shared" si="15"/>
        <v>5808.3300000000008</v>
      </c>
    </row>
    <row r="52" spans="1:13" s="11" customFormat="1" ht="10.5" customHeight="1" x14ac:dyDescent="0.25">
      <c r="A52" s="32" t="s">
        <v>148</v>
      </c>
      <c r="B52" s="13" t="s">
        <v>67</v>
      </c>
      <c r="C52" s="14" t="s">
        <v>68</v>
      </c>
      <c r="D52" s="14" t="s">
        <v>179</v>
      </c>
      <c r="E52" s="15">
        <f t="shared" si="13"/>
        <v>233.32999999999998</v>
      </c>
      <c r="F52" s="15">
        <f>VLOOKUP($A52,[1]Hoja1!$A$9:$AM$280,3,0)</f>
        <v>6999.9</v>
      </c>
      <c r="G52" s="15">
        <v>0</v>
      </c>
      <c r="H52" s="15">
        <f>VLOOKUP($A52,[1]Hoja1!$A$9:$AM$280,4,0)+VLOOKUP($A52,[1]Hoja1!$A$9:$AM$280,6,0)</f>
        <v>816.66</v>
      </c>
      <c r="I52" s="15">
        <f>VLOOKUP($A52,[1]Hoja1!$A$9:$AM$280,5,0)</f>
        <v>0</v>
      </c>
      <c r="J52" s="15">
        <f>VLOOKUP($A52,[1]Hoja1!$A$9:$AM$280,8,0)+VLOOKUP($A52,[1]Hoja1!$A$9:$AM$280,9,0)</f>
        <v>1476.42</v>
      </c>
      <c r="K52" s="16">
        <f t="shared" si="14"/>
        <v>9292.98</v>
      </c>
      <c r="L52" s="15">
        <f>VLOOKUP($A52,[1]Hoja1!$A$9:$AM$280,32,0)</f>
        <v>914.14</v>
      </c>
      <c r="M52" s="16">
        <f t="shared" si="15"/>
        <v>8378.84</v>
      </c>
    </row>
    <row r="53" spans="1:13" s="11" customFormat="1" ht="10.5" customHeight="1" x14ac:dyDescent="0.25">
      <c r="A53" s="32" t="s">
        <v>149</v>
      </c>
      <c r="B53" s="13" t="s">
        <v>69</v>
      </c>
      <c r="C53" s="14" t="s">
        <v>68</v>
      </c>
      <c r="D53" s="14" t="s">
        <v>179</v>
      </c>
      <c r="E53" s="15">
        <f t="shared" si="13"/>
        <v>430</v>
      </c>
      <c r="F53" s="15">
        <f>VLOOKUP($A53,[1]Hoja1!$A$9:$AM$280,3,0)</f>
        <v>12900</v>
      </c>
      <c r="G53" s="15">
        <v>0</v>
      </c>
      <c r="H53" s="15">
        <f>VLOOKUP($A53,[1]Hoja1!$A$9:$AM$280,4,0)+VLOOKUP($A53,[1]Hoja1!$A$9:$AM$280,6,0)</f>
        <v>1505</v>
      </c>
      <c r="I53" s="15">
        <f>VLOOKUP($A53,[1]Hoja1!$A$9:$AM$280,5,0)</f>
        <v>0</v>
      </c>
      <c r="J53" s="15">
        <f>VLOOKUP($A53,[1]Hoja1!$A$9:$AM$280,8,0)+VLOOKUP($A53,[1]Hoja1!$A$9:$AM$280,9,0)</f>
        <v>860</v>
      </c>
      <c r="K53" s="16">
        <f t="shared" si="14"/>
        <v>15265</v>
      </c>
      <c r="L53" s="15">
        <f>VLOOKUP($A53,[1]Hoja1!$A$9:$AM$280,32,0)</f>
        <v>1931.27</v>
      </c>
      <c r="M53" s="16">
        <f t="shared" si="15"/>
        <v>13333.73</v>
      </c>
    </row>
    <row r="54" spans="1:13" s="11" customFormat="1" ht="10.5" customHeight="1" x14ac:dyDescent="0.25">
      <c r="A54" s="32" t="s">
        <v>120</v>
      </c>
      <c r="B54" s="13" t="s">
        <v>123</v>
      </c>
      <c r="C54" s="14" t="s">
        <v>124</v>
      </c>
      <c r="D54" s="14" t="s">
        <v>179</v>
      </c>
      <c r="E54" s="15">
        <f t="shared" si="13"/>
        <v>580.98</v>
      </c>
      <c r="F54" s="15">
        <f>VLOOKUP($A54,[1]Hoja1!$A$9:$AM$280,3,0)</f>
        <v>17429.400000000001</v>
      </c>
      <c r="G54" s="15">
        <v>0</v>
      </c>
      <c r="H54" s="15">
        <f>VLOOKUP($A54,[1]Hoja1!$A$9:$AM$280,4,0)+VLOOKUP($A54,[1]Hoja1!$A$9:$AM$280,6,0)</f>
        <v>2033.43</v>
      </c>
      <c r="I54" s="15">
        <f>VLOOKUP($A54,[1]Hoja1!$A$9:$AM$280,5,0)</f>
        <v>0</v>
      </c>
      <c r="J54" s="15">
        <f>VLOOKUP($A54,[1]Hoja1!$A$9:$AM$280,8,0)+VLOOKUP($A54,[1]Hoja1!$A$9:$AM$280,9,0)</f>
        <v>0</v>
      </c>
      <c r="K54" s="16">
        <f t="shared" si="14"/>
        <v>19462.830000000002</v>
      </c>
      <c r="L54" s="15">
        <f>VLOOKUP($A54,[1]Hoja1!$A$9:$AM$280,32,0)</f>
        <v>2825.26</v>
      </c>
      <c r="M54" s="16">
        <f t="shared" si="15"/>
        <v>16637.57</v>
      </c>
    </row>
    <row r="55" spans="1:13" s="11" customFormat="1" ht="10.5" customHeight="1" x14ac:dyDescent="0.25">
      <c r="A55" s="32" t="s">
        <v>212</v>
      </c>
      <c r="B55" s="13" t="s">
        <v>213</v>
      </c>
      <c r="C55" s="14" t="s">
        <v>17</v>
      </c>
      <c r="D55" s="14" t="s">
        <v>179</v>
      </c>
      <c r="E55" s="15">
        <f t="shared" ref="E55" si="16">+F55/30</f>
        <v>172.87</v>
      </c>
      <c r="F55" s="15">
        <f>VLOOKUP($A55,[1]Hoja1!$A$9:$AM$280,3,0)</f>
        <v>5186.1000000000004</v>
      </c>
      <c r="G55" s="15">
        <v>0</v>
      </c>
      <c r="H55" s="15">
        <f>VLOOKUP($A55,[1]Hoja1!$A$9:$AM$280,4,0)+VLOOKUP($A55,[1]Hoja1!$A$9:$AM$280,6,0)</f>
        <v>605.04999999999995</v>
      </c>
      <c r="I55" s="15">
        <f>VLOOKUP($A55,[1]Hoja1!$A$9:$AM$280,5,0)</f>
        <v>0</v>
      </c>
      <c r="J55" s="15">
        <f>VLOOKUP($A55,[1]Hoja1!$A$9:$AM$280,8,0)+VLOOKUP($A55,[1]Hoja1!$A$9:$AM$280,9,0)</f>
        <v>2813.9</v>
      </c>
      <c r="K55" s="16">
        <f t="shared" si="14"/>
        <v>8605.0500000000011</v>
      </c>
      <c r="L55" s="15">
        <f>VLOOKUP($A55,[1]Hoja1!$A$9:$AM$280,32,0)</f>
        <v>852.9</v>
      </c>
      <c r="M55" s="16">
        <f t="shared" ref="M55" si="17">+K55-L55</f>
        <v>7752.1500000000015</v>
      </c>
    </row>
    <row r="56" spans="1:13" s="11" customFormat="1" ht="10.5" customHeight="1" x14ac:dyDescent="0.25">
      <c r="A56" s="32" t="s">
        <v>199</v>
      </c>
      <c r="B56" s="13" t="s">
        <v>200</v>
      </c>
      <c r="C56" s="14" t="s">
        <v>63</v>
      </c>
      <c r="D56" s="14" t="s">
        <v>179</v>
      </c>
      <c r="E56" s="15">
        <f t="shared" si="13"/>
        <v>269.85000000000002</v>
      </c>
      <c r="F56" s="15">
        <f>VLOOKUP($A56,[1]Hoja1!$A$9:$AM$280,3,0)</f>
        <v>8095.5</v>
      </c>
      <c r="G56" s="15">
        <v>0</v>
      </c>
      <c r="H56" s="15">
        <f>VLOOKUP($A56,[1]Hoja1!$A$9:$AM$280,4,0)+VLOOKUP($A56,[1]Hoja1!$A$9:$AM$280,6,0)</f>
        <v>944.48</v>
      </c>
      <c r="I56" s="15">
        <f>VLOOKUP($A56,[1]Hoja1!$A$9:$AM$280,5,0)</f>
        <v>0</v>
      </c>
      <c r="J56" s="15">
        <f>VLOOKUP($A56,[1]Hoja1!$A$9:$AM$280,8,0)+VLOOKUP($A56,[1]Hoja1!$A$9:$AM$280,9,0)</f>
        <v>104.5</v>
      </c>
      <c r="K56" s="16">
        <f t="shared" si="14"/>
        <v>9144.48</v>
      </c>
      <c r="L56" s="15">
        <f>VLOOKUP($A56,[1]Hoja1!$A$9:$AM$280,32,0)</f>
        <v>849.8</v>
      </c>
      <c r="M56" s="16">
        <f t="shared" si="15"/>
        <v>8294.68</v>
      </c>
    </row>
    <row r="57" spans="1:13" s="11" customFormat="1" ht="10.5" customHeight="1" x14ac:dyDescent="0.25">
      <c r="A57" s="32" t="s">
        <v>204</v>
      </c>
      <c r="B57" s="13" t="s">
        <v>205</v>
      </c>
      <c r="C57" s="14" t="s">
        <v>46</v>
      </c>
      <c r="D57" s="14" t="s">
        <v>179</v>
      </c>
      <c r="E57" s="15">
        <f t="shared" si="13"/>
        <v>172.87</v>
      </c>
      <c r="F57" s="15">
        <f>VLOOKUP($A57,[1]Hoja1!$A$9:$AM$280,3,0)</f>
        <v>5186.1000000000004</v>
      </c>
      <c r="G57" s="15">
        <v>0</v>
      </c>
      <c r="H57" s="15">
        <f>VLOOKUP($A57,[1]Hoja1!$A$9:$AM$280,4,0)+VLOOKUP($A57,[1]Hoja1!$A$9:$AM$280,6,0)</f>
        <v>605.04999999999995</v>
      </c>
      <c r="I57" s="15">
        <f>VLOOKUP($A57,[1]Hoja1!$A$9:$AM$280,5,0)</f>
        <v>0</v>
      </c>
      <c r="J57" s="15">
        <f>VLOOKUP($A57,[1]Hoja1!$A$9:$AM$280,8,0)+VLOOKUP($A57,[1]Hoja1!$A$9:$AM$280,9,0)</f>
        <v>0</v>
      </c>
      <c r="K57" s="16">
        <f t="shared" si="14"/>
        <v>5791.1500000000005</v>
      </c>
      <c r="L57" s="15">
        <f>VLOOKUP($A57,[1]Hoja1!$A$9:$AM$280,32,0)</f>
        <v>-17.18</v>
      </c>
      <c r="M57" s="16">
        <f t="shared" ref="M57" si="18">+K57-L57</f>
        <v>5808.3300000000008</v>
      </c>
    </row>
    <row r="58" spans="1:13" s="11" customFormat="1" ht="10.5" customHeight="1" x14ac:dyDescent="0.25">
      <c r="A58" s="32"/>
      <c r="B58" s="17"/>
      <c r="C58" s="14"/>
      <c r="D58" s="14"/>
      <c r="E58" s="15"/>
      <c r="F58" s="15"/>
      <c r="G58" s="14"/>
      <c r="H58" s="14"/>
      <c r="I58" s="14"/>
      <c r="J58" s="14"/>
      <c r="K58" s="16"/>
      <c r="L58" s="16"/>
      <c r="M58" s="16"/>
    </row>
    <row r="59" spans="1:13" s="11" customFormat="1" ht="17.25" customHeight="1" x14ac:dyDescent="0.25">
      <c r="A59" s="6" t="s">
        <v>70</v>
      </c>
      <c r="B59" s="7"/>
      <c r="C59" s="8"/>
      <c r="D59" s="8"/>
      <c r="E59" s="9"/>
      <c r="F59" s="9"/>
      <c r="G59" s="8"/>
      <c r="H59" s="8"/>
      <c r="I59" s="8"/>
      <c r="J59" s="8"/>
      <c r="K59" s="10"/>
      <c r="L59" s="10"/>
      <c r="M59" s="10"/>
    </row>
    <row r="60" spans="1:13" s="11" customFormat="1" ht="10.5" customHeight="1" x14ac:dyDescent="0.25">
      <c r="A60" s="32" t="s">
        <v>150</v>
      </c>
      <c r="B60" s="17" t="s">
        <v>71</v>
      </c>
      <c r="C60" s="14" t="s">
        <v>72</v>
      </c>
      <c r="D60" s="14" t="s">
        <v>179</v>
      </c>
      <c r="E60" s="15">
        <f t="shared" ref="E60:E64" si="19">+F60/30</f>
        <v>177.82000000000002</v>
      </c>
      <c r="F60" s="15">
        <f>VLOOKUP($A60,[1]Hoja1!$A$9:$AM$280,3,0)</f>
        <v>5334.6</v>
      </c>
      <c r="G60" s="15">
        <v>0</v>
      </c>
      <c r="H60" s="15">
        <f>VLOOKUP($A60,[1]Hoja1!$A$9:$AM$280,4,0)+VLOOKUP($A60,[1]Hoja1!$A$9:$AM$280,6,0)</f>
        <v>622.37</v>
      </c>
      <c r="I60" s="15">
        <f>VLOOKUP($A60,[1]Hoja1!$A$9:$AM$280,5,0)</f>
        <v>0</v>
      </c>
      <c r="J60" s="15">
        <f>VLOOKUP($A60,[1]Hoja1!$A$9:$AM$280,8,0)+VLOOKUP($A60,[1]Hoja1!$A$9:$AM$280,9,0)</f>
        <v>0</v>
      </c>
      <c r="K60" s="16">
        <f t="shared" ref="K60:K64" si="20">SUM(F60:J60)</f>
        <v>5956.97</v>
      </c>
      <c r="L60" s="15">
        <f>VLOOKUP($A60,[1]Hoja1!$A$9:$AM$280,32,0)</f>
        <v>168.66</v>
      </c>
      <c r="M60" s="16">
        <f t="shared" ref="M60:M64" si="21">+K60-L60</f>
        <v>5788.31</v>
      </c>
    </row>
    <row r="61" spans="1:13" s="11" customFormat="1" ht="10.5" customHeight="1" x14ac:dyDescent="0.25">
      <c r="A61" s="32" t="s">
        <v>147</v>
      </c>
      <c r="B61" s="17" t="s">
        <v>98</v>
      </c>
      <c r="C61" s="14" t="s">
        <v>72</v>
      </c>
      <c r="D61" s="14" t="s">
        <v>179</v>
      </c>
      <c r="E61" s="15">
        <f t="shared" si="19"/>
        <v>172.87</v>
      </c>
      <c r="F61" s="15">
        <f>VLOOKUP($A61,[1]Hoja1!$A$9:$AM$280,3,0)</f>
        <v>5186.1000000000004</v>
      </c>
      <c r="G61" s="15">
        <v>0</v>
      </c>
      <c r="H61" s="15">
        <f>VLOOKUP($A61,[1]Hoja1!$A$9:$AM$280,4,0)+VLOOKUP($A61,[1]Hoja1!$A$9:$AM$280,6,0)</f>
        <v>605.04999999999995</v>
      </c>
      <c r="I61" s="15">
        <f>VLOOKUP($A61,[1]Hoja1!$A$9:$AM$280,5,0)</f>
        <v>0</v>
      </c>
      <c r="J61" s="15">
        <f>VLOOKUP($A61,[1]Hoja1!$A$9:$AM$280,8,0)+VLOOKUP($A61,[1]Hoja1!$A$9:$AM$280,9,0)</f>
        <v>0</v>
      </c>
      <c r="K61" s="16">
        <f t="shared" si="20"/>
        <v>5791.1500000000005</v>
      </c>
      <c r="L61" s="15">
        <f>VLOOKUP($A61,[1]Hoja1!$A$9:$AM$280,32,0)</f>
        <v>-17.18</v>
      </c>
      <c r="M61" s="16">
        <f t="shared" si="21"/>
        <v>5808.3300000000008</v>
      </c>
    </row>
    <row r="62" spans="1:13" s="11" customFormat="1" ht="10.5" customHeight="1" x14ac:dyDescent="0.25">
      <c r="A62" s="32" t="s">
        <v>115</v>
      </c>
      <c r="B62" s="17" t="s">
        <v>73</v>
      </c>
      <c r="C62" s="14" t="s">
        <v>72</v>
      </c>
      <c r="D62" s="14" t="s">
        <v>179</v>
      </c>
      <c r="E62" s="15">
        <f t="shared" si="19"/>
        <v>172.87</v>
      </c>
      <c r="F62" s="15">
        <f>VLOOKUP($A62,[1]Hoja1!$A$9:$AM$280,3,0)</f>
        <v>5186.1000000000004</v>
      </c>
      <c r="G62" s="15">
        <v>0</v>
      </c>
      <c r="H62" s="15">
        <f>VLOOKUP($A62,[1]Hoja1!$A$9:$AM$280,4,0)+VLOOKUP($A62,[1]Hoja1!$A$9:$AM$280,6,0)</f>
        <v>605.04999999999995</v>
      </c>
      <c r="I62" s="15">
        <f>VLOOKUP($A62,[1]Hoja1!$A$9:$AM$280,5,0)</f>
        <v>0</v>
      </c>
      <c r="J62" s="15">
        <f>VLOOKUP($A62,[1]Hoja1!$A$9:$AM$280,8,0)+VLOOKUP($A62,[1]Hoja1!$A$9:$AM$280,9,0)</f>
        <v>0</v>
      </c>
      <c r="K62" s="16">
        <f t="shared" si="20"/>
        <v>5791.1500000000005</v>
      </c>
      <c r="L62" s="15">
        <f>VLOOKUP($A62,[1]Hoja1!$A$9:$AM$280,32,0)</f>
        <v>-17.18</v>
      </c>
      <c r="M62" s="16">
        <f t="shared" si="21"/>
        <v>5808.3300000000008</v>
      </c>
    </row>
    <row r="63" spans="1:13" s="11" customFormat="1" ht="10.5" customHeight="1" x14ac:dyDescent="0.25">
      <c r="A63" s="32" t="s">
        <v>117</v>
      </c>
      <c r="B63" s="17" t="s">
        <v>74</v>
      </c>
      <c r="C63" s="14" t="s">
        <v>72</v>
      </c>
      <c r="D63" s="14" t="s">
        <v>179</v>
      </c>
      <c r="E63" s="15">
        <f t="shared" si="19"/>
        <v>172.87</v>
      </c>
      <c r="F63" s="15">
        <f>VLOOKUP($A63,[1]Hoja1!$A$9:$AM$280,3,0)</f>
        <v>5186.1000000000004</v>
      </c>
      <c r="G63" s="15">
        <v>0</v>
      </c>
      <c r="H63" s="15">
        <f>VLOOKUP($A63,[1]Hoja1!$A$9:$AM$280,4,0)+VLOOKUP($A63,[1]Hoja1!$A$9:$AM$280,6,0)</f>
        <v>605.04999999999995</v>
      </c>
      <c r="I63" s="15">
        <f>VLOOKUP($A63,[1]Hoja1!$A$9:$AM$280,5,0)</f>
        <v>0</v>
      </c>
      <c r="J63" s="15">
        <f>VLOOKUP($A63,[1]Hoja1!$A$9:$AM$280,8,0)+VLOOKUP($A63,[1]Hoja1!$A$9:$AM$280,9,0)</f>
        <v>0</v>
      </c>
      <c r="K63" s="16">
        <f t="shared" si="20"/>
        <v>5791.1500000000005</v>
      </c>
      <c r="L63" s="15">
        <f>VLOOKUP($A63,[1]Hoja1!$A$9:$AM$280,32,0)</f>
        <v>-17.18</v>
      </c>
      <c r="M63" s="16">
        <f t="shared" si="21"/>
        <v>5808.3300000000008</v>
      </c>
    </row>
    <row r="64" spans="1:13" s="11" customFormat="1" ht="10.5" customHeight="1" x14ac:dyDescent="0.25">
      <c r="A64" s="32" t="s">
        <v>171</v>
      </c>
      <c r="B64" s="17" t="s">
        <v>168</v>
      </c>
      <c r="C64" s="14" t="s">
        <v>72</v>
      </c>
      <c r="D64" s="14" t="s">
        <v>179</v>
      </c>
      <c r="E64" s="15">
        <f t="shared" si="19"/>
        <v>300</v>
      </c>
      <c r="F64" s="15">
        <f>VLOOKUP($A64,[1]Hoja1!$A$9:$AM$280,3,0)</f>
        <v>9000</v>
      </c>
      <c r="G64" s="15">
        <v>0</v>
      </c>
      <c r="H64" s="15">
        <f>VLOOKUP($A64,[1]Hoja1!$A$9:$AM$280,4,0)+VLOOKUP($A64,[1]Hoja1!$A$9:$AM$280,6,0)</f>
        <v>1050</v>
      </c>
      <c r="I64" s="15">
        <f>VLOOKUP($A64,[1]Hoja1!$A$9:$AM$280,5,0)</f>
        <v>0</v>
      </c>
      <c r="J64" s="15">
        <f>VLOOKUP($A64,[1]Hoja1!$A$9:$AM$280,8,0)+VLOOKUP($A64,[1]Hoja1!$A$9:$AM$280,9,0)</f>
        <v>4200</v>
      </c>
      <c r="K64" s="16">
        <f t="shared" si="20"/>
        <v>14250</v>
      </c>
      <c r="L64" s="15">
        <f>VLOOKUP($A64,[1]Hoja1!$A$9:$AM$280,32,0)</f>
        <v>1768.18</v>
      </c>
      <c r="M64" s="16">
        <f t="shared" si="21"/>
        <v>12481.82</v>
      </c>
    </row>
    <row r="65" spans="1:13" s="11" customFormat="1" ht="10.5" customHeight="1" x14ac:dyDescent="0.25">
      <c r="A65" s="32"/>
      <c r="B65" s="17"/>
      <c r="C65" s="14"/>
      <c r="D65" s="14"/>
      <c r="E65" s="15"/>
      <c r="F65" s="15"/>
      <c r="G65" s="14"/>
      <c r="H65" s="14"/>
      <c r="I65" s="14"/>
      <c r="J65" s="14"/>
      <c r="K65" s="16"/>
      <c r="L65" s="16"/>
      <c r="M65" s="16"/>
    </row>
    <row r="66" spans="1:13" s="11" customFormat="1" ht="17.25" customHeight="1" x14ac:dyDescent="0.25">
      <c r="A66" s="6" t="s">
        <v>75</v>
      </c>
      <c r="B66" s="7"/>
      <c r="C66" s="8"/>
      <c r="D66" s="8"/>
      <c r="E66" s="9"/>
      <c r="F66" s="9"/>
      <c r="G66" s="8"/>
      <c r="H66" s="8"/>
      <c r="I66" s="8"/>
      <c r="J66" s="8"/>
      <c r="K66" s="10"/>
      <c r="L66" s="10"/>
      <c r="M66" s="10"/>
    </row>
    <row r="67" spans="1:13" s="11" customFormat="1" ht="12" customHeight="1" x14ac:dyDescent="0.25">
      <c r="A67" s="32" t="s">
        <v>76</v>
      </c>
      <c r="B67" s="13" t="s">
        <v>77</v>
      </c>
      <c r="C67" s="22" t="s">
        <v>17</v>
      </c>
      <c r="D67" s="22" t="s">
        <v>18</v>
      </c>
      <c r="E67" s="15">
        <f t="shared" ref="E67:E70" si="22">+F67/30</f>
        <v>300</v>
      </c>
      <c r="F67" s="15">
        <f>VLOOKUP($A67,[1]Hoja1!$A$9:$AM$280,3,0)</f>
        <v>9000</v>
      </c>
      <c r="G67" s="15">
        <v>0</v>
      </c>
      <c r="H67" s="15">
        <f>VLOOKUP($A67,[1]Hoja1!$A$9:$AM$280,4,0)+VLOOKUP($A67,[1]Hoja1!$A$9:$AM$280,6,0)</f>
        <v>1050</v>
      </c>
      <c r="I67" s="15">
        <f>VLOOKUP($A67,[1]Hoja1!$A$9:$AM$280,5,0)</f>
        <v>0</v>
      </c>
      <c r="J67" s="15">
        <f>VLOOKUP($A67,[1]Hoja1!$A$9:$AM$280,8,0)+VLOOKUP($A67,[1]Hoja1!$A$9:$AM$280,9,0)</f>
        <v>0</v>
      </c>
      <c r="K67" s="16">
        <f t="shared" ref="K67:K70" si="23">SUM(F67:J67)</f>
        <v>10050</v>
      </c>
      <c r="L67" s="15">
        <f>VLOOKUP($A67,[1]Hoja1!$A$9:$AM$280,32,0)</f>
        <v>3709.23</v>
      </c>
      <c r="M67" s="16">
        <f t="shared" ref="M67:M70" si="24">+K67-L67</f>
        <v>6340.77</v>
      </c>
    </row>
    <row r="68" spans="1:13" s="11" customFormat="1" ht="10.5" customHeight="1" x14ac:dyDescent="0.25">
      <c r="A68" s="32" t="s">
        <v>78</v>
      </c>
      <c r="B68" s="13" t="s">
        <v>79</v>
      </c>
      <c r="C68" s="22" t="s">
        <v>17</v>
      </c>
      <c r="D68" s="22" t="s">
        <v>18</v>
      </c>
      <c r="E68" s="15">
        <f t="shared" si="22"/>
        <v>305.60000000000002</v>
      </c>
      <c r="F68" s="15">
        <f>VLOOKUP($A68,[1]Hoja1!$A$9:$AM$280,3,0)</f>
        <v>9168</v>
      </c>
      <c r="G68" s="15">
        <v>0</v>
      </c>
      <c r="H68" s="15">
        <f>VLOOKUP($A68,[1]Hoja1!$A$9:$AM$280,4,0)+VLOOKUP($A68,[1]Hoja1!$A$9:$AM$280,6,0)</f>
        <v>1069.5999999999999</v>
      </c>
      <c r="I68" s="15">
        <f>VLOOKUP($A68,[1]Hoja1!$A$9:$AM$280,5,0)</f>
        <v>0</v>
      </c>
      <c r="J68" s="15">
        <f>VLOOKUP($A68,[1]Hoja1!$A$9:$AM$280,8,0)+VLOOKUP($A68,[1]Hoja1!$A$9:$AM$280,9,0)</f>
        <v>0</v>
      </c>
      <c r="K68" s="16">
        <f t="shared" si="23"/>
        <v>10237.6</v>
      </c>
      <c r="L68" s="15">
        <f>VLOOKUP($A68,[1]Hoja1!$A$9:$AM$280,32,0)</f>
        <v>2040.06</v>
      </c>
      <c r="M68" s="16">
        <f t="shared" si="24"/>
        <v>8197.5400000000009</v>
      </c>
    </row>
    <row r="69" spans="1:13" s="11" customFormat="1" ht="10.5" customHeight="1" x14ac:dyDescent="0.25">
      <c r="A69" s="32" t="s">
        <v>151</v>
      </c>
      <c r="B69" s="13" t="s">
        <v>80</v>
      </c>
      <c r="C69" s="22" t="s">
        <v>17</v>
      </c>
      <c r="D69" s="22" t="s">
        <v>179</v>
      </c>
      <c r="E69" s="15">
        <f t="shared" si="22"/>
        <v>333.33</v>
      </c>
      <c r="F69" s="15">
        <f>VLOOKUP($A69,[1]Hoja1!$A$9:$AM$280,3,0)</f>
        <v>9999.9</v>
      </c>
      <c r="G69" s="15">
        <v>0</v>
      </c>
      <c r="H69" s="15">
        <f>VLOOKUP($A69,[1]Hoja1!$A$9:$AM$280,4,0)+VLOOKUP($A69,[1]Hoja1!$A$9:$AM$280,6,0)</f>
        <v>1166.6500000000001</v>
      </c>
      <c r="I69" s="15">
        <f>VLOOKUP($A69,[1]Hoja1!$A$9:$AM$280,5,0)</f>
        <v>0</v>
      </c>
      <c r="J69" s="15">
        <f>VLOOKUP($A69,[1]Hoja1!$A$9:$AM$280,8,0)+VLOOKUP($A69,[1]Hoja1!$A$9:$AM$280,9,0)</f>
        <v>5614.72</v>
      </c>
      <c r="K69" s="16">
        <f t="shared" si="23"/>
        <v>16781.27</v>
      </c>
      <c r="L69" s="15">
        <f>VLOOKUP($A69,[1]Hoja1!$A$9:$AM$280,32,0)</f>
        <v>2355.1</v>
      </c>
      <c r="M69" s="16">
        <f t="shared" si="24"/>
        <v>14426.17</v>
      </c>
    </row>
    <row r="70" spans="1:13" s="11" customFormat="1" ht="10.5" customHeight="1" x14ac:dyDescent="0.25">
      <c r="A70" s="32" t="s">
        <v>182</v>
      </c>
      <c r="B70" s="13" t="s">
        <v>183</v>
      </c>
      <c r="C70" s="22" t="s">
        <v>17</v>
      </c>
      <c r="D70" s="22" t="s">
        <v>179</v>
      </c>
      <c r="E70" s="15">
        <f t="shared" si="22"/>
        <v>268.2</v>
      </c>
      <c r="F70" s="15">
        <f>VLOOKUP($A70,[1]Hoja1!$A$9:$AM$280,3,0)</f>
        <v>8046</v>
      </c>
      <c r="G70" s="15">
        <v>0</v>
      </c>
      <c r="H70" s="15">
        <f>VLOOKUP($A70,[1]Hoja1!$A$9:$AM$280,4,0)+VLOOKUP($A70,[1]Hoja1!$A$9:$AM$280,6,0)</f>
        <v>938.7</v>
      </c>
      <c r="I70" s="15">
        <f>VLOOKUP($A70,[1]Hoja1!$A$9:$AM$280,5,0)</f>
        <v>0</v>
      </c>
      <c r="J70" s="15">
        <f>VLOOKUP($A70,[1]Hoja1!$A$9:$AM$280,8,0)+VLOOKUP($A70,[1]Hoja1!$A$9:$AM$280,9,0)</f>
        <v>3813.9</v>
      </c>
      <c r="K70" s="16">
        <f t="shared" si="23"/>
        <v>12798.6</v>
      </c>
      <c r="L70" s="15">
        <f>VLOOKUP($A70,[1]Hoja1!$A$9:$AM$280,32,0)</f>
        <v>1587.6</v>
      </c>
      <c r="M70" s="16">
        <f t="shared" si="24"/>
        <v>11211</v>
      </c>
    </row>
    <row r="71" spans="1:13" x14ac:dyDescent="0.25">
      <c r="A71" s="32"/>
    </row>
    <row r="72" spans="1:13" s="11" customFormat="1" ht="10.5" customHeight="1" x14ac:dyDescent="0.25">
      <c r="A72" s="32"/>
      <c r="B72" s="17"/>
      <c r="C72" s="14"/>
      <c r="D72" s="14"/>
      <c r="E72" s="15"/>
      <c r="F72" s="15"/>
      <c r="G72" s="14"/>
      <c r="H72" s="14"/>
      <c r="I72" s="14"/>
      <c r="J72" s="14"/>
      <c r="K72" s="16"/>
      <c r="L72" s="16"/>
      <c r="M72" s="16"/>
    </row>
    <row r="73" spans="1:13" s="11" customFormat="1" ht="17.25" customHeight="1" x14ac:dyDescent="0.25">
      <c r="A73" s="6" t="s">
        <v>130</v>
      </c>
      <c r="B73" s="7"/>
      <c r="C73" s="8"/>
      <c r="D73" s="8"/>
      <c r="E73" s="9"/>
      <c r="F73" s="9"/>
      <c r="G73" s="8"/>
      <c r="H73" s="8"/>
      <c r="I73" s="8"/>
      <c r="J73" s="8"/>
      <c r="K73" s="10"/>
      <c r="L73" s="10"/>
      <c r="M73" s="10"/>
    </row>
    <row r="74" spans="1:13" s="11" customFormat="1" ht="10.5" customHeight="1" x14ac:dyDescent="0.25">
      <c r="A74" s="32" t="s">
        <v>184</v>
      </c>
      <c r="B74" s="13" t="s">
        <v>185</v>
      </c>
      <c r="C74" s="22" t="s">
        <v>186</v>
      </c>
      <c r="D74" s="22" t="s">
        <v>18</v>
      </c>
      <c r="E74" s="15">
        <f>+F74/30</f>
        <v>348</v>
      </c>
      <c r="F74" s="15">
        <f>VLOOKUP($A74,[1]Hoja1!$A$9:$AM$280,3,0)</f>
        <v>10440</v>
      </c>
      <c r="G74" s="15">
        <v>0</v>
      </c>
      <c r="H74" s="15">
        <f>VLOOKUP($A74,[1]Hoja1!$A$9:$AM$280,4,0)+VLOOKUP($A74,[1]Hoja1!$A$9:$AM$280,6,0)</f>
        <v>1218</v>
      </c>
      <c r="I74" s="15">
        <f>VLOOKUP($A74,[1]Hoja1!$A$9:$AM$280,5,0)</f>
        <v>0</v>
      </c>
      <c r="J74" s="15">
        <f>VLOOKUP($A74,[1]Hoja1!$A$9:$AM$280,8,0)+VLOOKUP($A74,[1]Hoja1!$A$9:$AM$280,9,0)</f>
        <v>6989.48</v>
      </c>
      <c r="K74" s="16">
        <f>SUM(F74:J74)</f>
        <v>18647.48</v>
      </c>
      <c r="L74" s="15">
        <f>VLOOKUP($A74,[1]Hoja1!$A$9:$AM$280,32,0)</f>
        <v>2795.02</v>
      </c>
      <c r="M74" s="16">
        <f>+K74-L74</f>
        <v>15852.46</v>
      </c>
    </row>
    <row r="75" spans="1:13" s="11" customFormat="1" ht="10.5" customHeight="1" x14ac:dyDescent="0.25">
      <c r="A75" s="32"/>
      <c r="B75" s="17"/>
      <c r="C75" s="14"/>
      <c r="D75" s="14"/>
      <c r="E75" s="15"/>
      <c r="F75" s="15"/>
      <c r="G75" s="14"/>
      <c r="H75" s="14"/>
      <c r="I75" s="14"/>
      <c r="J75" s="14"/>
      <c r="K75" s="16"/>
      <c r="L75" s="16"/>
      <c r="M75" s="16"/>
    </row>
    <row r="76" spans="1:13" s="11" customFormat="1" ht="17.25" customHeight="1" x14ac:dyDescent="0.25">
      <c r="A76" s="6" t="s">
        <v>81</v>
      </c>
      <c r="B76" s="7"/>
      <c r="C76" s="8"/>
      <c r="D76" s="8"/>
      <c r="E76" s="9"/>
      <c r="F76" s="9"/>
      <c r="G76" s="8"/>
      <c r="H76" s="8"/>
      <c r="I76" s="8"/>
      <c r="J76" s="8"/>
      <c r="K76" s="10"/>
      <c r="L76" s="10"/>
      <c r="M76" s="10"/>
    </row>
    <row r="77" spans="1:13" s="11" customFormat="1" ht="10.5" customHeight="1" x14ac:dyDescent="0.25">
      <c r="A77" s="32" t="s">
        <v>82</v>
      </c>
      <c r="B77" s="13" t="s">
        <v>83</v>
      </c>
      <c r="C77" s="22" t="s">
        <v>84</v>
      </c>
      <c r="D77" s="22" t="s">
        <v>18</v>
      </c>
      <c r="E77" s="15">
        <f t="shared" ref="E77:E78" si="25">+F77/30</f>
        <v>330.60999999999996</v>
      </c>
      <c r="F77" s="15">
        <f>VLOOKUP($A77,[1]Hoja1!$A$9:$AM$280,3,0)</f>
        <v>9918.2999999999993</v>
      </c>
      <c r="G77" s="15">
        <v>0</v>
      </c>
      <c r="H77" s="15">
        <f>VLOOKUP($A77,[1]Hoja1!$A$9:$AM$280,4,0)+VLOOKUP($A77,[1]Hoja1!$A$9:$AM$280,6,0)</f>
        <v>1157.1300000000001</v>
      </c>
      <c r="I77" s="15">
        <f>VLOOKUP($A77,[1]Hoja1!$A$9:$AM$280,5,0)</f>
        <v>0</v>
      </c>
      <c r="J77" s="15">
        <f>VLOOKUP($A77,[1]Hoja1!$A$9:$AM$280,8,0)+VLOOKUP($A77,[1]Hoja1!$A$9:$AM$280,9,0)</f>
        <v>0</v>
      </c>
      <c r="K77" s="16">
        <f t="shared" ref="K77:K78" si="26">SUM(F77:J77)</f>
        <v>11075.43</v>
      </c>
      <c r="L77" s="15">
        <f>VLOOKUP($A77,[1]Hoja1!$A$9:$AM$280,32,0)</f>
        <v>1114.3399999999999</v>
      </c>
      <c r="M77" s="16">
        <f t="shared" ref="M77:M78" si="27">+K77-L77</f>
        <v>9961.09</v>
      </c>
    </row>
    <row r="78" spans="1:13" s="11" customFormat="1" ht="10.5" customHeight="1" x14ac:dyDescent="0.25">
      <c r="A78" s="32" t="s">
        <v>152</v>
      </c>
      <c r="B78" s="17" t="s">
        <v>141</v>
      </c>
      <c r="C78" s="14" t="s">
        <v>142</v>
      </c>
      <c r="D78" s="14" t="s">
        <v>179</v>
      </c>
      <c r="E78" s="15">
        <f t="shared" si="25"/>
        <v>475</v>
      </c>
      <c r="F78" s="15">
        <f>VLOOKUP($A78,[1]Hoja1!$A$9:$AM$280,3,0)</f>
        <v>14250</v>
      </c>
      <c r="G78" s="15">
        <v>0</v>
      </c>
      <c r="H78" s="15">
        <f>VLOOKUP($A78,[1]Hoja1!$A$9:$AM$280,4,0)+VLOOKUP($A78,[1]Hoja1!$A$9:$AM$280,6,0)</f>
        <v>1662.5</v>
      </c>
      <c r="I78" s="15">
        <f>VLOOKUP($A78,[1]Hoja1!$A$9:$AM$280,5,0)</f>
        <v>0</v>
      </c>
      <c r="J78" s="15">
        <f>VLOOKUP($A78,[1]Hoja1!$A$9:$AM$280,8,0)+VLOOKUP($A78,[1]Hoja1!$A$9:$AM$280,9,0)</f>
        <v>9537.56</v>
      </c>
      <c r="K78" s="16">
        <f t="shared" si="26"/>
        <v>25450.059999999998</v>
      </c>
      <c r="L78" s="15">
        <f>VLOOKUP($A78,[1]Hoja1!$A$9:$AM$280,32,0)</f>
        <v>4381.04</v>
      </c>
      <c r="M78" s="16">
        <f t="shared" si="27"/>
        <v>21069.019999999997</v>
      </c>
    </row>
    <row r="79" spans="1:13" s="11" customFormat="1" ht="10.5" customHeight="1" x14ac:dyDescent="0.25">
      <c r="A79" s="32"/>
      <c r="B79" s="17"/>
      <c r="C79" s="14"/>
      <c r="D79" s="14"/>
      <c r="E79" s="15"/>
      <c r="F79" s="15"/>
      <c r="G79" s="14"/>
      <c r="H79" s="14"/>
      <c r="I79" s="14"/>
      <c r="J79" s="14"/>
      <c r="K79" s="16"/>
      <c r="L79" s="16"/>
      <c r="M79" s="16"/>
    </row>
    <row r="80" spans="1:13" s="11" customFormat="1" ht="17.25" customHeight="1" x14ac:dyDescent="0.25">
      <c r="A80" s="6" t="s">
        <v>131</v>
      </c>
      <c r="B80" s="7"/>
      <c r="C80" s="8"/>
      <c r="D80" s="8"/>
      <c r="E80" s="9"/>
      <c r="F80" s="9"/>
      <c r="G80" s="8"/>
      <c r="H80" s="8"/>
      <c r="I80" s="8"/>
      <c r="J80" s="8"/>
      <c r="K80" s="10"/>
      <c r="L80" s="10"/>
      <c r="M80" s="10"/>
    </row>
    <row r="81" spans="1:13" s="11" customFormat="1" ht="10.5" customHeight="1" x14ac:dyDescent="0.25">
      <c r="A81" s="32" t="s">
        <v>153</v>
      </c>
      <c r="B81" s="13" t="s">
        <v>132</v>
      </c>
      <c r="C81" s="22" t="s">
        <v>17</v>
      </c>
      <c r="D81" s="14" t="s">
        <v>179</v>
      </c>
      <c r="E81" s="15">
        <f t="shared" ref="E81:E82" si="28">+F81/30</f>
        <v>200</v>
      </c>
      <c r="F81" s="15">
        <f>VLOOKUP($A81,[1]Hoja1!$A$9:$AM$280,3,0)</f>
        <v>6000</v>
      </c>
      <c r="G81" s="15">
        <v>0</v>
      </c>
      <c r="H81" s="15">
        <f>VLOOKUP($A81,[1]Hoja1!$A$9:$AM$280,4,0)+VLOOKUP($A81,[1]Hoja1!$A$9:$AM$280,6,0)</f>
        <v>700</v>
      </c>
      <c r="I81" s="15">
        <f>VLOOKUP($A81,[1]Hoja1!$A$9:$AM$280,5,0)</f>
        <v>0</v>
      </c>
      <c r="J81" s="15">
        <f>VLOOKUP($A81,[1]Hoja1!$A$9:$AM$280,8,0)+VLOOKUP($A81,[1]Hoja1!$A$9:$AM$280,9,0)</f>
        <v>2139.6999999999998</v>
      </c>
      <c r="K81" s="16">
        <f t="shared" ref="K81:K82" si="29">SUM(F81:J81)</f>
        <v>8839.7000000000007</v>
      </c>
      <c r="L81" s="15">
        <f>VLOOKUP($A81,[1]Hoja1!$A$9:$AM$280,32,0)</f>
        <v>832.48</v>
      </c>
      <c r="M81" s="16">
        <f t="shared" ref="M81:M82" si="30">+K81-L81</f>
        <v>8007.2200000000012</v>
      </c>
    </row>
    <row r="82" spans="1:13" s="11" customFormat="1" ht="10.5" customHeight="1" x14ac:dyDescent="0.25">
      <c r="A82" s="32" t="s">
        <v>154</v>
      </c>
      <c r="B82" s="17" t="s">
        <v>133</v>
      </c>
      <c r="C82" s="14" t="s">
        <v>17</v>
      </c>
      <c r="D82" s="14" t="s">
        <v>179</v>
      </c>
      <c r="E82" s="15">
        <f t="shared" si="28"/>
        <v>200</v>
      </c>
      <c r="F82" s="15">
        <f>VLOOKUP($A82,[1]Hoja1!$A$9:$AM$280,3,0)</f>
        <v>6000</v>
      </c>
      <c r="G82" s="15">
        <v>0</v>
      </c>
      <c r="H82" s="15">
        <f>VLOOKUP($A82,[1]Hoja1!$A$9:$AM$280,4,0)+VLOOKUP($A82,[1]Hoja1!$A$9:$AM$280,6,0)</f>
        <v>700</v>
      </c>
      <c r="I82" s="15">
        <f>VLOOKUP($A82,[1]Hoja1!$A$9:$AM$280,5,0)</f>
        <v>0</v>
      </c>
      <c r="J82" s="15">
        <f>VLOOKUP($A82,[1]Hoja1!$A$9:$AM$280,8,0)+VLOOKUP($A82,[1]Hoja1!$A$9:$AM$280,9,0)</f>
        <v>2139.6999999999998</v>
      </c>
      <c r="K82" s="16">
        <f t="shared" si="29"/>
        <v>8839.7000000000007</v>
      </c>
      <c r="L82" s="15">
        <f>VLOOKUP($A82,[1]Hoja1!$A$9:$AM$280,32,0)</f>
        <v>832.48</v>
      </c>
      <c r="M82" s="16">
        <f t="shared" si="30"/>
        <v>8007.2200000000012</v>
      </c>
    </row>
    <row r="83" spans="1:13" s="11" customFormat="1" ht="10.5" customHeight="1" x14ac:dyDescent="0.25">
      <c r="A83" s="32"/>
      <c r="B83" s="17"/>
      <c r="C83" s="14"/>
      <c r="D83" s="14"/>
      <c r="E83" s="15"/>
      <c r="F83" s="15"/>
      <c r="G83" s="14"/>
      <c r="H83" s="14"/>
      <c r="I83" s="14"/>
      <c r="J83" s="14"/>
      <c r="K83" s="16"/>
      <c r="L83" s="16"/>
      <c r="M83" s="16"/>
    </row>
    <row r="84" spans="1:13" s="11" customFormat="1" ht="17.25" customHeight="1" x14ac:dyDescent="0.25">
      <c r="A84" s="6" t="s">
        <v>85</v>
      </c>
      <c r="B84" s="7"/>
      <c r="C84" s="8"/>
      <c r="D84" s="8"/>
      <c r="E84" s="9"/>
      <c r="F84" s="9"/>
      <c r="G84" s="8"/>
      <c r="H84" s="8"/>
      <c r="I84" s="8"/>
      <c r="J84" s="8"/>
      <c r="K84" s="10"/>
      <c r="L84" s="10"/>
      <c r="M84" s="10"/>
    </row>
    <row r="85" spans="1:13" s="11" customFormat="1" ht="10.5" customHeight="1" x14ac:dyDescent="0.25">
      <c r="A85" s="32" t="s">
        <v>86</v>
      </c>
      <c r="B85" s="13" t="s">
        <v>87</v>
      </c>
      <c r="C85" s="22" t="s">
        <v>88</v>
      </c>
      <c r="D85" s="22" t="s">
        <v>18</v>
      </c>
      <c r="E85" s="15">
        <f>+F85/30</f>
        <v>436.25</v>
      </c>
      <c r="F85" s="15">
        <f>VLOOKUP($A85,[1]Hoja1!$A$9:$AM$280,3,0)</f>
        <v>13087.5</v>
      </c>
      <c r="G85" s="15">
        <v>0</v>
      </c>
      <c r="H85" s="15">
        <f>VLOOKUP($A85,[1]Hoja1!$A$9:$AM$280,4,0)+VLOOKUP($A85,[1]Hoja1!$A$9:$AM$280,6,0)</f>
        <v>1526.88</v>
      </c>
      <c r="I85" s="15">
        <f>VLOOKUP($A85,[1]Hoja1!$A$9:$AM$280,5,0)</f>
        <v>0</v>
      </c>
      <c r="J85" s="15">
        <f>VLOOKUP($A85,[1]Hoja1!$A$9:$AM$280,8,0)+VLOOKUP($A85,[1]Hoja1!$A$9:$AM$280,9,0)</f>
        <v>0</v>
      </c>
      <c r="K85" s="16">
        <f>SUM(F85:J85)</f>
        <v>14614.380000000001</v>
      </c>
      <c r="L85" s="15">
        <f>VLOOKUP($A85,[1]Hoja1!$A$9:$AM$280,32,0)</f>
        <v>5522.55</v>
      </c>
      <c r="M85" s="16">
        <f>+K85-L85</f>
        <v>9091.8300000000017</v>
      </c>
    </row>
    <row r="86" spans="1:13" s="11" customFormat="1" ht="10.5" customHeight="1" x14ac:dyDescent="0.25">
      <c r="A86" s="32"/>
      <c r="B86" s="17"/>
      <c r="C86" s="14"/>
      <c r="D86" s="14"/>
      <c r="E86" s="15"/>
      <c r="F86" s="15"/>
      <c r="G86" s="14"/>
      <c r="H86" s="14"/>
      <c r="I86" s="14"/>
      <c r="J86" s="14"/>
      <c r="K86" s="16"/>
      <c r="L86" s="16"/>
      <c r="M86" s="16"/>
    </row>
    <row r="87" spans="1:13" s="11" customFormat="1" ht="17.25" customHeight="1" x14ac:dyDescent="0.25">
      <c r="A87" s="6" t="s">
        <v>89</v>
      </c>
      <c r="B87" s="7"/>
      <c r="C87" s="8"/>
      <c r="D87" s="8"/>
      <c r="E87" s="9"/>
      <c r="F87" s="9"/>
      <c r="G87" s="8"/>
      <c r="H87" s="8"/>
      <c r="I87" s="8"/>
      <c r="J87" s="8"/>
      <c r="K87" s="10"/>
      <c r="L87" s="10"/>
      <c r="M87" s="10"/>
    </row>
    <row r="88" spans="1:13" s="11" customFormat="1" ht="10.5" customHeight="1" x14ac:dyDescent="0.25">
      <c r="A88" s="32" t="s">
        <v>90</v>
      </c>
      <c r="B88" s="13" t="s">
        <v>91</v>
      </c>
      <c r="C88" s="22" t="s">
        <v>17</v>
      </c>
      <c r="D88" s="22" t="s">
        <v>18</v>
      </c>
      <c r="E88" s="15">
        <f t="shared" ref="E88:E89" si="31">+F88/30</f>
        <v>326.69</v>
      </c>
      <c r="F88" s="15">
        <f>VLOOKUP($A88,[1]Hoja1!$A$9:$AM$280,3,0)</f>
        <v>9800.7000000000007</v>
      </c>
      <c r="G88" s="15">
        <v>0</v>
      </c>
      <c r="H88" s="15">
        <f>VLOOKUP($A88,[1]Hoja1!$A$9:$AM$280,4,0)+VLOOKUP($A88,[1]Hoja1!$A$9:$AM$280,6,0)</f>
        <v>1143.4100000000001</v>
      </c>
      <c r="I88" s="15">
        <f>VLOOKUP($A88,[1]Hoja1!$A$9:$AM$280,5,0)</f>
        <v>0</v>
      </c>
      <c r="J88" s="15">
        <f>VLOOKUP($A88,[1]Hoja1!$A$9:$AM$280,8,0)+VLOOKUP($A88,[1]Hoja1!$A$9:$AM$280,9,0)</f>
        <v>0</v>
      </c>
      <c r="K88" s="16">
        <f t="shared" ref="K88:K89" si="32">SUM(F88:J88)</f>
        <v>10944.11</v>
      </c>
      <c r="L88" s="15">
        <f>VLOOKUP($A88,[1]Hoja1!$A$9:$AM$280,32,0)</f>
        <v>1091.74</v>
      </c>
      <c r="M88" s="16">
        <f t="shared" ref="M88:M89" si="33">+K88-L88</f>
        <v>9852.3700000000008</v>
      </c>
    </row>
    <row r="89" spans="1:13" s="11" customFormat="1" ht="10.5" customHeight="1" x14ac:dyDescent="0.25">
      <c r="A89" s="32" t="s">
        <v>145</v>
      </c>
      <c r="B89" s="13" t="s">
        <v>134</v>
      </c>
      <c r="C89" s="22" t="s">
        <v>135</v>
      </c>
      <c r="D89" s="22" t="s">
        <v>18</v>
      </c>
      <c r="E89" s="15">
        <f t="shared" si="31"/>
        <v>333</v>
      </c>
      <c r="F89" s="15">
        <f>VLOOKUP($A89,[1]Hoja1!$A$9:$AM$280,3,0)</f>
        <v>9990</v>
      </c>
      <c r="G89" s="15">
        <v>0</v>
      </c>
      <c r="H89" s="15">
        <f>VLOOKUP($A89,[1]Hoja1!$A$9:$AM$280,4,0)+VLOOKUP($A89,[1]Hoja1!$A$9:$AM$280,6,0)</f>
        <v>1165.5</v>
      </c>
      <c r="I89" s="15">
        <f>VLOOKUP($A89,[1]Hoja1!$A$9:$AM$280,5,0)</f>
        <v>0</v>
      </c>
      <c r="J89" s="15">
        <f>VLOOKUP($A89,[1]Hoja1!$A$9:$AM$280,8,0)+VLOOKUP($A89,[1]Hoja1!$A$9:$AM$280,9,0)</f>
        <v>1120.74</v>
      </c>
      <c r="K89" s="16">
        <f t="shared" si="32"/>
        <v>12276.24</v>
      </c>
      <c r="L89" s="15">
        <f>VLOOKUP($A89,[1]Hoja1!$A$9:$AM$280,32,0)</f>
        <v>1340.08</v>
      </c>
      <c r="M89" s="16">
        <f t="shared" si="33"/>
        <v>10936.16</v>
      </c>
    </row>
    <row r="90" spans="1:13" s="11" customFormat="1" ht="10.5" customHeight="1" x14ac:dyDescent="0.25">
      <c r="A90" s="32"/>
      <c r="B90" s="17"/>
      <c r="C90" s="14"/>
      <c r="D90" s="14"/>
      <c r="E90" s="15"/>
      <c r="F90" s="15"/>
      <c r="G90" s="14"/>
      <c r="H90" s="14"/>
      <c r="I90" s="14"/>
      <c r="J90" s="14"/>
      <c r="K90" s="16"/>
      <c r="L90" s="16"/>
      <c r="M90" s="16"/>
    </row>
    <row r="91" spans="1:13" s="11" customFormat="1" ht="17.25" customHeight="1" x14ac:dyDescent="0.25">
      <c r="A91" s="6" t="s">
        <v>92</v>
      </c>
      <c r="B91" s="7"/>
      <c r="C91" s="8"/>
      <c r="D91" s="8"/>
      <c r="E91" s="9"/>
      <c r="F91" s="9"/>
      <c r="G91" s="8"/>
      <c r="H91" s="8"/>
      <c r="I91" s="8"/>
      <c r="J91" s="8"/>
      <c r="K91" s="10"/>
      <c r="L91" s="10"/>
      <c r="M91" s="10"/>
    </row>
    <row r="92" spans="1:13" s="11" customFormat="1" ht="10.5" customHeight="1" x14ac:dyDescent="0.25">
      <c r="A92" s="32" t="s">
        <v>93</v>
      </c>
      <c r="B92" s="13" t="s">
        <v>94</v>
      </c>
      <c r="C92" s="22" t="s">
        <v>17</v>
      </c>
      <c r="D92" s="22" t="s">
        <v>18</v>
      </c>
      <c r="E92" s="15">
        <f>+F92/30</f>
        <v>305.60000000000002</v>
      </c>
      <c r="F92" s="15">
        <f>VLOOKUP($A92,[1]Hoja1!$A$9:$AM$280,3,0)</f>
        <v>9168</v>
      </c>
      <c r="G92" s="15">
        <v>0</v>
      </c>
      <c r="H92" s="15">
        <f>VLOOKUP($A92,[1]Hoja1!$A$9:$AM$280,4,0)+VLOOKUP($A92,[1]Hoja1!$A$9:$AM$280,6,0)</f>
        <v>1069.5999999999999</v>
      </c>
      <c r="I92" s="15">
        <f>VLOOKUP($A92,[1]Hoja1!$A$9:$AM$280,5,0)</f>
        <v>0</v>
      </c>
      <c r="J92" s="15">
        <f>VLOOKUP($A92,[1]Hoja1!$A$9:$AM$280,8,0)+VLOOKUP($A92,[1]Hoja1!$A$9:$AM$280,9,0)</f>
        <v>0</v>
      </c>
      <c r="K92" s="16">
        <f>SUM(F92:J92)</f>
        <v>10237.6</v>
      </c>
      <c r="L92" s="15">
        <f>VLOOKUP($A92,[1]Hoja1!$A$9:$AM$280,32,0)</f>
        <v>986.58</v>
      </c>
      <c r="M92" s="16">
        <f>+K92-L92</f>
        <v>9251.02</v>
      </c>
    </row>
    <row r="93" spans="1:13" s="11" customFormat="1" ht="10.5" customHeight="1" x14ac:dyDescent="0.25">
      <c r="A93" s="32"/>
      <c r="B93" s="17"/>
      <c r="C93" s="14"/>
      <c r="D93" s="14"/>
      <c r="E93" s="15"/>
      <c r="F93" s="15"/>
      <c r="G93" s="14"/>
      <c r="H93" s="14"/>
      <c r="I93" s="14"/>
      <c r="J93" s="14"/>
      <c r="K93" s="16"/>
      <c r="L93" s="16"/>
      <c r="M93" s="16"/>
    </row>
    <row r="94" spans="1:13" s="11" customFormat="1" ht="17.25" customHeight="1" x14ac:dyDescent="0.25">
      <c r="A94" s="6" t="s">
        <v>95</v>
      </c>
      <c r="B94" s="7"/>
      <c r="C94" s="8"/>
      <c r="D94" s="8"/>
      <c r="E94" s="9"/>
      <c r="F94" s="9"/>
      <c r="G94" s="8"/>
      <c r="H94" s="8"/>
      <c r="I94" s="8"/>
      <c r="J94" s="8"/>
      <c r="K94" s="10"/>
      <c r="L94" s="10"/>
      <c r="M94" s="10"/>
    </row>
    <row r="95" spans="1:13" s="11" customFormat="1" ht="10.5" customHeight="1" x14ac:dyDescent="0.25">
      <c r="A95" s="32" t="s">
        <v>96</v>
      </c>
      <c r="B95" s="13" t="s">
        <v>97</v>
      </c>
      <c r="C95" s="22" t="s">
        <v>17</v>
      </c>
      <c r="D95" s="22" t="s">
        <v>18</v>
      </c>
      <c r="E95" s="15">
        <f>+F95/30</f>
        <v>480.3</v>
      </c>
      <c r="F95" s="15">
        <f>VLOOKUP($A95,[1]Hoja1!$A$9:$AM$280,3,0)</f>
        <v>14409</v>
      </c>
      <c r="G95" s="15">
        <v>0</v>
      </c>
      <c r="H95" s="15">
        <f>VLOOKUP($A95,[1]Hoja1!$A$9:$AM$280,4,0)+VLOOKUP($A95,[1]Hoja1!$A$9:$AM$280,6,0)</f>
        <v>1681.05</v>
      </c>
      <c r="I95" s="15">
        <f>VLOOKUP($A95,[1]Hoja1!$A$9:$AM$280,5,0)</f>
        <v>0</v>
      </c>
      <c r="J95" s="15">
        <f>VLOOKUP($A95,[1]Hoja1!$A$9:$AM$280,8,0)+VLOOKUP($A95,[1]Hoja1!$A$9:$AM$280,9,0)</f>
        <v>0</v>
      </c>
      <c r="K95" s="16">
        <f>SUM(F95:J95)</f>
        <v>16090.05</v>
      </c>
      <c r="L95" s="15">
        <f>VLOOKUP($A95,[1]Hoja1!$A$9:$AM$280,32,0)</f>
        <v>6246.42</v>
      </c>
      <c r="M95" s="16">
        <f>+K95-L95</f>
        <v>9843.6299999999992</v>
      </c>
    </row>
    <row r="96" spans="1:13" s="11" customFormat="1" ht="10.5" customHeight="1" x14ac:dyDescent="0.25">
      <c r="A96" s="32"/>
      <c r="B96" s="17"/>
      <c r="C96" s="14"/>
      <c r="D96" s="14"/>
      <c r="E96" s="15"/>
      <c r="F96" s="15"/>
      <c r="G96" s="14"/>
      <c r="H96" s="14"/>
      <c r="I96" s="14"/>
      <c r="J96" s="14"/>
      <c r="K96" s="16"/>
      <c r="L96" s="16"/>
      <c r="M96" s="16"/>
    </row>
    <row r="97" spans="1:13" s="11" customFormat="1" ht="17.25" customHeight="1" x14ac:dyDescent="0.25">
      <c r="A97" s="6" t="s">
        <v>214</v>
      </c>
      <c r="B97" s="7"/>
      <c r="C97" s="8"/>
      <c r="D97" s="8"/>
      <c r="E97" s="9"/>
      <c r="F97" s="9"/>
      <c r="G97" s="8"/>
      <c r="H97" s="8"/>
      <c r="I97" s="8"/>
      <c r="J97" s="8"/>
      <c r="K97" s="10"/>
      <c r="L97" s="10"/>
      <c r="M97" s="10"/>
    </row>
    <row r="98" spans="1:13" s="11" customFormat="1" ht="10.5" customHeight="1" x14ac:dyDescent="0.25">
      <c r="A98" s="32" t="s">
        <v>100</v>
      </c>
      <c r="B98" s="13" t="s">
        <v>101</v>
      </c>
      <c r="C98" s="22" t="s">
        <v>17</v>
      </c>
      <c r="D98" s="22" t="s">
        <v>18</v>
      </c>
      <c r="E98" s="15">
        <f t="shared" ref="E98" si="34">+F98/30</f>
        <v>263.94</v>
      </c>
      <c r="F98" s="15">
        <f>VLOOKUP($A98,[1]Hoja1!$A$9:$AM$280,3,0)</f>
        <v>7918.2</v>
      </c>
      <c r="G98" s="15">
        <v>0</v>
      </c>
      <c r="H98" s="15">
        <f>VLOOKUP($A98,[1]Hoja1!$A$9:$AM$280,4,0)+VLOOKUP($A98,[1]Hoja1!$A$9:$AM$280,6,0)</f>
        <v>923.79</v>
      </c>
      <c r="I98" s="15">
        <f>VLOOKUP($A98,[1]Hoja1!$A$9:$AM$280,5,0)</f>
        <v>0</v>
      </c>
      <c r="J98" s="15">
        <f>VLOOKUP($A98,[1]Hoja1!$A$9:$AM$280,8,0)+VLOOKUP($A98,[1]Hoja1!$A$9:$AM$280,9,0)</f>
        <v>0</v>
      </c>
      <c r="K98" s="16">
        <f t="shared" ref="K98:K99" si="35">SUM(F98:J98)</f>
        <v>8841.99</v>
      </c>
      <c r="L98" s="15">
        <f>VLOOKUP($A98,[1]Hoja1!$A$9:$AM$280,32,0)</f>
        <v>813.28</v>
      </c>
      <c r="M98" s="16">
        <f t="shared" ref="M98:M99" si="36">+K98-L98</f>
        <v>8028.71</v>
      </c>
    </row>
    <row r="99" spans="1:13" s="11" customFormat="1" ht="10.5" customHeight="1" x14ac:dyDescent="0.25">
      <c r="A99" s="32" t="s">
        <v>215</v>
      </c>
      <c r="B99" s="13" t="s">
        <v>216</v>
      </c>
      <c r="C99" s="22" t="s">
        <v>17</v>
      </c>
      <c r="D99" s="14" t="s">
        <v>179</v>
      </c>
      <c r="E99" s="15">
        <v>220</v>
      </c>
      <c r="F99" s="15">
        <f>VLOOKUP($A99,[1]Hoja1!$A$9:$AM$280,3,0)</f>
        <v>5186.1000000000004</v>
      </c>
      <c r="G99" s="15">
        <v>0</v>
      </c>
      <c r="H99" s="15">
        <f>VLOOKUP($A99,[1]Hoja1!$A$9:$AM$280,4,0)+VLOOKUP($A99,[1]Hoja1!$A$9:$AM$280,6,0)</f>
        <v>0</v>
      </c>
      <c r="I99" s="15">
        <f>VLOOKUP($A99,[1]Hoja1!$A$9:$AM$280,5,0)</f>
        <v>0</v>
      </c>
      <c r="J99" s="15">
        <f>VLOOKUP($A99,[1]Hoja1!$A$9:$AM$280,8,0)+VLOOKUP($A99,[1]Hoja1!$A$9:$AM$280,9,0)</f>
        <v>2373.9</v>
      </c>
      <c r="K99" s="16">
        <f t="shared" si="35"/>
        <v>7560</v>
      </c>
      <c r="L99" s="15">
        <f>VLOOKUP($A99,[1]Hoja1!$A$9:$AM$280,32,0)</f>
        <v>552.16</v>
      </c>
      <c r="M99" s="16">
        <f t="shared" si="36"/>
        <v>7007.84</v>
      </c>
    </row>
    <row r="100" spans="1:13" s="11" customFormat="1" ht="10.5" customHeight="1" x14ac:dyDescent="0.25">
      <c r="A100" s="32"/>
      <c r="B100" s="17"/>
      <c r="C100" s="14"/>
      <c r="D100" s="14"/>
      <c r="E100" s="15"/>
      <c r="F100" s="15"/>
      <c r="G100" s="14"/>
      <c r="H100" s="14"/>
      <c r="I100" s="14"/>
      <c r="J100" s="14"/>
      <c r="K100" s="16"/>
      <c r="L100" s="16"/>
      <c r="M100" s="16"/>
    </row>
    <row r="101" spans="1:13" s="11" customFormat="1" ht="17.25" customHeight="1" x14ac:dyDescent="0.25">
      <c r="A101" s="6" t="s">
        <v>99</v>
      </c>
      <c r="B101" s="7"/>
      <c r="C101" s="8"/>
      <c r="D101" s="8"/>
      <c r="E101" s="9"/>
      <c r="F101" s="9"/>
      <c r="G101" s="8"/>
      <c r="H101" s="8"/>
      <c r="I101" s="8"/>
      <c r="J101" s="8"/>
      <c r="K101" s="10"/>
      <c r="L101" s="10"/>
      <c r="M101" s="10"/>
    </row>
    <row r="102" spans="1:13" s="11" customFormat="1" ht="10.5" customHeight="1" x14ac:dyDescent="0.25">
      <c r="A102" s="32" t="s">
        <v>102</v>
      </c>
      <c r="B102" s="13" t="s">
        <v>103</v>
      </c>
      <c r="C102" s="22" t="s">
        <v>46</v>
      </c>
      <c r="D102" s="22" t="s">
        <v>18</v>
      </c>
      <c r="E102" s="15">
        <f t="shared" ref="E102:E103" si="37">+F102/30</f>
        <v>17.286999999999999</v>
      </c>
      <c r="F102" s="15">
        <f>VLOOKUP($A102,[1]Hoja1!$A$9:$AM$280,3,0)</f>
        <v>518.61</v>
      </c>
      <c r="G102" s="15">
        <v>0</v>
      </c>
      <c r="H102" s="15">
        <f>VLOOKUP($A102,[1]Hoja1!$A$9:$AM$280,4,0)+VLOOKUP($A102,[1]Hoja1!$A$9:$AM$280,6,0)</f>
        <v>605.04999999999995</v>
      </c>
      <c r="I102" s="15">
        <f>VLOOKUP($A102,[1]Hoja1!$A$9:$AM$280,5,0)</f>
        <v>0</v>
      </c>
      <c r="J102" s="15">
        <f>VLOOKUP($A102,[1]Hoja1!$A$9:$AM$280,8,0)+VLOOKUP($A102,[1]Hoja1!$A$9:$AM$280,9,0)</f>
        <v>0</v>
      </c>
      <c r="K102" s="16">
        <f t="shared" ref="K102:K105" si="38">SUM(F102:J102)</f>
        <v>1123.6599999999999</v>
      </c>
      <c r="L102" s="15">
        <f>VLOOKUP($A102,[1]Hoja1!$A$9:$AM$280,32,0)</f>
        <v>-181.89</v>
      </c>
      <c r="M102" s="16">
        <f t="shared" ref="M102:M105" si="39">+K102-L102</f>
        <v>1305.5499999999997</v>
      </c>
    </row>
    <row r="103" spans="1:13" s="11" customFormat="1" ht="10.5" customHeight="1" x14ac:dyDescent="0.25">
      <c r="A103" s="32" t="s">
        <v>155</v>
      </c>
      <c r="B103" s="13" t="s">
        <v>104</v>
      </c>
      <c r="C103" s="22" t="s">
        <v>17</v>
      </c>
      <c r="D103" s="22" t="s">
        <v>18</v>
      </c>
      <c r="E103" s="15">
        <f t="shared" si="37"/>
        <v>333.33</v>
      </c>
      <c r="F103" s="15">
        <f>VLOOKUP($A103,[1]Hoja1!$A$9:$AM$280,3,0)</f>
        <v>9999.9</v>
      </c>
      <c r="G103" s="15">
        <v>0</v>
      </c>
      <c r="H103" s="15">
        <f>VLOOKUP($A103,[1]Hoja1!$A$9:$AM$280,4,0)+VLOOKUP($A103,[1]Hoja1!$A$9:$AM$280,6,0)</f>
        <v>1166.6500000000001</v>
      </c>
      <c r="I103" s="15">
        <f>VLOOKUP($A103,[1]Hoja1!$A$9:$AM$280,5,0)</f>
        <v>0</v>
      </c>
      <c r="J103" s="15">
        <f>VLOOKUP($A103,[1]Hoja1!$A$9:$AM$280,8,0)+VLOOKUP($A103,[1]Hoja1!$A$9:$AM$280,9,0)</f>
        <v>1110.8399999999999</v>
      </c>
      <c r="K103" s="16">
        <f t="shared" si="38"/>
        <v>12277.39</v>
      </c>
      <c r="L103" s="15">
        <f>VLOOKUP($A103,[1]Hoja1!$A$9:$AM$280,32,0)</f>
        <v>1340.12</v>
      </c>
      <c r="M103" s="16">
        <f t="shared" si="39"/>
        <v>10937.27</v>
      </c>
    </row>
    <row r="104" spans="1:13" s="11" customFormat="1" ht="10.5" customHeight="1" x14ac:dyDescent="0.25">
      <c r="A104" s="32" t="s">
        <v>156</v>
      </c>
      <c r="B104" s="13" t="s">
        <v>138</v>
      </c>
      <c r="C104" s="22" t="s">
        <v>139</v>
      </c>
      <c r="D104" s="14" t="s">
        <v>179</v>
      </c>
      <c r="E104" s="15">
        <f t="shared" ref="E104" si="40">+F104/30</f>
        <v>400</v>
      </c>
      <c r="F104" s="15">
        <f>VLOOKUP($A104,[1]Hoja1!$A$9:$AM$280,3,0)</f>
        <v>12000</v>
      </c>
      <c r="G104" s="15">
        <v>0</v>
      </c>
      <c r="H104" s="15">
        <f>VLOOKUP($A104,[1]Hoja1!$A$9:$AM$280,4,0)+VLOOKUP($A104,[1]Hoja1!$A$9:$AM$280,6,0)</f>
        <v>1400</v>
      </c>
      <c r="I104" s="15">
        <f>VLOOKUP($A104,[1]Hoja1!$A$9:$AM$280,5,0)</f>
        <v>0</v>
      </c>
      <c r="J104" s="15">
        <f>VLOOKUP($A104,[1]Hoja1!$A$9:$AM$280,8,0)+VLOOKUP($A104,[1]Hoja1!$A$9:$AM$280,9,0)</f>
        <v>8000</v>
      </c>
      <c r="K104" s="16">
        <f t="shared" si="38"/>
        <v>21400</v>
      </c>
      <c r="L104" s="15">
        <f>VLOOKUP($A104,[1]Hoja1!$A$9:$AM$280,32,0)</f>
        <v>3422.16</v>
      </c>
      <c r="M104" s="16">
        <f t="shared" ref="M104" si="41">+K104-L104</f>
        <v>17977.84</v>
      </c>
    </row>
    <row r="105" spans="1:13" s="11" customFormat="1" ht="10.5" customHeight="1" x14ac:dyDescent="0.25">
      <c r="A105" s="32" t="s">
        <v>210</v>
      </c>
      <c r="B105" s="13" t="s">
        <v>211</v>
      </c>
      <c r="C105" s="22" t="s">
        <v>17</v>
      </c>
      <c r="D105" s="14" t="s">
        <v>179</v>
      </c>
      <c r="E105" s="15">
        <v>220</v>
      </c>
      <c r="F105" s="15">
        <f>VLOOKUP($A105,[1]Hoja1!$A$9:$AM$280,3,0)</f>
        <v>6600</v>
      </c>
      <c r="G105" s="15">
        <v>0</v>
      </c>
      <c r="H105" s="15">
        <f>VLOOKUP($A105,[1]Hoja1!$A$9:$AM$280,4,0)+VLOOKUP($A105,[1]Hoja1!$A$9:$AM$280,6,0)</f>
        <v>0</v>
      </c>
      <c r="I105" s="15">
        <f>VLOOKUP($A105,[1]Hoja1!$A$9:$AM$280,5,0)</f>
        <v>0</v>
      </c>
      <c r="J105" s="15">
        <f>VLOOKUP($A105,[1]Hoja1!$A$9:$AM$280,8,0)+VLOOKUP($A105,[1]Hoja1!$A$9:$AM$280,9,0)</f>
        <v>2105.3000000000002</v>
      </c>
      <c r="K105" s="16">
        <f t="shared" si="38"/>
        <v>8705.2999999999993</v>
      </c>
      <c r="L105" s="15">
        <f>VLOOKUP($A105,[1]Hoja1!$A$9:$AM$280,32,0)</f>
        <v>912.32</v>
      </c>
      <c r="M105" s="16">
        <f t="shared" si="39"/>
        <v>7792.98</v>
      </c>
    </row>
    <row r="106" spans="1:13" s="11" customFormat="1" ht="10.5" customHeight="1" x14ac:dyDescent="0.25">
      <c r="A106" s="32"/>
      <c r="B106" s="17"/>
      <c r="C106" s="14"/>
      <c r="D106" s="14"/>
      <c r="E106" s="15"/>
      <c r="F106" s="15"/>
      <c r="G106" s="14"/>
      <c r="H106" s="14"/>
      <c r="I106" s="14"/>
      <c r="J106" s="14"/>
      <c r="K106" s="16"/>
      <c r="L106" s="16"/>
      <c r="M106" s="16"/>
    </row>
    <row r="107" spans="1:13" s="11" customFormat="1" ht="17.25" customHeight="1" x14ac:dyDescent="0.25">
      <c r="A107" s="6" t="s">
        <v>105</v>
      </c>
      <c r="B107" s="7"/>
      <c r="C107" s="8"/>
      <c r="D107" s="8"/>
      <c r="E107" s="9"/>
      <c r="F107" s="9"/>
      <c r="G107" s="8"/>
      <c r="H107" s="8"/>
      <c r="I107" s="8"/>
      <c r="J107" s="8"/>
      <c r="K107" s="10"/>
      <c r="L107" s="10"/>
      <c r="M107" s="10"/>
    </row>
    <row r="108" spans="1:13" s="11" customFormat="1" ht="10.5" customHeight="1" x14ac:dyDescent="0.25">
      <c r="A108" s="32" t="s">
        <v>106</v>
      </c>
      <c r="B108" s="13" t="s">
        <v>107</v>
      </c>
      <c r="C108" s="22" t="s">
        <v>17</v>
      </c>
      <c r="D108" s="22" t="s">
        <v>18</v>
      </c>
      <c r="E108" s="15">
        <f t="shared" ref="E108:E109" si="42">+F108/30</f>
        <v>212.8</v>
      </c>
      <c r="F108" s="15">
        <f>VLOOKUP($A108,[1]Hoja1!$A$9:$AM$280,3,0)</f>
        <v>6384</v>
      </c>
      <c r="G108" s="15">
        <v>0</v>
      </c>
      <c r="H108" s="15">
        <f>VLOOKUP($A108,[1]Hoja1!$A$9:$AM$280,4,0)+VLOOKUP($A108,[1]Hoja1!$A$9:$AM$280,6,0)</f>
        <v>744.8</v>
      </c>
      <c r="I108" s="15">
        <f>VLOOKUP($A108,[1]Hoja1!$A$9:$AM$280,5,0)</f>
        <v>0</v>
      </c>
      <c r="J108" s="15">
        <f>VLOOKUP($A108,[1]Hoja1!$A$9:$AM$280,8,0)+VLOOKUP($A108,[1]Hoja1!$A$9:$AM$280,9,0)</f>
        <v>0</v>
      </c>
      <c r="K108" s="16">
        <f t="shared" ref="K108:K109" si="43">SUM(F108:J108)</f>
        <v>7128.8</v>
      </c>
      <c r="L108" s="15">
        <f>VLOOKUP($A108,[1]Hoja1!$A$9:$AM$280,32,0)</f>
        <v>3202.17</v>
      </c>
      <c r="M108" s="16">
        <f t="shared" ref="M108:M109" si="44">+K108-L108</f>
        <v>3926.63</v>
      </c>
    </row>
    <row r="109" spans="1:13" s="11" customFormat="1" ht="10.5" customHeight="1" x14ac:dyDescent="0.25">
      <c r="A109" s="32" t="s">
        <v>174</v>
      </c>
      <c r="B109" s="13" t="s">
        <v>175</v>
      </c>
      <c r="C109" s="22" t="s">
        <v>139</v>
      </c>
      <c r="D109" s="14" t="s">
        <v>179</v>
      </c>
      <c r="E109" s="15">
        <f t="shared" si="42"/>
        <v>333.33</v>
      </c>
      <c r="F109" s="15">
        <f>VLOOKUP($A109,[1]Hoja1!$A$9:$AM$280,3,0)</f>
        <v>9999.9</v>
      </c>
      <c r="G109" s="15">
        <v>0</v>
      </c>
      <c r="H109" s="15">
        <f>VLOOKUP($A109,[1]Hoja1!$A$9:$AM$280,4,0)+VLOOKUP($A109,[1]Hoja1!$A$9:$AM$280,6,0)</f>
        <v>1166.6500000000001</v>
      </c>
      <c r="I109" s="15">
        <f>VLOOKUP($A109,[1]Hoja1!$A$9:$AM$280,5,0)</f>
        <v>0</v>
      </c>
      <c r="J109" s="15">
        <f>VLOOKUP($A109,[1]Hoja1!$A$9:$AM$280,8,0)+VLOOKUP($A109,[1]Hoja1!$A$9:$AM$280,9,0)</f>
        <v>10000.1</v>
      </c>
      <c r="K109" s="16">
        <f t="shared" si="43"/>
        <v>21166.65</v>
      </c>
      <c r="L109" s="15">
        <f>VLOOKUP($A109,[1]Hoja1!$A$9:$AM$280,32,0)</f>
        <v>3413.5</v>
      </c>
      <c r="M109" s="16">
        <f t="shared" si="44"/>
        <v>17753.150000000001</v>
      </c>
    </row>
    <row r="110" spans="1:13" s="11" customFormat="1" ht="10.5" customHeight="1" x14ac:dyDescent="0.25">
      <c r="A110" s="32"/>
      <c r="B110" s="17"/>
      <c r="C110" s="14"/>
      <c r="D110" s="14"/>
      <c r="E110" s="15"/>
      <c r="F110" s="15"/>
      <c r="G110" s="14"/>
      <c r="H110" s="14"/>
      <c r="I110" s="14"/>
      <c r="J110" s="14"/>
      <c r="K110" s="16"/>
      <c r="L110" s="16"/>
      <c r="M110" s="16"/>
    </row>
    <row r="111" spans="1:13" s="11" customFormat="1" ht="17.25" customHeight="1" x14ac:dyDescent="0.25">
      <c r="A111" s="6" t="s">
        <v>108</v>
      </c>
      <c r="B111" s="7"/>
      <c r="C111" s="8"/>
      <c r="D111" s="8"/>
      <c r="E111" s="9"/>
      <c r="F111" s="9"/>
      <c r="G111" s="8"/>
      <c r="H111" s="8"/>
      <c r="I111" s="8"/>
      <c r="J111" s="8"/>
      <c r="K111" s="10"/>
      <c r="L111" s="10"/>
      <c r="M111" s="10"/>
    </row>
    <row r="112" spans="1:13" s="11" customFormat="1" ht="13.5" customHeight="1" x14ac:dyDescent="0.25">
      <c r="A112" s="32" t="s">
        <v>195</v>
      </c>
      <c r="B112" s="13" t="s">
        <v>196</v>
      </c>
      <c r="C112" s="22" t="s">
        <v>17</v>
      </c>
      <c r="D112" s="22" t="s">
        <v>179</v>
      </c>
      <c r="E112" s="15">
        <f t="shared" ref="E112:E115" si="45">+F112/30</f>
        <v>172.87</v>
      </c>
      <c r="F112" s="15">
        <f>VLOOKUP($A112,[1]Hoja1!$A$9:$AM$280,3,0)</f>
        <v>5186.1000000000004</v>
      </c>
      <c r="G112" s="15">
        <v>0</v>
      </c>
      <c r="H112" s="15">
        <f>VLOOKUP($A112,[1]Hoja1!$A$9:$AM$280,4,0)+VLOOKUP($A112,[1]Hoja1!$A$9:$AM$280,6,0)</f>
        <v>1008.63</v>
      </c>
      <c r="I112" s="15">
        <f>VLOOKUP($A112,[1]Hoja1!$A$9:$AM$280,5,0)</f>
        <v>0</v>
      </c>
      <c r="J112" s="15">
        <f>VLOOKUP($A112,[1]Hoja1!$A$9:$AM$280,8,0)+VLOOKUP($A112,[1]Hoja1!$A$9:$AM$280,9,0)</f>
        <v>2813.9</v>
      </c>
      <c r="K112" s="16">
        <f t="shared" ref="K112:K115" si="46">SUM(F112:J112)</f>
        <v>9008.630000000001</v>
      </c>
      <c r="L112" s="15">
        <f>VLOOKUP($A112,[1]Hoja1!$A$9:$AM$280,32,0)</f>
        <v>805.36</v>
      </c>
      <c r="M112" s="16">
        <f t="shared" ref="M112:M115" si="47">+K112-L112</f>
        <v>8203.27</v>
      </c>
    </row>
    <row r="113" spans="1:13" s="11" customFormat="1" ht="13.5" customHeight="1" x14ac:dyDescent="0.25">
      <c r="A113" s="32" t="s">
        <v>176</v>
      </c>
      <c r="B113" s="13" t="s">
        <v>177</v>
      </c>
      <c r="C113" s="22" t="s">
        <v>17</v>
      </c>
      <c r="D113" s="22" t="s">
        <v>179</v>
      </c>
      <c r="E113" s="15">
        <f t="shared" si="45"/>
        <v>172.87</v>
      </c>
      <c r="F113" s="15">
        <f>VLOOKUP($A113,[1]Hoja1!$A$9:$AM$280,3,0)</f>
        <v>5186.1000000000004</v>
      </c>
      <c r="G113" s="15">
        <v>0</v>
      </c>
      <c r="H113" s="15">
        <f>VLOOKUP($A113,[1]Hoja1!$A$9:$AM$280,4,0)+VLOOKUP($A113,[1]Hoja1!$A$9:$AM$280,6,0)</f>
        <v>814.76</v>
      </c>
      <c r="I113" s="15">
        <f>VLOOKUP($A113,[1]Hoja1!$A$9:$AM$280,5,0)</f>
        <v>0</v>
      </c>
      <c r="J113" s="15">
        <f>VLOOKUP($A113,[1]Hoja1!$A$9:$AM$280,8,0)+VLOOKUP($A113,[1]Hoja1!$A$9:$AM$280,9,0)</f>
        <v>1131.9000000000001</v>
      </c>
      <c r="K113" s="16">
        <f t="shared" si="46"/>
        <v>7132.76</v>
      </c>
      <c r="L113" s="15">
        <f>VLOOKUP($A113,[1]Hoja1!$A$9:$AM$280,32,0)</f>
        <v>332.66</v>
      </c>
      <c r="M113" s="16">
        <f t="shared" si="47"/>
        <v>6800.1</v>
      </c>
    </row>
    <row r="114" spans="1:13" s="11" customFormat="1" ht="13.5" customHeight="1" x14ac:dyDescent="0.25">
      <c r="A114" s="32" t="s">
        <v>172</v>
      </c>
      <c r="B114" s="13" t="s">
        <v>173</v>
      </c>
      <c r="C114" s="22" t="s">
        <v>17</v>
      </c>
      <c r="D114" s="22" t="s">
        <v>179</v>
      </c>
      <c r="E114" s="15">
        <f t="shared" si="45"/>
        <v>212.6</v>
      </c>
      <c r="F114" s="15">
        <f>VLOOKUP($A114,[1]Hoja1!$A$9:$AM$280,3,0)</f>
        <v>6378</v>
      </c>
      <c r="G114" s="15">
        <v>0</v>
      </c>
      <c r="H114" s="15">
        <f>VLOOKUP($A114,[1]Hoja1!$A$9:$AM$280,4,0)+VLOOKUP($A114,[1]Hoja1!$A$9:$AM$280,6,0)</f>
        <v>744.1</v>
      </c>
      <c r="I114" s="15">
        <f>VLOOKUP($A114,[1]Hoja1!$A$9:$AM$280,5,0)</f>
        <v>0</v>
      </c>
      <c r="J114" s="15">
        <f>VLOOKUP($A114,[1]Hoja1!$A$9:$AM$280,8,0)+VLOOKUP($A114,[1]Hoja1!$A$9:$AM$280,9,0)</f>
        <v>0</v>
      </c>
      <c r="K114" s="16">
        <f t="shared" si="46"/>
        <v>7122.1</v>
      </c>
      <c r="L114" s="15">
        <f>VLOOKUP($A114,[1]Hoja1!$A$9:$AM$280,32,0)</f>
        <v>1306.03</v>
      </c>
      <c r="M114" s="16">
        <f t="shared" si="47"/>
        <v>5816.0700000000006</v>
      </c>
    </row>
    <row r="115" spans="1:13" s="11" customFormat="1" ht="13.5" customHeight="1" x14ac:dyDescent="0.25">
      <c r="A115" s="32" t="s">
        <v>191</v>
      </c>
      <c r="B115" s="13" t="s">
        <v>192</v>
      </c>
      <c r="C115" s="22" t="s">
        <v>62</v>
      </c>
      <c r="D115" s="22" t="s">
        <v>179</v>
      </c>
      <c r="E115" s="15">
        <f t="shared" si="45"/>
        <v>172.87</v>
      </c>
      <c r="F115" s="15">
        <f>VLOOKUP($A115,[1]Hoja1!$A$9:$AM$280,3,0)</f>
        <v>5186.1000000000004</v>
      </c>
      <c r="G115" s="15">
        <v>0</v>
      </c>
      <c r="H115" s="15">
        <f>VLOOKUP($A115,[1]Hoja1!$A$9:$AM$280,4,0)+VLOOKUP($A115,[1]Hoja1!$A$9:$AM$280,6,0)</f>
        <v>605.04999999999995</v>
      </c>
      <c r="I115" s="15">
        <f>VLOOKUP($A115,[1]Hoja1!$A$9:$AM$280,5,0)</f>
        <v>0</v>
      </c>
      <c r="J115" s="15">
        <f>VLOOKUP($A115,[1]Hoja1!$A$9:$AM$280,8,0)+VLOOKUP($A115,[1]Hoja1!$A$9:$AM$280,9,0)</f>
        <v>0</v>
      </c>
      <c r="K115" s="16">
        <f t="shared" si="46"/>
        <v>5791.1500000000005</v>
      </c>
      <c r="L115" s="15">
        <f>VLOOKUP($A115,[1]Hoja1!$A$9:$AM$280,32,0)</f>
        <v>-17.18</v>
      </c>
      <c r="M115" s="16">
        <f t="shared" si="47"/>
        <v>5808.3300000000008</v>
      </c>
    </row>
    <row r="116" spans="1:13" s="11" customFormat="1" ht="10.5" customHeight="1" x14ac:dyDescent="0.25">
      <c r="A116" s="32"/>
      <c r="B116" s="17"/>
      <c r="C116" s="14"/>
      <c r="D116" s="14"/>
      <c r="E116" s="15"/>
      <c r="F116" s="15"/>
      <c r="G116" s="14"/>
      <c r="H116" s="14"/>
      <c r="I116" s="14"/>
      <c r="J116" s="14"/>
      <c r="K116" s="16"/>
      <c r="L116" s="16"/>
      <c r="M116" s="16"/>
    </row>
    <row r="117" spans="1:13" s="11" customFormat="1" ht="17.25" customHeight="1" x14ac:dyDescent="0.25">
      <c r="A117" s="6" t="s">
        <v>109</v>
      </c>
      <c r="B117" s="7"/>
      <c r="C117" s="8"/>
      <c r="D117" s="8"/>
      <c r="E117" s="9"/>
      <c r="F117" s="9"/>
      <c r="G117" s="8"/>
      <c r="H117" s="8"/>
      <c r="I117" s="8"/>
      <c r="J117" s="8"/>
      <c r="K117" s="10"/>
      <c r="L117" s="10"/>
      <c r="M117" s="10"/>
    </row>
    <row r="118" spans="1:13" s="11" customFormat="1" ht="10.5" customHeight="1" x14ac:dyDescent="0.25">
      <c r="A118" s="32" t="s">
        <v>166</v>
      </c>
      <c r="B118" s="13" t="s">
        <v>167</v>
      </c>
      <c r="C118" s="22" t="s">
        <v>62</v>
      </c>
      <c r="D118" s="14" t="s">
        <v>179</v>
      </c>
      <c r="E118" s="15">
        <f t="shared" ref="E118:E119" si="48">+F118/30</f>
        <v>172.87</v>
      </c>
      <c r="F118" s="15">
        <f>VLOOKUP($A118,[1]Hoja1!$A$9:$AM$280,3,0)</f>
        <v>5186.1000000000004</v>
      </c>
      <c r="G118" s="15">
        <v>0</v>
      </c>
      <c r="H118" s="15">
        <f>VLOOKUP($A118,[1]Hoja1!$A$9:$AM$280,4,0)+VLOOKUP($A118,[1]Hoja1!$A$9:$AM$280,6,0)</f>
        <v>605.04999999999995</v>
      </c>
      <c r="I118" s="15">
        <f>VLOOKUP($A118,[1]Hoja1!$A$9:$AM$280,5,0)</f>
        <v>0</v>
      </c>
      <c r="J118" s="15">
        <f>VLOOKUP($A118,[1]Hoja1!$A$9:$AM$280,8,0)+VLOOKUP($A118,[1]Hoja1!$A$9:$AM$280,9,0)</f>
        <v>0</v>
      </c>
      <c r="K118" s="16">
        <f t="shared" ref="K118:K119" si="49">SUM(F118:J118)</f>
        <v>5791.1500000000005</v>
      </c>
      <c r="L118" s="15">
        <f>VLOOKUP($A118,[1]Hoja1!$A$9:$AM$280,32,0)</f>
        <v>-17.18</v>
      </c>
      <c r="M118" s="16">
        <f t="shared" ref="M118:M119" si="50">+K118-L118</f>
        <v>5808.3300000000008</v>
      </c>
    </row>
    <row r="119" spans="1:13" s="11" customFormat="1" ht="10.5" customHeight="1" x14ac:dyDescent="0.25">
      <c r="A119" s="32" t="s">
        <v>164</v>
      </c>
      <c r="B119" s="13" t="s">
        <v>165</v>
      </c>
      <c r="C119" s="22" t="s">
        <v>17</v>
      </c>
      <c r="D119" s="14" t="s">
        <v>179</v>
      </c>
      <c r="E119" s="15">
        <f t="shared" si="48"/>
        <v>200</v>
      </c>
      <c r="F119" s="15">
        <f>VLOOKUP($A119,[1]Hoja1!$A$9:$AM$280,3,0)</f>
        <v>6000</v>
      </c>
      <c r="G119" s="15">
        <v>0</v>
      </c>
      <c r="H119" s="15">
        <f>VLOOKUP($A119,[1]Hoja1!$A$9:$AM$280,4,0)+VLOOKUP($A119,[1]Hoja1!$A$9:$AM$280,6,0)</f>
        <v>700</v>
      </c>
      <c r="I119" s="15">
        <f>VLOOKUP($A119,[1]Hoja1!$A$9:$AM$280,5,0)</f>
        <v>0</v>
      </c>
      <c r="J119" s="15">
        <f>VLOOKUP($A119,[1]Hoja1!$A$9:$AM$280,8,0)+VLOOKUP($A119,[1]Hoja1!$A$9:$AM$280,9,0)</f>
        <v>2000</v>
      </c>
      <c r="K119" s="16">
        <f t="shared" si="49"/>
        <v>8700</v>
      </c>
      <c r="L119" s="15">
        <f>VLOOKUP($A119,[1]Hoja1!$A$9:$AM$280,32,0)</f>
        <v>813.4</v>
      </c>
      <c r="M119" s="16">
        <f t="shared" si="50"/>
        <v>7886.6</v>
      </c>
    </row>
    <row r="120" spans="1:13" s="11" customFormat="1" ht="10.5" customHeight="1" x14ac:dyDescent="0.25">
      <c r="A120" s="32"/>
      <c r="B120" s="17"/>
      <c r="C120" s="14"/>
      <c r="D120" s="14"/>
      <c r="E120" s="15"/>
      <c r="F120" s="15"/>
      <c r="G120" s="14"/>
      <c r="H120" s="14"/>
      <c r="I120" s="14"/>
      <c r="J120" s="14"/>
      <c r="K120" s="16"/>
      <c r="L120" s="16"/>
      <c r="M120" s="16"/>
    </row>
    <row r="121" spans="1:13" s="11" customFormat="1" ht="17.25" customHeight="1" x14ac:dyDescent="0.25">
      <c r="A121" s="6" t="s">
        <v>110</v>
      </c>
      <c r="B121" s="7"/>
      <c r="C121" s="8"/>
      <c r="D121" s="8"/>
      <c r="E121" s="9"/>
      <c r="F121" s="9"/>
      <c r="G121" s="8"/>
      <c r="H121" s="8"/>
      <c r="I121" s="8"/>
      <c r="J121" s="8"/>
      <c r="K121" s="10"/>
      <c r="L121" s="10"/>
      <c r="M121" s="10"/>
    </row>
    <row r="122" spans="1:13" s="11" customFormat="1" ht="10.5" customHeight="1" x14ac:dyDescent="0.25">
      <c r="A122" s="32" t="s">
        <v>157</v>
      </c>
      <c r="B122" s="17" t="s">
        <v>121</v>
      </c>
      <c r="C122" s="14" t="s">
        <v>17</v>
      </c>
      <c r="D122" s="14" t="s">
        <v>179</v>
      </c>
      <c r="E122" s="15">
        <f>+F122/30</f>
        <v>333.33</v>
      </c>
      <c r="F122" s="15">
        <f>VLOOKUP($A122,[1]Hoja1!$A$9:$AM$280,3,0)</f>
        <v>9999.9</v>
      </c>
      <c r="G122" s="15">
        <v>0</v>
      </c>
      <c r="H122" s="15">
        <f>VLOOKUP($A122,[1]Hoja1!$A$9:$AM$280,4,0)+VLOOKUP($A122,[1]Hoja1!$A$9:$AM$280,6,0)</f>
        <v>1166.6500000000001</v>
      </c>
      <c r="I122" s="15">
        <f>VLOOKUP($A122,[1]Hoja1!$A$9:$AM$280,5,0)</f>
        <v>0</v>
      </c>
      <c r="J122" s="15">
        <f>VLOOKUP($A122,[1]Hoja1!$A$9:$AM$280,8,0)+VLOOKUP($A122,[1]Hoja1!$A$9:$AM$280,9,0)</f>
        <v>6603.04</v>
      </c>
      <c r="K122" s="16">
        <f>SUM(F122:J122)</f>
        <v>17769.59</v>
      </c>
      <c r="L122" s="15">
        <f>VLOOKUP($A122,[1]Hoja1!$A$9:$AM$280,32,0)</f>
        <v>2593.64</v>
      </c>
      <c r="M122" s="16">
        <f>+K122-L122</f>
        <v>15175.95</v>
      </c>
    </row>
    <row r="123" spans="1:13" s="11" customFormat="1" ht="10.5" customHeight="1" x14ac:dyDescent="0.25">
      <c r="A123" s="32"/>
      <c r="B123" s="17"/>
      <c r="C123" s="14"/>
      <c r="D123" s="14"/>
      <c r="E123" s="15"/>
      <c r="F123" s="15"/>
      <c r="G123" s="14"/>
      <c r="H123" s="14"/>
      <c r="I123" s="14"/>
      <c r="J123" s="14"/>
      <c r="K123" s="16"/>
      <c r="L123" s="16"/>
      <c r="M123" s="16"/>
    </row>
    <row r="124" spans="1:13" s="11" customFormat="1" ht="17.25" customHeight="1" x14ac:dyDescent="0.25">
      <c r="A124" s="6" t="s">
        <v>136</v>
      </c>
      <c r="B124" s="7"/>
      <c r="C124" s="8"/>
      <c r="D124" s="8"/>
      <c r="E124" s="9"/>
      <c r="F124" s="9"/>
      <c r="G124" s="8"/>
      <c r="H124" s="8"/>
      <c r="I124" s="8"/>
      <c r="J124" s="8"/>
      <c r="K124" s="10"/>
      <c r="L124" s="10"/>
      <c r="M124" s="10"/>
    </row>
    <row r="125" spans="1:13" s="11" customFormat="1" ht="10.5" customHeight="1" x14ac:dyDescent="0.25">
      <c r="A125" s="32" t="s">
        <v>158</v>
      </c>
      <c r="B125" s="13" t="s">
        <v>137</v>
      </c>
      <c r="C125" s="22" t="s">
        <v>17</v>
      </c>
      <c r="D125" s="14" t="s">
        <v>179</v>
      </c>
      <c r="E125" s="15">
        <f t="shared" ref="E125:E126" si="51">+F125/30</f>
        <v>200</v>
      </c>
      <c r="F125" s="15">
        <f>VLOOKUP($A125,[1]Hoja1!$A$9:$AM$280,3,0)</f>
        <v>6000</v>
      </c>
      <c r="G125" s="15">
        <v>0</v>
      </c>
      <c r="H125" s="15">
        <f>VLOOKUP($A125,[1]Hoja1!$A$9:$AM$280,4,0)+VLOOKUP($A125,[1]Hoja1!$A$9:$AM$280,6,0)</f>
        <v>700</v>
      </c>
      <c r="I125" s="15">
        <f>VLOOKUP($A125,[1]Hoja1!$A$9:$AM$280,5,0)</f>
        <v>0</v>
      </c>
      <c r="J125" s="15">
        <f>VLOOKUP($A125,[1]Hoja1!$A$9:$AM$280,8,0)+VLOOKUP($A125,[1]Hoja1!$A$9:$AM$280,9,0)</f>
        <v>2139.6999999999998</v>
      </c>
      <c r="K125" s="16">
        <f t="shared" ref="K125:K126" si="52">SUM(F125:J125)</f>
        <v>8839.7000000000007</v>
      </c>
      <c r="L125" s="15">
        <f>VLOOKUP($A125,[1]Hoja1!$A$9:$AM$280,32,0)</f>
        <v>3982.99</v>
      </c>
      <c r="M125" s="16">
        <f t="shared" ref="M125:M126" si="53">+K125-L125</f>
        <v>4856.7100000000009</v>
      </c>
    </row>
    <row r="126" spans="1:13" s="11" customFormat="1" ht="10.5" customHeight="1" x14ac:dyDescent="0.25">
      <c r="A126" s="32" t="s">
        <v>208</v>
      </c>
      <c r="B126" s="13" t="s">
        <v>209</v>
      </c>
      <c r="C126" s="22" t="s">
        <v>17</v>
      </c>
      <c r="D126" s="14" t="s">
        <v>179</v>
      </c>
      <c r="E126" s="15">
        <f t="shared" si="51"/>
        <v>200</v>
      </c>
      <c r="F126" s="15">
        <f>VLOOKUP($A126,[1]Hoja1!$A$9:$AM$280,3,0)</f>
        <v>6000</v>
      </c>
      <c r="G126" s="15">
        <v>0</v>
      </c>
      <c r="H126" s="15">
        <f>VLOOKUP($A126,[1]Hoja1!$A$9:$AM$280,4,0)+VLOOKUP($A126,[1]Hoja1!$A$9:$AM$280,6,0)</f>
        <v>700</v>
      </c>
      <c r="I126" s="15">
        <f>VLOOKUP($A126,[1]Hoja1!$A$9:$AM$280,5,0)</f>
        <v>0</v>
      </c>
      <c r="J126" s="15">
        <f>VLOOKUP($A126,[1]Hoja1!$A$9:$AM$280,8,0)+VLOOKUP($A126,[1]Hoja1!$A$9:$AM$280,9,0)</f>
        <v>2139.6999999999998</v>
      </c>
      <c r="K126" s="16">
        <f t="shared" si="52"/>
        <v>8839.7000000000007</v>
      </c>
      <c r="L126" s="15">
        <f>VLOOKUP($A126,[1]Hoja1!$A$9:$AM$280,32,0)</f>
        <v>5003.09</v>
      </c>
      <c r="M126" s="16">
        <f t="shared" si="53"/>
        <v>3836.6100000000006</v>
      </c>
    </row>
    <row r="127" spans="1:13" s="11" customFormat="1" ht="10.5" customHeight="1" x14ac:dyDescent="0.25">
      <c r="A127" s="32"/>
      <c r="B127" s="17"/>
      <c r="C127" s="14"/>
      <c r="D127" s="14"/>
      <c r="E127" s="15"/>
      <c r="F127" s="15"/>
      <c r="G127" s="14"/>
      <c r="H127" s="14"/>
      <c r="I127" s="14"/>
      <c r="J127" s="14"/>
      <c r="K127" s="16"/>
      <c r="L127" s="16"/>
      <c r="M127" s="16"/>
    </row>
    <row r="128" spans="1:13" s="11" customFormat="1" ht="17.25" customHeight="1" x14ac:dyDescent="0.25">
      <c r="A128" s="6" t="s">
        <v>203</v>
      </c>
      <c r="B128" s="7"/>
      <c r="C128" s="8"/>
      <c r="D128" s="8"/>
      <c r="E128" s="9"/>
      <c r="F128" s="9"/>
      <c r="G128" s="8"/>
      <c r="H128" s="8"/>
      <c r="I128" s="8"/>
      <c r="J128" s="8"/>
      <c r="K128" s="10"/>
      <c r="L128" s="10"/>
      <c r="M128" s="10"/>
    </row>
    <row r="129" spans="1:13" s="11" customFormat="1" ht="10.5" customHeight="1" x14ac:dyDescent="0.25">
      <c r="A129" s="32" t="s">
        <v>180</v>
      </c>
      <c r="B129" s="13" t="s">
        <v>181</v>
      </c>
      <c r="C129" s="14" t="s">
        <v>186</v>
      </c>
      <c r="D129" s="14" t="s">
        <v>179</v>
      </c>
      <c r="E129" s="15">
        <f>+F129/30</f>
        <v>580.98</v>
      </c>
      <c r="F129" s="15">
        <f>VLOOKUP($A129,[1]Hoja1!$A$9:$AM$280,3,0)</f>
        <v>17429.400000000001</v>
      </c>
      <c r="G129" s="15">
        <v>0</v>
      </c>
      <c r="H129" s="15">
        <f>VLOOKUP($A129,[1]Hoja1!$A$9:$AM$280,4,0)+VLOOKUP($A129,[1]Hoja1!$A$9:$AM$280,6,0)</f>
        <v>2033.43</v>
      </c>
      <c r="I129" s="15">
        <f>VLOOKUP($A129,[1]Hoja1!$A$9:$AM$280,5,0)</f>
        <v>0</v>
      </c>
      <c r="J129" s="15">
        <f>VLOOKUP($A129,[1]Hoja1!$A$9:$AM$280,8,0)+VLOOKUP($A129,[1]Hoja1!$A$9:$AM$280,9,0)</f>
        <v>0</v>
      </c>
      <c r="K129" s="16">
        <f>SUM(F129:J129)</f>
        <v>19462.830000000002</v>
      </c>
      <c r="L129" s="15">
        <f>VLOOKUP($A129,[1]Hoja1!$A$9:$AM$280,32,0)</f>
        <v>2825.26</v>
      </c>
      <c r="M129" s="16">
        <f>+K129-L129</f>
        <v>16637.57</v>
      </c>
    </row>
    <row r="130" spans="1:13" s="11" customFormat="1" ht="10.5" customHeight="1" x14ac:dyDescent="0.25">
      <c r="A130" s="32"/>
      <c r="B130" s="17"/>
      <c r="C130" s="14"/>
      <c r="D130" s="14"/>
      <c r="E130" s="15"/>
      <c r="F130" s="15"/>
      <c r="G130" s="14"/>
      <c r="H130" s="14"/>
      <c r="I130" s="14"/>
      <c r="J130" s="14"/>
      <c r="K130" s="16"/>
      <c r="L130" s="16"/>
      <c r="M130" s="16"/>
    </row>
    <row r="131" spans="1:13" s="11" customFormat="1" ht="17.25" customHeight="1" x14ac:dyDescent="0.25">
      <c r="A131" s="6" t="s">
        <v>111</v>
      </c>
      <c r="B131" s="7"/>
      <c r="C131" s="8"/>
      <c r="D131" s="8"/>
      <c r="E131" s="9"/>
      <c r="F131" s="9"/>
      <c r="G131" s="8"/>
      <c r="H131" s="8"/>
      <c r="I131" s="8"/>
      <c r="J131" s="8"/>
      <c r="K131" s="10"/>
      <c r="L131" s="10"/>
      <c r="M131" s="10"/>
    </row>
    <row r="132" spans="1:13" s="11" customFormat="1" ht="10.5" customHeight="1" x14ac:dyDescent="0.25">
      <c r="A132" s="32" t="s">
        <v>112</v>
      </c>
      <c r="B132" s="13" t="s">
        <v>113</v>
      </c>
      <c r="C132" s="22" t="s">
        <v>17</v>
      </c>
      <c r="D132" s="22" t="s">
        <v>18</v>
      </c>
      <c r="E132" s="15">
        <f>+F132/30</f>
        <v>172.87</v>
      </c>
      <c r="F132" s="15">
        <f>VLOOKUP($A132,[1]Hoja1!$A$9:$AM$280,3,0)</f>
        <v>5186.1000000000004</v>
      </c>
      <c r="G132" s="15">
        <v>0</v>
      </c>
      <c r="H132" s="15">
        <f>VLOOKUP($A132,[1]Hoja1!$A$9:$AM$280,4,0)+VLOOKUP($A132,[1]Hoja1!$A$9:$AM$280,6,0)</f>
        <v>605.04999999999995</v>
      </c>
      <c r="I132" s="15">
        <f>VLOOKUP($A132,[1]Hoja1!$A$9:$AM$280,5,0)</f>
        <v>0</v>
      </c>
      <c r="J132" s="15">
        <f>VLOOKUP($A132,[1]Hoja1!$A$9:$AM$280,8,0)+VLOOKUP($A132,[1]Hoja1!$A$9:$AM$280,9,0)</f>
        <v>1113.9000000000001</v>
      </c>
      <c r="K132" s="16">
        <f>SUM(F132:J132)</f>
        <v>6905.0500000000011</v>
      </c>
      <c r="L132" s="15">
        <f>VLOOKUP($A132,[1]Hoja1!$A$9:$AM$280,32,0)</f>
        <v>164.86</v>
      </c>
      <c r="M132" s="16">
        <f>+K132-L132</f>
        <v>6740.1900000000014</v>
      </c>
    </row>
    <row r="133" spans="1:13" s="11" customFormat="1" ht="10.5" customHeight="1" x14ac:dyDescent="0.25">
      <c r="A133" s="32"/>
      <c r="B133" s="17"/>
      <c r="C133" s="14"/>
      <c r="D133" s="14"/>
      <c r="E133" s="15"/>
      <c r="F133" s="15"/>
      <c r="G133" s="14"/>
      <c r="H133" s="14"/>
      <c r="I133" s="14"/>
      <c r="J133" s="14"/>
      <c r="K133" s="16"/>
      <c r="L133" s="16"/>
      <c r="M133" s="16"/>
    </row>
    <row r="134" spans="1:13" s="11" customFormat="1" ht="17.25" customHeight="1" x14ac:dyDescent="0.25">
      <c r="A134" s="6" t="s">
        <v>114</v>
      </c>
      <c r="B134" s="7"/>
      <c r="C134" s="8"/>
      <c r="D134" s="8"/>
      <c r="E134" s="9"/>
      <c r="F134" s="9"/>
      <c r="G134" s="8"/>
      <c r="H134" s="8"/>
      <c r="I134" s="8"/>
      <c r="J134" s="8"/>
      <c r="K134" s="10"/>
      <c r="L134" s="10"/>
      <c r="M134" s="10"/>
    </row>
    <row r="135" spans="1:13" s="11" customFormat="1" ht="10.5" customHeight="1" x14ac:dyDescent="0.25">
      <c r="A135" s="32" t="s">
        <v>122</v>
      </c>
      <c r="B135" s="23" t="s">
        <v>116</v>
      </c>
      <c r="C135" s="22" t="s">
        <v>17</v>
      </c>
      <c r="D135" s="14" t="s">
        <v>179</v>
      </c>
      <c r="E135" s="15">
        <f>+F135/30</f>
        <v>172.87</v>
      </c>
      <c r="F135" s="15">
        <f>VLOOKUP($A135,[1]Hoja1!$A$9:$AM$280,3,0)</f>
        <v>5186.1000000000004</v>
      </c>
      <c r="G135" s="15">
        <v>0</v>
      </c>
      <c r="H135" s="15">
        <f>VLOOKUP($A135,[1]Hoja1!$A$9:$AM$280,4,0)+VLOOKUP($A135,[1]Hoja1!$A$9:$AM$280,6,0)</f>
        <v>605.04999999999995</v>
      </c>
      <c r="I135" s="15">
        <f>VLOOKUP($A135,[1]Hoja1!$A$9:$AM$280,5,0)</f>
        <v>0</v>
      </c>
      <c r="J135" s="15">
        <f>VLOOKUP($A135,[1]Hoja1!$A$9:$AM$280,8,0)+VLOOKUP($A135,[1]Hoja1!$A$9:$AM$280,9,0)</f>
        <v>0</v>
      </c>
      <c r="K135" s="16">
        <f>SUM(F135:J135)</f>
        <v>5791.1500000000005</v>
      </c>
      <c r="L135" s="15">
        <f>VLOOKUP($A135,[1]Hoja1!$A$9:$AM$280,32,0)</f>
        <v>-17.18</v>
      </c>
      <c r="M135" s="16">
        <f>+K135-L135</f>
        <v>5808.3300000000008</v>
      </c>
    </row>
    <row r="136" spans="1:13" x14ac:dyDescent="0.25">
      <c r="K136" s="26"/>
      <c r="L136" s="26"/>
      <c r="M136" s="26"/>
    </row>
    <row r="138" spans="1:13" ht="17.25" customHeight="1" x14ac:dyDescent="0.25"/>
    <row r="139" spans="1:13" ht="17.25" customHeight="1" x14ac:dyDescent="0.2">
      <c r="J139" s="25"/>
      <c r="K139" s="34"/>
      <c r="L139" s="34"/>
      <c r="M139" s="34"/>
    </row>
    <row r="140" spans="1:13" ht="17.25" customHeight="1" x14ac:dyDescent="0.2">
      <c r="K140" s="29"/>
      <c r="L140" s="30"/>
      <c r="M140" s="30"/>
    </row>
    <row r="141" spans="1:13" ht="17.25" customHeight="1" x14ac:dyDescent="0.25">
      <c r="L141" s="28"/>
      <c r="M141" s="28"/>
    </row>
    <row r="142" spans="1:13" ht="17.25" customHeight="1" x14ac:dyDescent="0.2">
      <c r="K142" s="31"/>
      <c r="L142" s="31"/>
      <c r="M142" s="31"/>
    </row>
    <row r="143" spans="1:13" ht="17.25" customHeight="1" x14ac:dyDescent="0.25">
      <c r="K143" s="28"/>
      <c r="L143" s="28"/>
      <c r="M143" s="28"/>
    </row>
    <row r="144" spans="1:13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</sheetData>
  <autoFilter ref="A6:M137" xr:uid="{00000000-0009-0000-0000-000000000000}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</vt:lpstr>
      <vt:lpstr>Marzo!Área_de_impresión</vt:lpstr>
      <vt:lpstr>Marzo!Títulos_a_imprimir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2019-06-26T21:08:16Z</dcterms:created>
  <dcterms:modified xsi:type="dcterms:W3CDTF">2022-03-31T18:59:26Z</dcterms:modified>
</cp:coreProperties>
</file>