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/>
  <mc:AlternateContent xmlns:mc="http://schemas.openxmlformats.org/markup-compatibility/2006">
    <mc:Choice Requires="x15">
      <x15ac:absPath xmlns:x15ac="http://schemas.microsoft.com/office/spreadsheetml/2010/11/ac" url="C:\Users\Finanzas01\Documents\ARACELI\Transparencia\"/>
    </mc:Choice>
  </mc:AlternateContent>
  <xr:revisionPtr revIDLastSave="0" documentId="8_{C8ADF8DA-EE8E-4DDD-B8C4-A9DD7BB86EB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ebrero" sheetId="1" r:id="rId1"/>
  </sheets>
  <externalReferences>
    <externalReference r:id="rId2"/>
  </externalReferences>
  <definedNames>
    <definedName name="_xlnm._FilterDatabase" localSheetId="0" hidden="1">Febrero!$A$6:$M$140</definedName>
    <definedName name="_xlnm.Print_Area" localSheetId="0">Febrero!$A$1:$M$135</definedName>
    <definedName name="_xlnm.Print_Titles" localSheetId="0">Febrero!$1:$6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35" i="1" l="1"/>
  <c r="L132" i="1"/>
  <c r="L129" i="1"/>
  <c r="L126" i="1"/>
  <c r="L125" i="1"/>
  <c r="L122" i="1"/>
  <c r="L119" i="1"/>
  <c r="L118" i="1"/>
  <c r="L115" i="1"/>
  <c r="L114" i="1"/>
  <c r="L113" i="1"/>
  <c r="L112" i="1"/>
  <c r="L109" i="1"/>
  <c r="L108" i="1"/>
  <c r="L105" i="1"/>
  <c r="L104" i="1"/>
  <c r="L103" i="1"/>
  <c r="L102" i="1"/>
  <c r="L99" i="1"/>
  <c r="L98" i="1"/>
  <c r="L95" i="1"/>
  <c r="L92" i="1"/>
  <c r="L89" i="1"/>
  <c r="L88" i="1"/>
  <c r="L85" i="1"/>
  <c r="L82" i="1"/>
  <c r="L81" i="1"/>
  <c r="L78" i="1"/>
  <c r="L77" i="1"/>
  <c r="L74" i="1"/>
  <c r="L70" i="1"/>
  <c r="L69" i="1"/>
  <c r="L68" i="1"/>
  <c r="L67" i="1"/>
  <c r="L64" i="1"/>
  <c r="L63" i="1"/>
  <c r="L62" i="1"/>
  <c r="L61" i="1"/>
  <c r="L60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6" i="1"/>
  <c r="L35" i="1"/>
  <c r="L34" i="1"/>
  <c r="L31" i="1"/>
  <c r="L28" i="1"/>
  <c r="L27" i="1"/>
  <c r="L26" i="1"/>
  <c r="L25" i="1"/>
  <c r="L24" i="1"/>
  <c r="L21" i="1"/>
  <c r="L20" i="1"/>
  <c r="L17" i="1"/>
  <c r="L14" i="1"/>
  <c r="L13" i="1"/>
  <c r="L12" i="1"/>
  <c r="L11" i="1"/>
  <c r="L10" i="1"/>
  <c r="L9" i="1"/>
  <c r="L8" i="1"/>
  <c r="J135" i="1"/>
  <c r="I135" i="1"/>
  <c r="G135" i="1"/>
  <c r="F135" i="1"/>
  <c r="J132" i="1"/>
  <c r="I132" i="1"/>
  <c r="G132" i="1"/>
  <c r="F132" i="1"/>
  <c r="J129" i="1"/>
  <c r="I129" i="1"/>
  <c r="G129" i="1"/>
  <c r="F129" i="1"/>
  <c r="J126" i="1"/>
  <c r="I126" i="1"/>
  <c r="G126" i="1"/>
  <c r="F126" i="1"/>
  <c r="J125" i="1"/>
  <c r="I125" i="1"/>
  <c r="G125" i="1"/>
  <c r="F125" i="1"/>
  <c r="J122" i="1"/>
  <c r="I122" i="1"/>
  <c r="G122" i="1"/>
  <c r="F122" i="1"/>
  <c r="J119" i="1"/>
  <c r="I119" i="1"/>
  <c r="G119" i="1"/>
  <c r="F119" i="1"/>
  <c r="J118" i="1"/>
  <c r="I118" i="1"/>
  <c r="G118" i="1"/>
  <c r="F118" i="1"/>
  <c r="J115" i="1"/>
  <c r="I115" i="1"/>
  <c r="G115" i="1"/>
  <c r="F115" i="1"/>
  <c r="J114" i="1"/>
  <c r="I114" i="1"/>
  <c r="G114" i="1"/>
  <c r="F114" i="1"/>
  <c r="J113" i="1"/>
  <c r="I113" i="1"/>
  <c r="G113" i="1"/>
  <c r="F113" i="1"/>
  <c r="J112" i="1"/>
  <c r="I112" i="1"/>
  <c r="G112" i="1"/>
  <c r="F112" i="1"/>
  <c r="J109" i="1"/>
  <c r="I109" i="1"/>
  <c r="G109" i="1"/>
  <c r="F109" i="1"/>
  <c r="J108" i="1"/>
  <c r="I108" i="1"/>
  <c r="G108" i="1"/>
  <c r="F108" i="1"/>
  <c r="J105" i="1"/>
  <c r="I105" i="1"/>
  <c r="G105" i="1"/>
  <c r="F105" i="1"/>
  <c r="J104" i="1"/>
  <c r="I104" i="1"/>
  <c r="G104" i="1"/>
  <c r="F104" i="1"/>
  <c r="E104" i="1" s="1"/>
  <c r="J103" i="1"/>
  <c r="I103" i="1"/>
  <c r="G103" i="1"/>
  <c r="F103" i="1"/>
  <c r="J102" i="1"/>
  <c r="I102" i="1"/>
  <c r="G102" i="1"/>
  <c r="F102" i="1"/>
  <c r="J99" i="1"/>
  <c r="I99" i="1"/>
  <c r="G99" i="1"/>
  <c r="F99" i="1"/>
  <c r="J98" i="1"/>
  <c r="I98" i="1"/>
  <c r="G98" i="1"/>
  <c r="F98" i="1"/>
  <c r="J95" i="1"/>
  <c r="I95" i="1"/>
  <c r="G95" i="1"/>
  <c r="F95" i="1"/>
  <c r="J92" i="1"/>
  <c r="I92" i="1"/>
  <c r="G92" i="1"/>
  <c r="F92" i="1"/>
  <c r="J89" i="1"/>
  <c r="I89" i="1"/>
  <c r="G89" i="1"/>
  <c r="F89" i="1"/>
  <c r="J88" i="1"/>
  <c r="I88" i="1"/>
  <c r="G88" i="1"/>
  <c r="F88" i="1"/>
  <c r="J85" i="1"/>
  <c r="I85" i="1"/>
  <c r="G85" i="1"/>
  <c r="F85" i="1"/>
  <c r="J82" i="1"/>
  <c r="I82" i="1"/>
  <c r="G82" i="1"/>
  <c r="F82" i="1"/>
  <c r="J81" i="1"/>
  <c r="I81" i="1"/>
  <c r="G81" i="1"/>
  <c r="F81" i="1"/>
  <c r="J78" i="1"/>
  <c r="I78" i="1"/>
  <c r="G78" i="1"/>
  <c r="F78" i="1"/>
  <c r="J77" i="1"/>
  <c r="I77" i="1"/>
  <c r="G77" i="1"/>
  <c r="F77" i="1"/>
  <c r="J74" i="1"/>
  <c r="I74" i="1"/>
  <c r="G74" i="1"/>
  <c r="F74" i="1"/>
  <c r="J70" i="1"/>
  <c r="I70" i="1"/>
  <c r="G70" i="1"/>
  <c r="F70" i="1"/>
  <c r="J69" i="1"/>
  <c r="I69" i="1"/>
  <c r="G69" i="1"/>
  <c r="F69" i="1"/>
  <c r="J68" i="1"/>
  <c r="I68" i="1"/>
  <c r="G68" i="1"/>
  <c r="F68" i="1"/>
  <c r="J67" i="1"/>
  <c r="I67" i="1"/>
  <c r="G67" i="1"/>
  <c r="F67" i="1"/>
  <c r="J64" i="1"/>
  <c r="I64" i="1"/>
  <c r="G64" i="1"/>
  <c r="F64" i="1"/>
  <c r="J63" i="1"/>
  <c r="I63" i="1"/>
  <c r="G63" i="1"/>
  <c r="F63" i="1"/>
  <c r="J62" i="1"/>
  <c r="I62" i="1"/>
  <c r="G62" i="1"/>
  <c r="F62" i="1"/>
  <c r="J61" i="1"/>
  <c r="I61" i="1"/>
  <c r="G61" i="1"/>
  <c r="F61" i="1"/>
  <c r="J60" i="1"/>
  <c r="I60" i="1"/>
  <c r="G60" i="1"/>
  <c r="F60" i="1"/>
  <c r="J57" i="1"/>
  <c r="I57" i="1"/>
  <c r="G57" i="1"/>
  <c r="F57" i="1"/>
  <c r="J56" i="1"/>
  <c r="I56" i="1"/>
  <c r="G56" i="1"/>
  <c r="F56" i="1"/>
  <c r="J55" i="1"/>
  <c r="I55" i="1"/>
  <c r="G55" i="1"/>
  <c r="F55" i="1"/>
  <c r="E55" i="1" s="1"/>
  <c r="J54" i="1"/>
  <c r="I54" i="1"/>
  <c r="G54" i="1"/>
  <c r="F54" i="1"/>
  <c r="J53" i="1"/>
  <c r="I53" i="1"/>
  <c r="G53" i="1"/>
  <c r="F53" i="1"/>
  <c r="J52" i="1"/>
  <c r="I52" i="1"/>
  <c r="G52" i="1"/>
  <c r="F52" i="1"/>
  <c r="J51" i="1"/>
  <c r="I51" i="1"/>
  <c r="G51" i="1"/>
  <c r="F51" i="1"/>
  <c r="J50" i="1"/>
  <c r="I50" i="1"/>
  <c r="G50" i="1"/>
  <c r="F50" i="1"/>
  <c r="J49" i="1"/>
  <c r="I49" i="1"/>
  <c r="G49" i="1"/>
  <c r="F49" i="1"/>
  <c r="J48" i="1"/>
  <c r="I48" i="1"/>
  <c r="G48" i="1"/>
  <c r="F48" i="1"/>
  <c r="J47" i="1"/>
  <c r="I47" i="1"/>
  <c r="G47" i="1"/>
  <c r="F47" i="1"/>
  <c r="J46" i="1"/>
  <c r="I46" i="1"/>
  <c r="G46" i="1"/>
  <c r="F46" i="1"/>
  <c r="J45" i="1"/>
  <c r="I45" i="1"/>
  <c r="G45" i="1"/>
  <c r="F45" i="1"/>
  <c r="J44" i="1"/>
  <c r="I44" i="1"/>
  <c r="G44" i="1"/>
  <c r="F44" i="1"/>
  <c r="J43" i="1"/>
  <c r="I43" i="1"/>
  <c r="G43" i="1"/>
  <c r="F43" i="1"/>
  <c r="J42" i="1"/>
  <c r="I42" i="1"/>
  <c r="G42" i="1"/>
  <c r="F42" i="1"/>
  <c r="J41" i="1"/>
  <c r="I41" i="1"/>
  <c r="G41" i="1"/>
  <c r="F41" i="1"/>
  <c r="J40" i="1"/>
  <c r="I40" i="1"/>
  <c r="G40" i="1"/>
  <c r="F40" i="1"/>
  <c r="J39" i="1"/>
  <c r="I39" i="1"/>
  <c r="G39" i="1"/>
  <c r="F39" i="1"/>
  <c r="J36" i="1"/>
  <c r="I36" i="1"/>
  <c r="G36" i="1"/>
  <c r="F36" i="1"/>
  <c r="J35" i="1"/>
  <c r="I35" i="1"/>
  <c r="G35" i="1"/>
  <c r="F35" i="1"/>
  <c r="J34" i="1"/>
  <c r="I34" i="1"/>
  <c r="G34" i="1"/>
  <c r="F34" i="1"/>
  <c r="J31" i="1"/>
  <c r="I31" i="1"/>
  <c r="G31" i="1"/>
  <c r="F31" i="1"/>
  <c r="J28" i="1"/>
  <c r="I28" i="1"/>
  <c r="G28" i="1"/>
  <c r="F28" i="1"/>
  <c r="J27" i="1"/>
  <c r="I27" i="1"/>
  <c r="G27" i="1"/>
  <c r="F27" i="1"/>
  <c r="J26" i="1"/>
  <c r="I26" i="1"/>
  <c r="G26" i="1"/>
  <c r="F26" i="1"/>
  <c r="J25" i="1"/>
  <c r="I25" i="1"/>
  <c r="G25" i="1"/>
  <c r="F25" i="1"/>
  <c r="J24" i="1"/>
  <c r="I24" i="1"/>
  <c r="G24" i="1"/>
  <c r="F24" i="1"/>
  <c r="J21" i="1"/>
  <c r="I21" i="1"/>
  <c r="G21" i="1"/>
  <c r="F21" i="1"/>
  <c r="J20" i="1"/>
  <c r="I20" i="1"/>
  <c r="G20" i="1"/>
  <c r="F20" i="1"/>
  <c r="J17" i="1"/>
  <c r="I17" i="1"/>
  <c r="G17" i="1"/>
  <c r="F17" i="1"/>
  <c r="J14" i="1"/>
  <c r="I14" i="1"/>
  <c r="G14" i="1"/>
  <c r="F14" i="1"/>
  <c r="J13" i="1"/>
  <c r="I13" i="1"/>
  <c r="G13" i="1"/>
  <c r="F13" i="1"/>
  <c r="J12" i="1"/>
  <c r="I12" i="1"/>
  <c r="G12" i="1"/>
  <c r="F12" i="1"/>
  <c r="J11" i="1"/>
  <c r="I11" i="1"/>
  <c r="G11" i="1"/>
  <c r="F11" i="1"/>
  <c r="J10" i="1"/>
  <c r="I10" i="1"/>
  <c r="G10" i="1"/>
  <c r="F10" i="1"/>
  <c r="J9" i="1"/>
  <c r="I9" i="1"/>
  <c r="G9" i="1"/>
  <c r="F9" i="1"/>
  <c r="J8" i="1"/>
  <c r="I8" i="1"/>
  <c r="E98" i="1"/>
  <c r="G8" i="1"/>
  <c r="F8" i="1"/>
  <c r="K99" i="1" l="1"/>
  <c r="M99" i="1" s="1"/>
  <c r="K98" i="1"/>
  <c r="M98" i="1" s="1"/>
  <c r="K55" i="1"/>
  <c r="M55" i="1" s="1"/>
  <c r="K104" i="1"/>
  <c r="M104" i="1" s="1"/>
  <c r="K126" i="1" l="1"/>
  <c r="M126" i="1" s="1"/>
  <c r="E126" i="1"/>
  <c r="K125" i="1"/>
  <c r="M125" i="1" s="1"/>
  <c r="E125" i="1"/>
  <c r="K62" i="1"/>
  <c r="K78" i="1"/>
  <c r="K132" i="1"/>
  <c r="K28" i="1"/>
  <c r="K40" i="1"/>
  <c r="K46" i="1"/>
  <c r="K60" i="1"/>
  <c r="K64" i="1"/>
  <c r="K70" i="1"/>
  <c r="K92" i="1"/>
  <c r="K105" i="1"/>
  <c r="K115" i="1"/>
  <c r="K9" i="1"/>
  <c r="K13" i="1"/>
  <c r="K25" i="1"/>
  <c r="K34" i="1"/>
  <c r="K36" i="1"/>
  <c r="K44" i="1"/>
  <c r="K50" i="1"/>
  <c r="K74" i="1"/>
  <c r="K82" i="1"/>
  <c r="K88" i="1"/>
  <c r="K103" i="1"/>
  <c r="K109" i="1"/>
  <c r="K122" i="1"/>
  <c r="K14" i="1"/>
  <c r="K21" i="1"/>
  <c r="K47" i="1"/>
  <c r="K57" i="1"/>
  <c r="K61" i="1"/>
  <c r="K67" i="1"/>
  <c r="K77" i="1"/>
  <c r="K85" i="1"/>
  <c r="K95" i="1"/>
  <c r="K112" i="1"/>
  <c r="K118" i="1"/>
  <c r="K135" i="1"/>
  <c r="K26" i="1"/>
  <c r="K42" i="1"/>
  <c r="K48" i="1"/>
  <c r="K52" i="1"/>
  <c r="K54" i="1"/>
  <c r="K68" i="1"/>
  <c r="K69" i="1"/>
  <c r="K113" i="1"/>
  <c r="K11" i="1"/>
  <c r="K39" i="1"/>
  <c r="K43" i="1"/>
  <c r="K51" i="1"/>
  <c r="K10" i="1"/>
  <c r="K12" i="1"/>
  <c r="K17" i="1"/>
  <c r="K20" i="1"/>
  <c r="K24" i="1"/>
  <c r="K27" i="1"/>
  <c r="K31" i="1"/>
  <c r="K35" i="1"/>
  <c r="K41" i="1"/>
  <c r="K45" i="1"/>
  <c r="K49" i="1"/>
  <c r="K53" i="1"/>
  <c r="K56" i="1"/>
  <c r="K63" i="1"/>
  <c r="K81" i="1"/>
  <c r="K89" i="1"/>
  <c r="K102" i="1"/>
  <c r="K108" i="1"/>
  <c r="K114" i="1"/>
  <c r="K119" i="1"/>
  <c r="K129" i="1"/>
  <c r="E20" i="1"/>
  <c r="E57" i="1"/>
  <c r="E132" i="1"/>
  <c r="E122" i="1"/>
  <c r="E115" i="1"/>
  <c r="E113" i="1"/>
  <c r="E109" i="1"/>
  <c r="E103" i="1"/>
  <c r="E92" i="1"/>
  <c r="E88" i="1"/>
  <c r="E82" i="1"/>
  <c r="E78" i="1"/>
  <c r="E77" i="1"/>
  <c r="E70" i="1"/>
  <c r="E68" i="1"/>
  <c r="E64" i="1"/>
  <c r="E62" i="1"/>
  <c r="E60" i="1"/>
  <c r="E54" i="1"/>
  <c r="E52" i="1"/>
  <c r="E50" i="1"/>
  <c r="E48" i="1"/>
  <c r="E46" i="1"/>
  <c r="E44" i="1"/>
  <c r="E42" i="1"/>
  <c r="E40" i="1"/>
  <c r="E36" i="1"/>
  <c r="E34" i="1"/>
  <c r="E28" i="1"/>
  <c r="E26" i="1"/>
  <c r="E24" i="1"/>
  <c r="E21" i="1"/>
  <c r="E129" i="1"/>
  <c r="E14" i="1"/>
  <c r="E13" i="1"/>
  <c r="E12" i="1"/>
  <c r="E11" i="1"/>
  <c r="E9" i="1"/>
  <c r="M20" i="1" l="1"/>
  <c r="M57" i="1"/>
  <c r="M68" i="1"/>
  <c r="M82" i="1"/>
  <c r="M115" i="1"/>
  <c r="M14" i="1"/>
  <c r="M103" i="1"/>
  <c r="M36" i="1"/>
  <c r="M54" i="1"/>
  <c r="M105" i="1"/>
  <c r="M132" i="1"/>
  <c r="M17" i="1"/>
  <c r="M9" i="1"/>
  <c r="M35" i="1"/>
  <c r="M53" i="1"/>
  <c r="M92" i="1"/>
  <c r="M11" i="1"/>
  <c r="M21" i="1"/>
  <c r="M28" i="1"/>
  <c r="M62" i="1"/>
  <c r="M77" i="1"/>
  <c r="M109" i="1"/>
  <c r="M26" i="1"/>
  <c r="M45" i="1"/>
  <c r="M46" i="1"/>
  <c r="M60" i="1"/>
  <c r="M70" i="1"/>
  <c r="M88" i="1"/>
  <c r="E17" i="1"/>
  <c r="M24" i="1"/>
  <c r="M34" i="1"/>
  <c r="M41" i="1"/>
  <c r="M42" i="1"/>
  <c r="M49" i="1"/>
  <c r="M50" i="1"/>
  <c r="M64" i="1"/>
  <c r="M78" i="1"/>
  <c r="M113" i="1"/>
  <c r="M122" i="1"/>
  <c r="M10" i="1"/>
  <c r="M13" i="1"/>
  <c r="M31" i="1"/>
  <c r="E31" i="1"/>
  <c r="E74" i="1"/>
  <c r="M74" i="1"/>
  <c r="E89" i="1"/>
  <c r="M89" i="1"/>
  <c r="E102" i="1"/>
  <c r="M102" i="1"/>
  <c r="E108" i="1"/>
  <c r="M108" i="1"/>
  <c r="E114" i="1"/>
  <c r="M114" i="1"/>
  <c r="E119" i="1"/>
  <c r="M119" i="1"/>
  <c r="E56" i="1"/>
  <c r="M56" i="1"/>
  <c r="E61" i="1"/>
  <c r="M61" i="1"/>
  <c r="E67" i="1"/>
  <c r="M67" i="1"/>
  <c r="E81" i="1"/>
  <c r="M81" i="1"/>
  <c r="M129" i="1"/>
  <c r="M63" i="1"/>
  <c r="M69" i="1"/>
  <c r="E135" i="1"/>
  <c r="M135" i="1"/>
  <c r="M12" i="1"/>
  <c r="E10" i="1"/>
  <c r="M25" i="1"/>
  <c r="E25" i="1"/>
  <c r="M27" i="1"/>
  <c r="E27" i="1"/>
  <c r="E39" i="1"/>
  <c r="M39" i="1"/>
  <c r="M40" i="1"/>
  <c r="E43" i="1"/>
  <c r="M43" i="1"/>
  <c r="M44" i="1"/>
  <c r="E47" i="1"/>
  <c r="M47" i="1"/>
  <c r="M48" i="1"/>
  <c r="E51" i="1"/>
  <c r="M51" i="1"/>
  <c r="M52" i="1"/>
  <c r="M85" i="1"/>
  <c r="M95" i="1"/>
  <c r="M112" i="1"/>
  <c r="M118" i="1"/>
  <c r="E35" i="1"/>
  <c r="E41" i="1"/>
  <c r="E45" i="1"/>
  <c r="E49" i="1"/>
  <c r="E53" i="1"/>
  <c r="E63" i="1"/>
  <c r="E69" i="1"/>
  <c r="E85" i="1"/>
  <c r="E95" i="1"/>
  <c r="E112" i="1"/>
  <c r="E118" i="1"/>
  <c r="E8" i="1" l="1"/>
  <c r="K8" i="1" l="1"/>
  <c r="M8" i="1" l="1"/>
</calcChain>
</file>

<file path=xl/sharedStrings.xml><?xml version="1.0" encoding="utf-8"?>
<sst xmlns="http://schemas.openxmlformats.org/spreadsheetml/2006/main" count="351" uniqueCount="218">
  <si>
    <t>COMITÉ DIRECTIVO ESTATAL DEL PRI EN JALISCO</t>
  </si>
  <si>
    <t>Código</t>
  </si>
  <si>
    <t>Nombre</t>
  </si>
  <si>
    <t>Puesto</t>
  </si>
  <si>
    <t>Tipo de Pago</t>
  </si>
  <si>
    <t xml:space="preserve">TIPO DE PRESTACIONES </t>
  </si>
  <si>
    <t>Total de Percepciones</t>
  </si>
  <si>
    <t>Total de Deducciones</t>
  </si>
  <si>
    <t>Neto</t>
  </si>
  <si>
    <t>Salario Diario Bruto</t>
  </si>
  <si>
    <t xml:space="preserve">Aguinaldo Anual </t>
  </si>
  <si>
    <t>*Prima Vacacional</t>
  </si>
  <si>
    <t xml:space="preserve">Vacaciones </t>
  </si>
  <si>
    <t>Otras Percepciones</t>
  </si>
  <si>
    <t>Departamento 4103 CDE PRESIDENCIA</t>
  </si>
  <si>
    <t>00007</t>
  </si>
  <si>
    <t>De León Corona Jane Vanessa</t>
  </si>
  <si>
    <t>Auxiliar Administrativo</t>
  </si>
  <si>
    <t>Sueldos</t>
  </si>
  <si>
    <t>00216</t>
  </si>
  <si>
    <t>Decena Hernandez Lizette</t>
  </si>
  <si>
    <t>00113</t>
  </si>
  <si>
    <t>Hernandez Murillo Jose Adrian</t>
  </si>
  <si>
    <t>00199</t>
  </si>
  <si>
    <t>Meza Arana Mayra Gisela</t>
  </si>
  <si>
    <t>Departamento 4104 CDE SECRETARIA GENERAL</t>
  </si>
  <si>
    <t>Departamento 4106 CDE SECRETARIA DE ACCION ELECTORAL</t>
  </si>
  <si>
    <t>00202</t>
  </si>
  <si>
    <t>Arciniega Oropeza Alejandra Paola</t>
  </si>
  <si>
    <t>00743</t>
  </si>
  <si>
    <t>Martinez Macias  Norma Irene</t>
  </si>
  <si>
    <t>Departamento 4123 CDE SECRETARIA DE ATENCION P DISCAPACIDAD</t>
  </si>
  <si>
    <t>00276</t>
  </si>
  <si>
    <t>Mata Avila Jesus</t>
  </si>
  <si>
    <t>Secretario</t>
  </si>
  <si>
    <t>Departamento 4109 CDE SECRETARIA DE COMUNICACION SOCIAL</t>
  </si>
  <si>
    <t>00005</t>
  </si>
  <si>
    <t>Contreras García Lucila</t>
  </si>
  <si>
    <t>00021</t>
  </si>
  <si>
    <t>Rojas Lopez Miguel Angel</t>
  </si>
  <si>
    <t>Departamento 4107 CDE SECRETARIA DE FINANZAS Y ADMINISTRACION</t>
  </si>
  <si>
    <t>00001</t>
  </si>
  <si>
    <t>Andrade Padilla Daniel</t>
  </si>
  <si>
    <t>Auxiliar de Mantenimiento</t>
  </si>
  <si>
    <t>00461</t>
  </si>
  <si>
    <t>Borrayo De La Cruz Ericka Guillermina</t>
  </si>
  <si>
    <t>Intendente</t>
  </si>
  <si>
    <t>00187</t>
  </si>
  <si>
    <t>Gallegos Negrete Rosa Elena</t>
  </si>
  <si>
    <t>00165</t>
  </si>
  <si>
    <t>Gomez Dueñas Roselia</t>
  </si>
  <si>
    <t>00451</t>
  </si>
  <si>
    <t>Partida Ceja Francisco Javier</t>
  </si>
  <si>
    <t>00118</t>
  </si>
  <si>
    <t>Ramirez Gallegos Lorena</t>
  </si>
  <si>
    <t>00080</t>
  </si>
  <si>
    <t>Romero Romero Ingrid</t>
  </si>
  <si>
    <t>00169</t>
  </si>
  <si>
    <t>Tovar Lopez Rogelio</t>
  </si>
  <si>
    <t>Encargado de Informatica</t>
  </si>
  <si>
    <t>00836</t>
  </si>
  <si>
    <t>Arredondo Zuñiga Victor Manuel</t>
  </si>
  <si>
    <t>Velador</t>
  </si>
  <si>
    <t>Auxiliar Contable</t>
  </si>
  <si>
    <t>Reyes Granada Araceli Janeth</t>
  </si>
  <si>
    <t>00843</t>
  </si>
  <si>
    <t>Navarro Villa Lorena</t>
  </si>
  <si>
    <t>Larios Calvario Manuel</t>
  </si>
  <si>
    <t>Mantenimiento</t>
  </si>
  <si>
    <t>Luna Medrano Cesar Alejandro</t>
  </si>
  <si>
    <t>Departamento JUBILADOS</t>
  </si>
  <si>
    <t>Delgado Valenzuela Roberto</t>
  </si>
  <si>
    <t>Jubilado</t>
  </si>
  <si>
    <t>Rodriguez Ramirez Magdaleno</t>
  </si>
  <si>
    <t>Santillan Gonzalez Maria De La Paz</t>
  </si>
  <si>
    <t>Departamento 4105 CDE SECRETARIA DE ORGANIZACION</t>
  </si>
  <si>
    <t>00517</t>
  </si>
  <si>
    <t>Alvarado Rojas Mayra Alejandra</t>
  </si>
  <si>
    <t>00158</t>
  </si>
  <si>
    <t>Melendez Quezada Owen Mario</t>
  </si>
  <si>
    <t>Ortiz Mora Jose Alberto</t>
  </si>
  <si>
    <t>Departamento 4110 CDE SECRETARIA JURIDICA Y DE TRANSPARENCIA</t>
  </si>
  <si>
    <t>00195</t>
  </si>
  <si>
    <t>Murguia Escobedo Sandra Buenaventura</t>
  </si>
  <si>
    <t>Abogada</t>
  </si>
  <si>
    <t>Departamento 4117 CDE COMISION DE JUSTICIA PARTIDARIA</t>
  </si>
  <si>
    <t>00071</t>
  </si>
  <si>
    <t>Huerta Gomez Elizabeth</t>
  </si>
  <si>
    <t>Coordinador</t>
  </si>
  <si>
    <t>Departamento 4118 CDE COMISION ESTATAL DE PROCESOS INTERNOS</t>
  </si>
  <si>
    <t>00042</t>
  </si>
  <si>
    <t>Muciño Velazquez Erika Viviana</t>
  </si>
  <si>
    <t>Departamento 9114 INSTITUTO REYES HEROLES</t>
  </si>
  <si>
    <t>00093</t>
  </si>
  <si>
    <t>Hernandez Virgen Veronica</t>
  </si>
  <si>
    <t>Departamento 4301 SECT MOVIMIENTO TERRITORIAL</t>
  </si>
  <si>
    <t>00015</t>
  </si>
  <si>
    <t>López Hueso Tayde Lucina</t>
  </si>
  <si>
    <t>Flores Diaz Maria De La Luz</t>
  </si>
  <si>
    <t>Departamento 4501 ORG CNC</t>
  </si>
  <si>
    <t>00156</t>
  </si>
  <si>
    <t>Carrillo Carrillo Sandra Luz</t>
  </si>
  <si>
    <t>00096</t>
  </si>
  <si>
    <t>Sanchez Sanchez Micaela</t>
  </si>
  <si>
    <t>Gonzalez Vizcaino Maria Lucia</t>
  </si>
  <si>
    <t>Departamento 4502 ORG CNOP</t>
  </si>
  <si>
    <t>00781</t>
  </si>
  <si>
    <t>Hernandez Diaz Genesis</t>
  </si>
  <si>
    <t>Departamento 4741 COM MUN GUADALAJARA</t>
  </si>
  <si>
    <t>Departamento 67 CM MUN ZAPOPAN</t>
  </si>
  <si>
    <t>Departamento 4221 COM MUN TONALA</t>
  </si>
  <si>
    <t>Departamento 4794 COM MUN TEPATITLAN DE MORELOS</t>
  </si>
  <si>
    <t>00279</t>
  </si>
  <si>
    <t>Bravo Garcia Andrea Nallely</t>
  </si>
  <si>
    <t>Departamento 4799 COM MUN TLAQUEPAQUE</t>
  </si>
  <si>
    <t>00846</t>
  </si>
  <si>
    <t>Gonzalez Real Blanca Lucero</t>
  </si>
  <si>
    <t>00845</t>
  </si>
  <si>
    <t>Cuellar Hernández Rocío Elizabeth</t>
  </si>
  <si>
    <t>Ortiz Gallardo Yuri Ernestina</t>
  </si>
  <si>
    <t>00842</t>
  </si>
  <si>
    <t>Rivas Padilla  Margarita</t>
  </si>
  <si>
    <t>00873</t>
  </si>
  <si>
    <t>Mendez Salcedo Jorge Alberto</t>
  </si>
  <si>
    <t>Sub-Secretario de Finanzas</t>
  </si>
  <si>
    <t>00874</t>
  </si>
  <si>
    <t>Guerrero Torres Edgar Emmanuel</t>
  </si>
  <si>
    <t>Hernandez Garcia Ramiro</t>
  </si>
  <si>
    <t>Presidente</t>
  </si>
  <si>
    <t>Administrativo</t>
  </si>
  <si>
    <t>Departamento 4108 CDE SECRETARIA DE GESTION SOCIAL</t>
  </si>
  <si>
    <t>Departamento 4112 CDE SECRETARIA TECNICA DEL CPE</t>
  </si>
  <si>
    <t>Gonzalez Ramirez Miriam Noemi</t>
  </si>
  <si>
    <t>López Samano Claudia</t>
  </si>
  <si>
    <t>Iñiguez Ibarra Gustavo</t>
  </si>
  <si>
    <t>Secretario de Procesos Internos</t>
  </si>
  <si>
    <t>Departamento 4303 SECT FRENTE JUVENIL REVOLUCIONARIO</t>
  </si>
  <si>
    <t>Chavez Mora Jesus Armando</t>
  </si>
  <si>
    <t>Ayala  Rodriguez Eliazer</t>
  </si>
  <si>
    <t>Encargado</t>
  </si>
  <si>
    <t>Camiruaga López Monica Del Carmen</t>
  </si>
  <si>
    <t>Gil Medina Miriam Elyada</t>
  </si>
  <si>
    <t>Secretaria Juridica y de Tranparencia</t>
  </si>
  <si>
    <t>REMUNERACIONES DEL ORGANO ESTRUCTURA ORGANICA</t>
  </si>
  <si>
    <t>Dominguez Vazquez Fernando</t>
  </si>
  <si>
    <t>00856</t>
  </si>
  <si>
    <t>00865</t>
  </si>
  <si>
    <t>00067</t>
  </si>
  <si>
    <t>00863</t>
  </si>
  <si>
    <t>00855</t>
  </si>
  <si>
    <t>00857</t>
  </si>
  <si>
    <t>00837</t>
  </si>
  <si>
    <t>00870</t>
  </si>
  <si>
    <t>00864</t>
  </si>
  <si>
    <t>00868</t>
  </si>
  <si>
    <t>00871</t>
  </si>
  <si>
    <t>00853</t>
  </si>
  <si>
    <t>00848</t>
  </si>
  <si>
    <t>00858</t>
  </si>
  <si>
    <t>00839</t>
  </si>
  <si>
    <t>00840</t>
  </si>
  <si>
    <t>00861</t>
  </si>
  <si>
    <t>00862</t>
  </si>
  <si>
    <t>00838</t>
  </si>
  <si>
    <t>00876</t>
  </si>
  <si>
    <t>Perez Palacios Jorge Antonio</t>
  </si>
  <si>
    <t>00850</t>
  </si>
  <si>
    <t>Becerra Iñiguez Julio Ricardo</t>
  </si>
  <si>
    <t>Negrete Francisco</t>
  </si>
  <si>
    <t>Departamento 9115 CDE COORD DE ORG Y CONSERVACION DE ARCHI</t>
  </si>
  <si>
    <t>Encargado de Archivo de Concentracion</t>
  </si>
  <si>
    <t>00879</t>
  </si>
  <si>
    <t>00878</t>
  </si>
  <si>
    <t>Tovar Covarrubias Brianda Jackeline</t>
  </si>
  <si>
    <t>00881</t>
  </si>
  <si>
    <t>Vazquez Ochoa Ismael Isaac</t>
  </si>
  <si>
    <t>00880</t>
  </si>
  <si>
    <t>Macias Lopez Roberto</t>
  </si>
  <si>
    <t>Sueldo - Bruto  Mensual</t>
  </si>
  <si>
    <t xml:space="preserve">Sueldos </t>
  </si>
  <si>
    <t>00887</t>
  </si>
  <si>
    <t>De Leon Meza Hugo Fidencio</t>
  </si>
  <si>
    <t>00889</t>
  </si>
  <si>
    <t>Rodriguez Orozco Luis Manuel</t>
  </si>
  <si>
    <t>00860</t>
  </si>
  <si>
    <t>De La Torre Gonzalez Juan Carlos</t>
  </si>
  <si>
    <t xml:space="preserve">Secretario </t>
  </si>
  <si>
    <t>00902</t>
  </si>
  <si>
    <t>Diaz Cervantes Oscar Ivan</t>
  </si>
  <si>
    <t>00905</t>
  </si>
  <si>
    <t>Ortiz Perez Jose De Jesus</t>
  </si>
  <si>
    <t>00912</t>
  </si>
  <si>
    <t>Cuevas Chacon Jose Luis</t>
  </si>
  <si>
    <t>00915</t>
  </si>
  <si>
    <t>Carrillo Vazquez Jose Manuel</t>
  </si>
  <si>
    <t>00927</t>
  </si>
  <si>
    <t>Coronado Rojas Jenifer Yaneth</t>
  </si>
  <si>
    <t>00901</t>
  </si>
  <si>
    <t>Padilla Cruz Margarita</t>
  </si>
  <si>
    <t>00936</t>
  </si>
  <si>
    <t>Hernandez Arriaga Erik Daniel</t>
  </si>
  <si>
    <t>00939</t>
  </si>
  <si>
    <t>Cantu Perez Jose Manuel</t>
  </si>
  <si>
    <t>Departamento 4122 CDE SECRETARIA DE OPERACIÓN POLITICA</t>
  </si>
  <si>
    <t>00941</t>
  </si>
  <si>
    <t>Olivares Arevalo Ana Victoria</t>
  </si>
  <si>
    <t>00061</t>
  </si>
  <si>
    <t>Arreola Castañeda Alberto</t>
  </si>
  <si>
    <t>00946</t>
  </si>
  <si>
    <t>Velasco Benitez Jaime Fernando</t>
  </si>
  <si>
    <t>00947</t>
  </si>
  <si>
    <t>Cienfuegos Paredes Manuel De Jesus</t>
  </si>
  <si>
    <t>00913</t>
  </si>
  <si>
    <t>Jimenez Villarroel Lisset Carolina</t>
  </si>
  <si>
    <t>Departamento 17 OMPRI</t>
  </si>
  <si>
    <t>00948</t>
  </si>
  <si>
    <t>Guerrero Ruvalcaba Jose De Jesus</t>
  </si>
  <si>
    <t>FEBRERO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</si>
</sst>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&quot;$&quot;#,##0.00"/>
  </numFmts>
  <fonts count="23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b/>
      <sz val="24"/>
      <name val="Arial"/>
      <family val="2"/>
    </font>
    <font>
      <sz val="11"/>
      <color theme="1"/>
      <name val="Arial"/>
      <family val="2"/>
    </font>
    <font>
      <b/>
      <sz val="24"/>
      <color theme="1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1" tint="0.34998626667073579"/>
        <bgColor indexed="64"/>
      </patternFill>
    </fill>
  </fills>
  <borders count="7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</borders>
  <cellStyleXfs count="14">
    <xf numFmtId="0" fontId="0" fillId="0" borderId="0"/>
    <xf numFmtId="164" fontId="13" fillId="0" borderId="0" applyFont="0" applyFill="0" applyBorder="0" applyAlignment="0" applyProtection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47">
    <xf numFmtId="0" fontId="0" fillId="0" borderId="0" xfId="0"/>
    <xf numFmtId="0" fontId="15" fillId="0" borderId="0" xfId="0" applyFont="1" applyAlignment="1">
      <alignment vertical="center"/>
    </xf>
    <xf numFmtId="0" fontId="16" fillId="0" borderId="0" xfId="0" applyFont="1" applyBorder="1" applyAlignment="1">
      <alignment horizontal="center" vertical="center"/>
    </xf>
    <xf numFmtId="164" fontId="17" fillId="2" borderId="1" xfId="1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49" fontId="17" fillId="3" borderId="2" xfId="0" applyNumberFormat="1" applyFont="1" applyFill="1" applyBorder="1" applyAlignment="1">
      <alignment horizontal="left" vertical="center"/>
    </xf>
    <xf numFmtId="0" fontId="19" fillId="3" borderId="2" xfId="0" applyFont="1" applyFill="1" applyBorder="1" applyAlignment="1">
      <alignment vertical="center"/>
    </xf>
    <xf numFmtId="0" fontId="19" fillId="3" borderId="2" xfId="0" applyFont="1" applyFill="1" applyBorder="1" applyAlignment="1">
      <alignment horizontal="center" vertical="center"/>
    </xf>
    <xf numFmtId="164" fontId="19" fillId="3" borderId="2" xfId="1" applyFont="1" applyFill="1" applyBorder="1" applyAlignment="1">
      <alignment horizontal="center" vertical="center"/>
    </xf>
    <xf numFmtId="40" fontId="19" fillId="3" borderId="2" xfId="1" applyNumberFormat="1" applyFont="1" applyFill="1" applyBorder="1" applyAlignment="1">
      <alignment horizontal="right" vertical="center"/>
    </xf>
    <xf numFmtId="0" fontId="18" fillId="0" borderId="0" xfId="0" applyFont="1" applyAlignment="1">
      <alignment vertical="center"/>
    </xf>
    <xf numFmtId="49" fontId="18" fillId="0" borderId="2" xfId="0" applyNumberFormat="1" applyFont="1" applyBorder="1" applyAlignment="1">
      <alignment horizontal="center" vertical="center"/>
    </xf>
    <xf numFmtId="0" fontId="18" fillId="0" borderId="2" xfId="0" applyFont="1" applyFill="1" applyBorder="1" applyAlignment="1">
      <alignment vertical="center"/>
    </xf>
    <xf numFmtId="0" fontId="18" fillId="0" borderId="2" xfId="0" applyFont="1" applyBorder="1" applyAlignment="1">
      <alignment horizontal="center" vertical="center"/>
    </xf>
    <xf numFmtId="164" fontId="18" fillId="0" borderId="2" xfId="1" applyFont="1" applyBorder="1" applyAlignment="1">
      <alignment horizontal="center" vertical="center"/>
    </xf>
    <xf numFmtId="40" fontId="18" fillId="0" borderId="2" xfId="1" applyNumberFormat="1" applyFont="1" applyBorder="1" applyAlignment="1">
      <alignment horizontal="right" vertical="center"/>
    </xf>
    <xf numFmtId="0" fontId="18" fillId="0" borderId="2" xfId="0" applyFont="1" applyBorder="1" applyAlignment="1">
      <alignment vertical="center"/>
    </xf>
    <xf numFmtId="49" fontId="20" fillId="0" borderId="2" xfId="0" applyNumberFormat="1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/>
    </xf>
    <xf numFmtId="0" fontId="18" fillId="0" borderId="0" xfId="0" applyFont="1" applyFill="1" applyAlignment="1">
      <alignment vertical="center"/>
    </xf>
    <xf numFmtId="49" fontId="20" fillId="0" borderId="2" xfId="0" applyNumberFormat="1" applyFont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/>
    </xf>
    <xf numFmtId="0" fontId="18" fillId="0" borderId="3" xfId="0" applyFont="1" applyBorder="1" applyAlignment="1">
      <alignment vertical="center"/>
    </xf>
    <xf numFmtId="49" fontId="18" fillId="0" borderId="0" xfId="0" applyNumberFormat="1" applyFont="1" applyAlignment="1">
      <alignment horizontal="left" vertical="center"/>
    </xf>
    <xf numFmtId="164" fontId="18" fillId="0" borderId="0" xfId="1" applyFont="1" applyAlignment="1">
      <alignment horizontal="center" vertical="center"/>
    </xf>
    <xf numFmtId="40" fontId="20" fillId="0" borderId="0" xfId="1" applyNumberFormat="1" applyFont="1" applyAlignment="1">
      <alignment horizontal="right" vertical="center"/>
    </xf>
    <xf numFmtId="40" fontId="18" fillId="0" borderId="0" xfId="1" applyNumberFormat="1" applyFont="1" applyAlignment="1">
      <alignment horizontal="right" vertical="center"/>
    </xf>
    <xf numFmtId="164" fontId="18" fillId="0" borderId="0" xfId="1" applyFont="1" applyAlignment="1">
      <alignment horizontal="right" vertical="center"/>
    </xf>
    <xf numFmtId="165" fontId="22" fillId="0" borderId="0" xfId="4" applyNumberFormat="1" applyFont="1"/>
    <xf numFmtId="165" fontId="22" fillId="0" borderId="0" xfId="4" applyNumberFormat="1" applyFont="1"/>
    <xf numFmtId="165" fontId="22" fillId="0" borderId="0" xfId="0" applyNumberFormat="1" applyFont="1"/>
    <xf numFmtId="49" fontId="18" fillId="0" borderId="0" xfId="0" applyNumberFormat="1" applyFont="1" applyBorder="1" applyAlignment="1">
      <alignment horizontal="center" vertical="center"/>
    </xf>
    <xf numFmtId="165" fontId="21" fillId="0" borderId="0" xfId="11" applyNumberFormat="1" applyFont="1"/>
    <xf numFmtId="40" fontId="18" fillId="0" borderId="0" xfId="0" applyNumberFormat="1" applyFont="1" applyAlignment="1">
      <alignment vertical="center"/>
    </xf>
    <xf numFmtId="165" fontId="22" fillId="0" borderId="0" xfId="0" applyNumberFormat="1" applyFont="1"/>
    <xf numFmtId="165" fontId="22" fillId="0" borderId="0" xfId="0" applyNumberFormat="1" applyFont="1"/>
    <xf numFmtId="40" fontId="17" fillId="2" borderId="1" xfId="1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17" fontId="16" fillId="0" borderId="0" xfId="0" applyNumberFormat="1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49" fontId="17" fillId="2" borderId="1" xfId="0" applyNumberFormat="1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center" wrapText="1"/>
    </xf>
    <xf numFmtId="0" fontId="17" fillId="2" borderId="5" xfId="0" applyFont="1" applyFill="1" applyBorder="1" applyAlignment="1">
      <alignment horizontal="center" vertical="center" wrapText="1"/>
    </xf>
    <xf numFmtId="0" fontId="17" fillId="2" borderId="6" xfId="0" applyFont="1" applyFill="1" applyBorder="1" applyAlignment="1">
      <alignment horizontal="center" vertical="center" wrapText="1"/>
    </xf>
  </cellXfs>
  <cellStyles count="14">
    <cellStyle name="Millares" xfId="1" builtinId="3"/>
    <cellStyle name="Normal" xfId="0" builtinId="0"/>
    <cellStyle name="Normal 10" xfId="10" xr:uid="{00000000-0005-0000-0000-000002000000}"/>
    <cellStyle name="Normal 11" xfId="11" xr:uid="{00000000-0005-0000-0000-000003000000}"/>
    <cellStyle name="Normal 12" xfId="12" xr:uid="{00000000-0005-0000-0000-000004000000}"/>
    <cellStyle name="Normal 13" xfId="13" xr:uid="{00000000-0005-0000-0000-000005000000}"/>
    <cellStyle name="Normal 2" xfId="2" xr:uid="{00000000-0005-0000-0000-000006000000}"/>
    <cellStyle name="Normal 3" xfId="3" xr:uid="{00000000-0005-0000-0000-000007000000}"/>
    <cellStyle name="Normal 4" xfId="4" xr:uid="{00000000-0005-0000-0000-000008000000}"/>
    <cellStyle name="Normal 5" xfId="5" xr:uid="{00000000-0005-0000-0000-000009000000}"/>
    <cellStyle name="Normal 6" xfId="6" xr:uid="{00000000-0005-0000-0000-00000A000000}"/>
    <cellStyle name="Normal 7" xfId="7" xr:uid="{00000000-0005-0000-0000-00000B000000}"/>
    <cellStyle name="Normal 8" xfId="8" xr:uid="{00000000-0005-0000-0000-00000C000000}"/>
    <cellStyle name="Normal 9" xfId="9" xr:uid="{00000000-0005-0000-0000-00000D000000}"/>
  </cellStyles>
  <dxfs count="5"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725473</xdr:colOff>
      <xdr:row>1</xdr:row>
      <xdr:rowOff>318170</xdr:rowOff>
    </xdr:to>
    <xdr:pic>
      <xdr:nvPicPr>
        <xdr:cNvPr id="2" name="Picture 1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25473" cy="69917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725473</xdr:colOff>
      <xdr:row>1</xdr:row>
      <xdr:rowOff>318170</xdr:rowOff>
    </xdr:to>
    <xdr:pic>
      <xdr:nvPicPr>
        <xdr:cNvPr id="3" name="Picture 1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25473" cy="69917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725473</xdr:colOff>
      <xdr:row>1</xdr:row>
      <xdr:rowOff>318170</xdr:rowOff>
    </xdr:to>
    <xdr:pic>
      <xdr:nvPicPr>
        <xdr:cNvPr id="4" name="Picture 1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25473" cy="69917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725473</xdr:colOff>
      <xdr:row>1</xdr:row>
      <xdr:rowOff>318170</xdr:rowOff>
    </xdr:to>
    <xdr:pic>
      <xdr:nvPicPr>
        <xdr:cNvPr id="5" name="Picture 1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25473" cy="69917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istado%20de%20nomina/SULEDOS%2002%20FEBRERO%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</sheetNames>
    <sheetDataSet>
      <sheetData sheetId="0">
        <row r="9">
          <cell r="A9" t="str">
            <v>Departamento 13 JUBILADOS Y TERCERA E</v>
          </cell>
        </row>
        <row r="10">
          <cell r="A10" t="str">
            <v>00067</v>
          </cell>
          <cell r="B10" t="str">
            <v>Flores Diaz Maria De La Luz</v>
          </cell>
          <cell r="C10">
            <v>5186.1000000000004</v>
          </cell>
          <cell r="D10">
            <v>0</v>
          </cell>
          <cell r="E10">
            <v>0</v>
          </cell>
          <cell r="F10">
            <v>0</v>
          </cell>
          <cell r="G10">
            <v>5186.1000000000004</v>
          </cell>
          <cell r="H10">
            <v>0</v>
          </cell>
          <cell r="I10">
            <v>0</v>
          </cell>
          <cell r="J10">
            <v>0</v>
          </cell>
          <cell r="K10">
            <v>-320.60000000000002</v>
          </cell>
          <cell r="L10">
            <v>-17.18</v>
          </cell>
          <cell r="M10">
            <v>303.42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-17.18</v>
          </cell>
          <cell r="AA10">
            <v>5203.28</v>
          </cell>
          <cell r="AB10">
            <v>142.4</v>
          </cell>
          <cell r="AC10">
            <v>256.33999999999997</v>
          </cell>
          <cell r="AD10">
            <v>731.26</v>
          </cell>
          <cell r="AE10">
            <v>119.92</v>
          </cell>
          <cell r="AF10">
            <v>103.72</v>
          </cell>
          <cell r="AG10">
            <v>8994.16</v>
          </cell>
          <cell r="AH10">
            <v>1130</v>
          </cell>
          <cell r="AI10">
            <v>299.8</v>
          </cell>
          <cell r="AJ10">
            <v>59.96</v>
          </cell>
          <cell r="AK10">
            <v>0</v>
          </cell>
          <cell r="AL10">
            <v>10707.56</v>
          </cell>
        </row>
        <row r="11">
          <cell r="A11" t="str">
            <v>00845</v>
          </cell>
          <cell r="B11" t="str">
            <v>Santillan Gonzalez Maria De La Paz</v>
          </cell>
          <cell r="C11">
            <v>5186.1000000000004</v>
          </cell>
          <cell r="D11">
            <v>0</v>
          </cell>
          <cell r="E11">
            <v>0</v>
          </cell>
          <cell r="F11">
            <v>0</v>
          </cell>
          <cell r="G11">
            <v>5186.1000000000004</v>
          </cell>
          <cell r="H11">
            <v>0</v>
          </cell>
          <cell r="I11">
            <v>0</v>
          </cell>
          <cell r="J11">
            <v>0</v>
          </cell>
          <cell r="K11">
            <v>-320.60000000000002</v>
          </cell>
          <cell r="L11">
            <v>-17.18</v>
          </cell>
          <cell r="M11">
            <v>303.42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-17.18</v>
          </cell>
          <cell r="AA11">
            <v>5203.28</v>
          </cell>
          <cell r="AB11">
            <v>142.4</v>
          </cell>
          <cell r="AC11">
            <v>256.33999999999997</v>
          </cell>
          <cell r="AD11">
            <v>731.26</v>
          </cell>
          <cell r="AE11">
            <v>119.92</v>
          </cell>
          <cell r="AF11">
            <v>103.72</v>
          </cell>
          <cell r="AG11">
            <v>8994.16</v>
          </cell>
          <cell r="AH11">
            <v>1130</v>
          </cell>
          <cell r="AI11">
            <v>299.8</v>
          </cell>
          <cell r="AJ11">
            <v>59.96</v>
          </cell>
          <cell r="AK11">
            <v>0</v>
          </cell>
          <cell r="AL11">
            <v>10707.56</v>
          </cell>
        </row>
        <row r="12">
          <cell r="A12" t="str">
            <v>00846</v>
          </cell>
          <cell r="B12" t="str">
            <v>Rodriguez Ramirez Magdaleno</v>
          </cell>
          <cell r="C12">
            <v>5186.1000000000004</v>
          </cell>
          <cell r="D12">
            <v>0</v>
          </cell>
          <cell r="E12">
            <v>0</v>
          </cell>
          <cell r="F12">
            <v>0</v>
          </cell>
          <cell r="G12">
            <v>5186.1000000000004</v>
          </cell>
          <cell r="H12">
            <v>0</v>
          </cell>
          <cell r="I12">
            <v>0</v>
          </cell>
          <cell r="J12">
            <v>0</v>
          </cell>
          <cell r="K12">
            <v>-320.60000000000002</v>
          </cell>
          <cell r="L12">
            <v>-17.18</v>
          </cell>
          <cell r="M12">
            <v>303.42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-17.18</v>
          </cell>
          <cell r="AA12">
            <v>5203.28</v>
          </cell>
          <cell r="AB12">
            <v>142.4</v>
          </cell>
          <cell r="AC12">
            <v>256.33999999999997</v>
          </cell>
          <cell r="AD12">
            <v>731.26</v>
          </cell>
          <cell r="AE12">
            <v>119.92</v>
          </cell>
          <cell r="AF12">
            <v>103.72</v>
          </cell>
          <cell r="AG12">
            <v>8994.16</v>
          </cell>
          <cell r="AH12">
            <v>1130</v>
          </cell>
          <cell r="AI12">
            <v>299.8</v>
          </cell>
          <cell r="AJ12">
            <v>59.96</v>
          </cell>
          <cell r="AK12">
            <v>0</v>
          </cell>
          <cell r="AL12">
            <v>10707.56</v>
          </cell>
        </row>
        <row r="13">
          <cell r="A13" t="str">
            <v>00857</v>
          </cell>
          <cell r="B13" t="str">
            <v>Delgado Valenzuela Roberto</v>
          </cell>
          <cell r="C13">
            <v>5334.6</v>
          </cell>
          <cell r="D13">
            <v>0</v>
          </cell>
          <cell r="E13">
            <v>0</v>
          </cell>
          <cell r="F13">
            <v>0</v>
          </cell>
          <cell r="G13">
            <v>5334.6</v>
          </cell>
          <cell r="H13">
            <v>0</v>
          </cell>
          <cell r="I13">
            <v>0</v>
          </cell>
          <cell r="J13">
            <v>0</v>
          </cell>
          <cell r="K13">
            <v>-290.76</v>
          </cell>
          <cell r="L13">
            <v>0</v>
          </cell>
          <cell r="M13">
            <v>312.92</v>
          </cell>
          <cell r="N13">
            <v>22.16</v>
          </cell>
          <cell r="O13">
            <v>146.5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168.66</v>
          </cell>
          <cell r="AA13">
            <v>5165.9399999999996</v>
          </cell>
          <cell r="AB13">
            <v>107.94</v>
          </cell>
          <cell r="AC13">
            <v>194.3</v>
          </cell>
          <cell r="AD13">
            <v>696.8</v>
          </cell>
          <cell r="AE13">
            <v>123.36</v>
          </cell>
          <cell r="AF13">
            <v>106.7</v>
          </cell>
          <cell r="AG13">
            <v>9252</v>
          </cell>
          <cell r="AH13">
            <v>999.04</v>
          </cell>
          <cell r="AI13">
            <v>308.39999999999998</v>
          </cell>
          <cell r="AJ13">
            <v>61.68</v>
          </cell>
          <cell r="AK13">
            <v>0</v>
          </cell>
          <cell r="AL13">
            <v>10851.18</v>
          </cell>
        </row>
        <row r="14">
          <cell r="A14" t="str">
            <v>00879</v>
          </cell>
          <cell r="B14" t="str">
            <v>Santana Aguilar Maria Felix</v>
          </cell>
          <cell r="C14">
            <v>9000</v>
          </cell>
          <cell r="D14">
            <v>0</v>
          </cell>
          <cell r="E14">
            <v>4200</v>
          </cell>
          <cell r="F14">
            <v>0</v>
          </cell>
          <cell r="G14">
            <v>13200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1397.5</v>
          </cell>
          <cell r="N14">
            <v>1397.5</v>
          </cell>
          <cell r="O14">
            <v>368.76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1766.26</v>
          </cell>
          <cell r="AA14">
            <v>11433.74</v>
          </cell>
          <cell r="AB14">
            <v>254.4</v>
          </cell>
          <cell r="AC14">
            <v>457.9</v>
          </cell>
          <cell r="AD14">
            <v>907.9</v>
          </cell>
          <cell r="AE14">
            <v>290.74</v>
          </cell>
          <cell r="AF14">
            <v>264</v>
          </cell>
          <cell r="AG14">
            <v>21805.200000000001</v>
          </cell>
          <cell r="AH14">
            <v>1620.2</v>
          </cell>
          <cell r="AI14">
            <v>726.84</v>
          </cell>
          <cell r="AJ14">
            <v>145.36000000000001</v>
          </cell>
          <cell r="AK14">
            <v>0</v>
          </cell>
          <cell r="AL14">
            <v>24852.34</v>
          </cell>
        </row>
        <row r="15">
          <cell r="A15" t="str">
            <v>Total Depto</v>
          </cell>
          <cell r="C15" t="str">
            <v xml:space="preserve">  -----------------------</v>
          </cell>
          <cell r="D15" t="str">
            <v xml:space="preserve">  -----------------------</v>
          </cell>
          <cell r="E15" t="str">
            <v xml:space="preserve">  -----------------------</v>
          </cell>
          <cell r="F15" t="str">
            <v xml:space="preserve">  -----------------------</v>
          </cell>
          <cell r="G15" t="str">
            <v xml:space="preserve">  -----------------------</v>
          </cell>
          <cell r="H15" t="str">
            <v xml:space="preserve">  -----------------------</v>
          </cell>
          <cell r="I15" t="str">
            <v xml:space="preserve">  -----------------------</v>
          </cell>
          <cell r="J15" t="str">
            <v xml:space="preserve">  -----------------------</v>
          </cell>
          <cell r="K15" t="str">
            <v xml:space="preserve">  -----------------------</v>
          </cell>
          <cell r="L15" t="str">
            <v xml:space="preserve">  -----------------------</v>
          </cell>
          <cell r="M15" t="str">
            <v xml:space="preserve">  -----------------------</v>
          </cell>
          <cell r="N15" t="str">
            <v xml:space="preserve">  -----------------------</v>
          </cell>
          <cell r="O15" t="str">
            <v xml:space="preserve">  -----------------------</v>
          </cell>
          <cell r="P15" t="str">
            <v xml:space="preserve">  -----------------------</v>
          </cell>
          <cell r="Q15" t="str">
            <v xml:space="preserve">  -----------------------</v>
          </cell>
          <cell r="R15" t="str">
            <v xml:space="preserve">  -----------------------</v>
          </cell>
          <cell r="S15" t="str">
            <v xml:space="preserve">  -----------------------</v>
          </cell>
          <cell r="T15" t="str">
            <v xml:space="preserve">  -----------------------</v>
          </cell>
          <cell r="U15" t="str">
            <v xml:space="preserve">  -----------------------</v>
          </cell>
          <cell r="V15" t="str">
            <v xml:space="preserve">  -----------------------</v>
          </cell>
          <cell r="W15" t="str">
            <v xml:space="preserve">  -----------------------</v>
          </cell>
          <cell r="X15" t="str">
            <v xml:space="preserve">  -----------------------</v>
          </cell>
          <cell r="Y15" t="str">
            <v xml:space="preserve">  -----------------------</v>
          </cell>
          <cell r="Z15" t="str">
            <v xml:space="preserve">  -----------------------</v>
          </cell>
          <cell r="AA15" t="str">
            <v xml:space="preserve">  -----------------------</v>
          </cell>
          <cell r="AB15" t="str">
            <v xml:space="preserve">  -----------------------</v>
          </cell>
          <cell r="AC15" t="str">
            <v xml:space="preserve">  -----------------------</v>
          </cell>
          <cell r="AD15" t="str">
            <v xml:space="preserve">  -----------------------</v>
          </cell>
          <cell r="AE15" t="str">
            <v xml:space="preserve">  -----------------------</v>
          </cell>
          <cell r="AF15" t="str">
            <v xml:space="preserve">  -----------------------</v>
          </cell>
          <cell r="AG15" t="str">
            <v xml:space="preserve">  -----------------------</v>
          </cell>
          <cell r="AH15" t="str">
            <v xml:space="preserve">  -----------------------</v>
          </cell>
          <cell r="AI15" t="str">
            <v xml:space="preserve">  -----------------------</v>
          </cell>
          <cell r="AJ15" t="str">
            <v xml:space="preserve">  -----------------------</v>
          </cell>
          <cell r="AK15" t="str">
            <v xml:space="preserve">  -----------------------</v>
          </cell>
          <cell r="AL15" t="str">
            <v xml:space="preserve">  -----------------------</v>
          </cell>
        </row>
        <row r="16">
          <cell r="C16">
            <v>29892.9</v>
          </cell>
          <cell r="D16">
            <v>0</v>
          </cell>
          <cell r="E16">
            <v>4200</v>
          </cell>
          <cell r="F16">
            <v>0</v>
          </cell>
          <cell r="G16">
            <v>34092.9</v>
          </cell>
          <cell r="H16">
            <v>0</v>
          </cell>
          <cell r="I16">
            <v>0</v>
          </cell>
          <cell r="J16">
            <v>0</v>
          </cell>
          <cell r="K16">
            <v>-1252.56</v>
          </cell>
          <cell r="L16">
            <v>-51.54</v>
          </cell>
          <cell r="M16">
            <v>2620.6799999999998</v>
          </cell>
          <cell r="N16">
            <v>1419.66</v>
          </cell>
          <cell r="O16">
            <v>515.26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1883.38</v>
          </cell>
          <cell r="AA16">
            <v>32209.52</v>
          </cell>
          <cell r="AB16">
            <v>789.54</v>
          </cell>
          <cell r="AC16">
            <v>1421.22</v>
          </cell>
          <cell r="AD16">
            <v>3798.48</v>
          </cell>
          <cell r="AE16">
            <v>773.86</v>
          </cell>
          <cell r="AF16">
            <v>681.86</v>
          </cell>
          <cell r="AG16">
            <v>58039.68</v>
          </cell>
          <cell r="AH16">
            <v>6009.24</v>
          </cell>
          <cell r="AI16">
            <v>1934.64</v>
          </cell>
          <cell r="AJ16">
            <v>386.92</v>
          </cell>
          <cell r="AK16">
            <v>0</v>
          </cell>
          <cell r="AL16">
            <v>67826.2</v>
          </cell>
        </row>
        <row r="18">
          <cell r="A18" t="str">
            <v>Departamento 17 OMPRI</v>
          </cell>
        </row>
        <row r="19">
          <cell r="A19" t="str">
            <v>00156</v>
          </cell>
          <cell r="B19" t="str">
            <v>Carrillo Carrillo Sandra Luz</v>
          </cell>
          <cell r="C19">
            <v>7918.2</v>
          </cell>
          <cell r="D19">
            <v>0</v>
          </cell>
          <cell r="E19">
            <v>0</v>
          </cell>
          <cell r="F19">
            <v>0</v>
          </cell>
          <cell r="G19">
            <v>7918.2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591.12</v>
          </cell>
          <cell r="N19">
            <v>591.12</v>
          </cell>
          <cell r="O19">
            <v>219.42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810.54</v>
          </cell>
          <cell r="AA19">
            <v>7107.66</v>
          </cell>
          <cell r="AB19">
            <v>160.22</v>
          </cell>
          <cell r="AC19">
            <v>288.38</v>
          </cell>
          <cell r="AD19">
            <v>754.5</v>
          </cell>
          <cell r="AE19">
            <v>183.1</v>
          </cell>
          <cell r="AF19">
            <v>158.36000000000001</v>
          </cell>
          <cell r="AG19">
            <v>13732.66</v>
          </cell>
          <cell r="AH19">
            <v>1203.0999999999999</v>
          </cell>
          <cell r="AI19">
            <v>457.76</v>
          </cell>
          <cell r="AJ19">
            <v>91.56</v>
          </cell>
          <cell r="AK19">
            <v>0</v>
          </cell>
          <cell r="AL19">
            <v>15826.54</v>
          </cell>
        </row>
        <row r="20">
          <cell r="A20" t="str">
            <v>00948</v>
          </cell>
          <cell r="B20" t="str">
            <v>Guerrero Ruvalcaba Jose De Jesus</v>
          </cell>
          <cell r="C20">
            <v>5186.1000000000004</v>
          </cell>
          <cell r="D20">
            <v>0</v>
          </cell>
          <cell r="E20">
            <v>2373.9</v>
          </cell>
          <cell r="F20">
            <v>0</v>
          </cell>
          <cell r="G20">
            <v>7560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552.16</v>
          </cell>
          <cell r="N20">
            <v>552.16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552.16</v>
          </cell>
          <cell r="AA20">
            <v>7007.84</v>
          </cell>
          <cell r="AB20">
            <v>142.4</v>
          </cell>
          <cell r="AC20">
            <v>256.33999999999997</v>
          </cell>
          <cell r="AD20">
            <v>731.26</v>
          </cell>
          <cell r="AE20">
            <v>119.92</v>
          </cell>
          <cell r="AF20">
            <v>151.19999999999999</v>
          </cell>
          <cell r="AG20">
            <v>8994.26</v>
          </cell>
          <cell r="AH20">
            <v>1130</v>
          </cell>
          <cell r="AI20">
            <v>299.8</v>
          </cell>
          <cell r="AJ20">
            <v>59.96</v>
          </cell>
          <cell r="AK20">
            <v>0</v>
          </cell>
          <cell r="AL20">
            <v>10755.14</v>
          </cell>
        </row>
        <row r="21">
          <cell r="A21" t="str">
            <v>Total Depto</v>
          </cell>
          <cell r="C21" t="str">
            <v xml:space="preserve">  -----------------------</v>
          </cell>
          <cell r="D21" t="str">
            <v xml:space="preserve">  -----------------------</v>
          </cell>
          <cell r="E21" t="str">
            <v xml:space="preserve">  -----------------------</v>
          </cell>
          <cell r="F21" t="str">
            <v xml:space="preserve">  -----------------------</v>
          </cell>
          <cell r="G21" t="str">
            <v xml:space="preserve">  -----------------------</v>
          </cell>
          <cell r="H21" t="str">
            <v xml:space="preserve">  -----------------------</v>
          </cell>
          <cell r="I21" t="str">
            <v xml:space="preserve">  -----------------------</v>
          </cell>
          <cell r="J21" t="str">
            <v xml:space="preserve">  -----------------------</v>
          </cell>
          <cell r="K21" t="str">
            <v xml:space="preserve">  -----------------------</v>
          </cell>
          <cell r="L21" t="str">
            <v xml:space="preserve">  -----------------------</v>
          </cell>
          <cell r="M21" t="str">
            <v xml:space="preserve">  -----------------------</v>
          </cell>
          <cell r="N21" t="str">
            <v xml:space="preserve">  -----------------------</v>
          </cell>
          <cell r="O21" t="str">
            <v xml:space="preserve">  -----------------------</v>
          </cell>
          <cell r="P21" t="str">
            <v xml:space="preserve">  -----------------------</v>
          </cell>
          <cell r="Q21" t="str">
            <v xml:space="preserve">  -----------------------</v>
          </cell>
          <cell r="R21" t="str">
            <v xml:space="preserve">  -----------------------</v>
          </cell>
          <cell r="S21" t="str">
            <v xml:space="preserve">  -----------------------</v>
          </cell>
          <cell r="T21" t="str">
            <v xml:space="preserve">  -----------------------</v>
          </cell>
          <cell r="U21" t="str">
            <v xml:space="preserve">  -----------------------</v>
          </cell>
          <cell r="V21" t="str">
            <v xml:space="preserve">  -----------------------</v>
          </cell>
          <cell r="W21" t="str">
            <v xml:space="preserve">  -----------------------</v>
          </cell>
          <cell r="X21" t="str">
            <v xml:space="preserve">  -----------------------</v>
          </cell>
          <cell r="Y21" t="str">
            <v xml:space="preserve">  -----------------------</v>
          </cell>
          <cell r="Z21" t="str">
            <v xml:space="preserve">  -----------------------</v>
          </cell>
          <cell r="AA21" t="str">
            <v xml:space="preserve">  -----------------------</v>
          </cell>
          <cell r="AB21" t="str">
            <v xml:space="preserve">  -----------------------</v>
          </cell>
          <cell r="AC21" t="str">
            <v xml:space="preserve">  -----------------------</v>
          </cell>
          <cell r="AD21" t="str">
            <v xml:space="preserve">  -----------------------</v>
          </cell>
          <cell r="AE21" t="str">
            <v xml:space="preserve">  -----------------------</v>
          </cell>
          <cell r="AF21" t="str">
            <v xml:space="preserve">  -----------------------</v>
          </cell>
          <cell r="AG21" t="str">
            <v xml:space="preserve">  -----------------------</v>
          </cell>
          <cell r="AH21" t="str">
            <v xml:space="preserve">  -----------------------</v>
          </cell>
          <cell r="AI21" t="str">
            <v xml:space="preserve">  -----------------------</v>
          </cell>
          <cell r="AJ21" t="str">
            <v xml:space="preserve">  -----------------------</v>
          </cell>
          <cell r="AK21" t="str">
            <v xml:space="preserve">  -----------------------</v>
          </cell>
          <cell r="AL21" t="str">
            <v xml:space="preserve">  -----------------------</v>
          </cell>
        </row>
        <row r="22">
          <cell r="C22">
            <v>13104.3</v>
          </cell>
          <cell r="D22">
            <v>0</v>
          </cell>
          <cell r="E22">
            <v>2373.9</v>
          </cell>
          <cell r="F22">
            <v>0</v>
          </cell>
          <cell r="G22">
            <v>15478.2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1143.28</v>
          </cell>
          <cell r="N22">
            <v>1143.28</v>
          </cell>
          <cell r="O22">
            <v>219.42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1362.7</v>
          </cell>
          <cell r="AA22">
            <v>14115.5</v>
          </cell>
          <cell r="AB22">
            <v>302.62</v>
          </cell>
          <cell r="AC22">
            <v>544.72</v>
          </cell>
          <cell r="AD22">
            <v>1485.76</v>
          </cell>
          <cell r="AE22">
            <v>303.02</v>
          </cell>
          <cell r="AF22">
            <v>309.56</v>
          </cell>
          <cell r="AG22">
            <v>22726.92</v>
          </cell>
          <cell r="AH22">
            <v>2333.1</v>
          </cell>
          <cell r="AI22">
            <v>757.56</v>
          </cell>
          <cell r="AJ22">
            <v>151.52000000000001</v>
          </cell>
          <cell r="AK22">
            <v>0</v>
          </cell>
          <cell r="AL22">
            <v>26581.68</v>
          </cell>
        </row>
        <row r="24">
          <cell r="A24" t="str">
            <v>Departamento 24 SECRETARIA GRAL</v>
          </cell>
        </row>
        <row r="25">
          <cell r="A25" t="str">
            <v>00874</v>
          </cell>
          <cell r="B25" t="str">
            <v>Camiruaga Lopez Monica Del Carmen</v>
          </cell>
          <cell r="C25">
            <v>6000</v>
          </cell>
          <cell r="D25">
            <v>0</v>
          </cell>
          <cell r="E25">
            <v>4705.1000000000004</v>
          </cell>
          <cell r="F25">
            <v>0</v>
          </cell>
          <cell r="G25">
            <v>10705.1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956.66</v>
          </cell>
          <cell r="N25">
            <v>956.66</v>
          </cell>
          <cell r="O25">
            <v>286.27999999999997</v>
          </cell>
          <cell r="P25">
            <v>2000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3242.94</v>
          </cell>
          <cell r="AA25">
            <v>7462.16</v>
          </cell>
          <cell r="AB25">
            <v>202.4</v>
          </cell>
          <cell r="AC25">
            <v>364.3</v>
          </cell>
          <cell r="AD25">
            <v>823.22</v>
          </cell>
          <cell r="AE25">
            <v>231.3</v>
          </cell>
          <cell r="AF25">
            <v>214.1</v>
          </cell>
          <cell r="AG25">
            <v>17347.939999999999</v>
          </cell>
          <cell r="AH25">
            <v>1389.92</v>
          </cell>
          <cell r="AI25">
            <v>578.26</v>
          </cell>
          <cell r="AJ25">
            <v>115.66</v>
          </cell>
          <cell r="AK25">
            <v>0</v>
          </cell>
          <cell r="AL25">
            <v>19877.18</v>
          </cell>
        </row>
        <row r="26">
          <cell r="A26" t="str">
            <v>Total Depto</v>
          </cell>
          <cell r="C26" t="str">
            <v xml:space="preserve">  -----------------------</v>
          </cell>
          <cell r="D26" t="str">
            <v xml:space="preserve">  -----------------------</v>
          </cell>
          <cell r="E26" t="str">
            <v xml:space="preserve">  -----------------------</v>
          </cell>
          <cell r="F26" t="str">
            <v xml:space="preserve">  -----------------------</v>
          </cell>
          <cell r="G26" t="str">
            <v xml:space="preserve">  -----------------------</v>
          </cell>
          <cell r="H26" t="str">
            <v xml:space="preserve">  -----------------------</v>
          </cell>
          <cell r="I26" t="str">
            <v xml:space="preserve">  -----------------------</v>
          </cell>
          <cell r="J26" t="str">
            <v xml:space="preserve">  -----------------------</v>
          </cell>
          <cell r="K26" t="str">
            <v xml:space="preserve">  -----------------------</v>
          </cell>
          <cell r="L26" t="str">
            <v xml:space="preserve">  -----------------------</v>
          </cell>
          <cell r="M26" t="str">
            <v xml:space="preserve">  -----------------------</v>
          </cell>
          <cell r="N26" t="str">
            <v xml:space="preserve">  -----------------------</v>
          </cell>
          <cell r="O26" t="str">
            <v xml:space="preserve">  -----------------------</v>
          </cell>
          <cell r="P26" t="str">
            <v xml:space="preserve">  -----------------------</v>
          </cell>
          <cell r="Q26" t="str">
            <v xml:space="preserve">  -----------------------</v>
          </cell>
          <cell r="R26" t="str">
            <v xml:space="preserve">  -----------------------</v>
          </cell>
          <cell r="S26" t="str">
            <v xml:space="preserve">  -----------------------</v>
          </cell>
          <cell r="T26" t="str">
            <v xml:space="preserve">  -----------------------</v>
          </cell>
          <cell r="U26" t="str">
            <v xml:space="preserve">  -----------------------</v>
          </cell>
          <cell r="V26" t="str">
            <v xml:space="preserve">  -----------------------</v>
          </cell>
          <cell r="W26" t="str">
            <v xml:space="preserve">  -----------------------</v>
          </cell>
          <cell r="X26" t="str">
            <v xml:space="preserve">  -----------------------</v>
          </cell>
          <cell r="Y26" t="str">
            <v xml:space="preserve">  -----------------------</v>
          </cell>
          <cell r="Z26" t="str">
            <v xml:space="preserve">  -----------------------</v>
          </cell>
          <cell r="AA26" t="str">
            <v xml:space="preserve">  -----------------------</v>
          </cell>
          <cell r="AB26" t="str">
            <v xml:space="preserve">  -----------------------</v>
          </cell>
          <cell r="AC26" t="str">
            <v xml:space="preserve">  -----------------------</v>
          </cell>
          <cell r="AD26" t="str">
            <v xml:space="preserve">  -----------------------</v>
          </cell>
          <cell r="AE26" t="str">
            <v xml:space="preserve">  -----------------------</v>
          </cell>
          <cell r="AF26" t="str">
            <v xml:space="preserve">  -----------------------</v>
          </cell>
          <cell r="AG26" t="str">
            <v xml:space="preserve">  -----------------------</v>
          </cell>
          <cell r="AH26" t="str">
            <v xml:space="preserve">  -----------------------</v>
          </cell>
          <cell r="AI26" t="str">
            <v xml:space="preserve">  -----------------------</v>
          </cell>
          <cell r="AJ26" t="str">
            <v xml:space="preserve">  -----------------------</v>
          </cell>
          <cell r="AK26" t="str">
            <v xml:space="preserve">  -----------------------</v>
          </cell>
          <cell r="AL26" t="str">
            <v xml:space="preserve">  -----------------------</v>
          </cell>
        </row>
        <row r="27">
          <cell r="C27">
            <v>6000</v>
          </cell>
          <cell r="D27">
            <v>0</v>
          </cell>
          <cell r="E27">
            <v>4705.1000000000004</v>
          </cell>
          <cell r="F27">
            <v>0</v>
          </cell>
          <cell r="G27">
            <v>10705.1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956.66</v>
          </cell>
          <cell r="N27">
            <v>956.66</v>
          </cell>
          <cell r="O27">
            <v>286.27999999999997</v>
          </cell>
          <cell r="P27">
            <v>2000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3242.94</v>
          </cell>
          <cell r="AA27">
            <v>7462.16</v>
          </cell>
          <cell r="AB27">
            <v>202.4</v>
          </cell>
          <cell r="AC27">
            <v>364.3</v>
          </cell>
          <cell r="AD27">
            <v>823.22</v>
          </cell>
          <cell r="AE27">
            <v>231.3</v>
          </cell>
          <cell r="AF27">
            <v>214.1</v>
          </cell>
          <cell r="AG27">
            <v>17347.939999999999</v>
          </cell>
          <cell r="AH27">
            <v>1389.92</v>
          </cell>
          <cell r="AI27">
            <v>578.26</v>
          </cell>
          <cell r="AJ27">
            <v>115.66</v>
          </cell>
          <cell r="AK27">
            <v>0</v>
          </cell>
          <cell r="AL27">
            <v>19877.18</v>
          </cell>
        </row>
        <row r="29">
          <cell r="A29" t="str">
            <v>Departamento 60 CDE SECRETARIA JURIDICA Y DE TRANSPARENC</v>
          </cell>
        </row>
        <row r="30">
          <cell r="A30" t="str">
            <v>00195</v>
          </cell>
          <cell r="B30" t="str">
            <v>Murguia Escobedo Sandra Buenaventura</v>
          </cell>
          <cell r="C30">
            <v>9918.2999999999993</v>
          </cell>
          <cell r="D30">
            <v>0</v>
          </cell>
          <cell r="E30">
            <v>0</v>
          </cell>
          <cell r="F30">
            <v>0</v>
          </cell>
          <cell r="G30">
            <v>9918.2999999999993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830.76</v>
          </cell>
          <cell r="N30">
            <v>830.76</v>
          </cell>
          <cell r="O30">
            <v>283.58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1114.3399999999999</v>
          </cell>
          <cell r="AA30">
            <v>8803.9599999999991</v>
          </cell>
          <cell r="AB30">
            <v>200.68</v>
          </cell>
          <cell r="AC30">
            <v>361.22</v>
          </cell>
          <cell r="AD30">
            <v>820.42</v>
          </cell>
          <cell r="AE30">
            <v>229.34</v>
          </cell>
          <cell r="AF30">
            <v>198.36</v>
          </cell>
          <cell r="AG30">
            <v>17201.259999999998</v>
          </cell>
          <cell r="AH30">
            <v>1382.32</v>
          </cell>
          <cell r="AI30">
            <v>573.38</v>
          </cell>
          <cell r="AJ30">
            <v>114.68</v>
          </cell>
          <cell r="AK30">
            <v>0</v>
          </cell>
          <cell r="AL30">
            <v>19699.34</v>
          </cell>
        </row>
        <row r="31">
          <cell r="A31" t="str">
            <v>00870</v>
          </cell>
          <cell r="B31" t="str">
            <v>Gil Medina Miriam Elyada</v>
          </cell>
          <cell r="C31">
            <v>14250</v>
          </cell>
          <cell r="D31">
            <v>0</v>
          </cell>
          <cell r="E31">
            <v>9537.56</v>
          </cell>
          <cell r="F31">
            <v>0</v>
          </cell>
          <cell r="G31">
            <v>23787.56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3658.82</v>
          </cell>
          <cell r="N31">
            <v>3658.82</v>
          </cell>
          <cell r="O31">
            <v>422.56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4081.38</v>
          </cell>
          <cell r="AA31">
            <v>19706.18</v>
          </cell>
          <cell r="AB31">
            <v>288.32</v>
          </cell>
          <cell r="AC31">
            <v>518.98</v>
          </cell>
          <cell r="AD31">
            <v>963.18</v>
          </cell>
          <cell r="AE31">
            <v>329.52</v>
          </cell>
          <cell r="AF31">
            <v>475.76</v>
          </cell>
          <cell r="AG31">
            <v>24713.78</v>
          </cell>
          <cell r="AH31">
            <v>1770.48</v>
          </cell>
          <cell r="AI31">
            <v>823.8</v>
          </cell>
          <cell r="AJ31">
            <v>164.76</v>
          </cell>
          <cell r="AK31">
            <v>0</v>
          </cell>
          <cell r="AL31">
            <v>28278.1</v>
          </cell>
        </row>
        <row r="32">
          <cell r="A32" t="str">
            <v>Total Depto</v>
          </cell>
          <cell r="C32" t="str">
            <v xml:space="preserve">  -----------------------</v>
          </cell>
          <cell r="D32" t="str">
            <v xml:space="preserve">  -----------------------</v>
          </cell>
          <cell r="E32" t="str">
            <v xml:space="preserve">  -----------------------</v>
          </cell>
          <cell r="F32" t="str">
            <v xml:space="preserve">  -----------------------</v>
          </cell>
          <cell r="G32" t="str">
            <v xml:space="preserve">  -----------------------</v>
          </cell>
          <cell r="H32" t="str">
            <v xml:space="preserve">  -----------------------</v>
          </cell>
          <cell r="I32" t="str">
            <v xml:space="preserve">  -----------------------</v>
          </cell>
          <cell r="J32" t="str">
            <v xml:space="preserve">  -----------------------</v>
          </cell>
          <cell r="K32" t="str">
            <v xml:space="preserve">  -----------------------</v>
          </cell>
          <cell r="L32" t="str">
            <v xml:space="preserve">  -----------------------</v>
          </cell>
          <cell r="M32" t="str">
            <v xml:space="preserve">  -----------------------</v>
          </cell>
          <cell r="N32" t="str">
            <v xml:space="preserve">  -----------------------</v>
          </cell>
          <cell r="O32" t="str">
            <v xml:space="preserve">  -----------------------</v>
          </cell>
          <cell r="P32" t="str">
            <v xml:space="preserve">  -----------------------</v>
          </cell>
          <cell r="Q32" t="str">
            <v xml:space="preserve">  -----------------------</v>
          </cell>
          <cell r="R32" t="str">
            <v xml:space="preserve">  -----------------------</v>
          </cell>
          <cell r="S32" t="str">
            <v xml:space="preserve">  -----------------------</v>
          </cell>
          <cell r="T32" t="str">
            <v xml:space="preserve">  -----------------------</v>
          </cell>
          <cell r="U32" t="str">
            <v xml:space="preserve">  -----------------------</v>
          </cell>
          <cell r="V32" t="str">
            <v xml:space="preserve">  -----------------------</v>
          </cell>
          <cell r="W32" t="str">
            <v xml:space="preserve">  -----------------------</v>
          </cell>
          <cell r="X32" t="str">
            <v xml:space="preserve">  -----------------------</v>
          </cell>
          <cell r="Y32" t="str">
            <v xml:space="preserve">  -----------------------</v>
          </cell>
          <cell r="Z32" t="str">
            <v xml:space="preserve">  -----------------------</v>
          </cell>
          <cell r="AA32" t="str">
            <v xml:space="preserve">  -----------------------</v>
          </cell>
          <cell r="AB32" t="str">
            <v xml:space="preserve">  -----------------------</v>
          </cell>
          <cell r="AC32" t="str">
            <v xml:space="preserve">  -----------------------</v>
          </cell>
          <cell r="AD32" t="str">
            <v xml:space="preserve">  -----------------------</v>
          </cell>
          <cell r="AE32" t="str">
            <v xml:space="preserve">  -----------------------</v>
          </cell>
          <cell r="AF32" t="str">
            <v xml:space="preserve">  -----------------------</v>
          </cell>
          <cell r="AG32" t="str">
            <v xml:space="preserve">  -----------------------</v>
          </cell>
          <cell r="AH32" t="str">
            <v xml:space="preserve">  -----------------------</v>
          </cell>
          <cell r="AI32" t="str">
            <v xml:space="preserve">  -----------------------</v>
          </cell>
          <cell r="AJ32" t="str">
            <v xml:space="preserve">  -----------------------</v>
          </cell>
          <cell r="AK32" t="str">
            <v xml:space="preserve">  -----------------------</v>
          </cell>
          <cell r="AL32" t="str">
            <v xml:space="preserve">  -----------------------</v>
          </cell>
        </row>
        <row r="33">
          <cell r="C33">
            <v>24168.3</v>
          </cell>
          <cell r="D33">
            <v>0</v>
          </cell>
          <cell r="E33">
            <v>9537.56</v>
          </cell>
          <cell r="F33">
            <v>0</v>
          </cell>
          <cell r="G33">
            <v>33705.86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4489.58</v>
          </cell>
          <cell r="N33">
            <v>4489.58</v>
          </cell>
          <cell r="O33">
            <v>706.14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5195.72</v>
          </cell>
          <cell r="AA33">
            <v>28510.14</v>
          </cell>
          <cell r="AB33">
            <v>489</v>
          </cell>
          <cell r="AC33">
            <v>880.2</v>
          </cell>
          <cell r="AD33">
            <v>1783.6</v>
          </cell>
          <cell r="AE33">
            <v>558.86</v>
          </cell>
          <cell r="AF33">
            <v>674.12</v>
          </cell>
          <cell r="AG33">
            <v>41915.040000000001</v>
          </cell>
          <cell r="AH33">
            <v>3152.8</v>
          </cell>
          <cell r="AI33">
            <v>1397.18</v>
          </cell>
          <cell r="AJ33">
            <v>279.44</v>
          </cell>
          <cell r="AK33">
            <v>0</v>
          </cell>
          <cell r="AL33">
            <v>47977.440000000002</v>
          </cell>
        </row>
        <row r="35">
          <cell r="A35" t="str">
            <v>Departamento 4103 CDE PRESIDENCIA</v>
          </cell>
        </row>
        <row r="36">
          <cell r="A36" t="str">
            <v>00007</v>
          </cell>
          <cell r="B36" t="str">
            <v>De León Corona Jane Vanessa</v>
          </cell>
          <cell r="C36">
            <v>11767.5</v>
          </cell>
          <cell r="D36">
            <v>0</v>
          </cell>
          <cell r="E36">
            <v>0</v>
          </cell>
          <cell r="F36">
            <v>0</v>
          </cell>
          <cell r="G36">
            <v>11767.5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1140.8</v>
          </cell>
          <cell r="N36">
            <v>1140.8</v>
          </cell>
          <cell r="O36">
            <v>342.92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1483.72</v>
          </cell>
          <cell r="AA36">
            <v>10283.780000000001</v>
          </cell>
          <cell r="AB36">
            <v>238.1</v>
          </cell>
          <cell r="AC36">
            <v>428.58</v>
          </cell>
          <cell r="AD36">
            <v>881.36</v>
          </cell>
          <cell r="AE36">
            <v>272.12</v>
          </cell>
          <cell r="AF36">
            <v>235.34</v>
          </cell>
          <cell r="AG36">
            <v>20408.400000000001</v>
          </cell>
          <cell r="AH36">
            <v>1548.04</v>
          </cell>
          <cell r="AI36">
            <v>680.28</v>
          </cell>
          <cell r="AJ36">
            <v>136.06</v>
          </cell>
          <cell r="AK36">
            <v>0</v>
          </cell>
          <cell r="AL36">
            <v>23280.240000000002</v>
          </cell>
        </row>
        <row r="37">
          <cell r="A37" t="str">
            <v>00113</v>
          </cell>
          <cell r="B37" t="str">
            <v>Hernandez Murillo Jose Adrian</v>
          </cell>
          <cell r="C37">
            <v>17429.400000000001</v>
          </cell>
          <cell r="D37">
            <v>0</v>
          </cell>
          <cell r="E37">
            <v>0</v>
          </cell>
          <cell r="F37">
            <v>0</v>
          </cell>
          <cell r="G37">
            <v>17429.400000000001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2300.7199999999998</v>
          </cell>
          <cell r="N37">
            <v>2300.7199999999998</v>
          </cell>
          <cell r="O37">
            <v>524.54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2825.26</v>
          </cell>
          <cell r="AA37">
            <v>14604.14</v>
          </cell>
          <cell r="AB37">
            <v>352.66</v>
          </cell>
          <cell r="AC37">
            <v>634.78</v>
          </cell>
          <cell r="AD37">
            <v>1067.94</v>
          </cell>
          <cell r="AE37">
            <v>403.04</v>
          </cell>
          <cell r="AF37">
            <v>348.58</v>
          </cell>
          <cell r="AG37">
            <v>30227.86</v>
          </cell>
          <cell r="AH37">
            <v>2055.38</v>
          </cell>
          <cell r="AI37">
            <v>1007.6</v>
          </cell>
          <cell r="AJ37">
            <v>201.52</v>
          </cell>
          <cell r="AK37">
            <v>0</v>
          </cell>
          <cell r="AL37">
            <v>34243.980000000003</v>
          </cell>
        </row>
        <row r="38">
          <cell r="A38" t="str">
            <v>00118</v>
          </cell>
          <cell r="B38" t="str">
            <v>Ramirez Gallegos Lorena</v>
          </cell>
          <cell r="C38">
            <v>8550</v>
          </cell>
          <cell r="D38">
            <v>0</v>
          </cell>
          <cell r="E38">
            <v>0</v>
          </cell>
          <cell r="F38">
            <v>0</v>
          </cell>
          <cell r="G38">
            <v>8550</v>
          </cell>
          <cell r="H38">
            <v>0</v>
          </cell>
          <cell r="I38">
            <v>0</v>
          </cell>
          <cell r="J38">
            <v>2920.27</v>
          </cell>
          <cell r="K38">
            <v>0</v>
          </cell>
          <cell r="L38">
            <v>0</v>
          </cell>
          <cell r="M38">
            <v>659.86</v>
          </cell>
          <cell r="N38">
            <v>659.86</v>
          </cell>
          <cell r="O38">
            <v>239.7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3819.83</v>
          </cell>
          <cell r="AA38">
            <v>4730.17</v>
          </cell>
          <cell r="AB38">
            <v>173</v>
          </cell>
          <cell r="AC38">
            <v>311.39999999999998</v>
          </cell>
          <cell r="AD38">
            <v>775.34</v>
          </cell>
          <cell r="AE38">
            <v>197.72</v>
          </cell>
          <cell r="AF38">
            <v>171</v>
          </cell>
          <cell r="AG38">
            <v>14828.4</v>
          </cell>
          <cell r="AH38">
            <v>1259.74</v>
          </cell>
          <cell r="AI38">
            <v>494.28</v>
          </cell>
          <cell r="AJ38">
            <v>98.86</v>
          </cell>
          <cell r="AK38">
            <v>0</v>
          </cell>
          <cell r="AL38">
            <v>17050</v>
          </cell>
        </row>
        <row r="39">
          <cell r="A39" t="str">
            <v>00199</v>
          </cell>
          <cell r="B39" t="str">
            <v>Meza Arana Mayra Gisela</v>
          </cell>
          <cell r="C39">
            <v>11767.5</v>
          </cell>
          <cell r="D39">
            <v>0</v>
          </cell>
          <cell r="E39">
            <v>0</v>
          </cell>
          <cell r="F39">
            <v>0</v>
          </cell>
          <cell r="G39">
            <v>11767.5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1140.8</v>
          </cell>
          <cell r="N39">
            <v>1140.8</v>
          </cell>
          <cell r="O39">
            <v>259.48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1400.28</v>
          </cell>
          <cell r="AA39">
            <v>10367.219999999999</v>
          </cell>
          <cell r="AB39">
            <v>185.5</v>
          </cell>
          <cell r="AC39">
            <v>333.9</v>
          </cell>
          <cell r="AD39">
            <v>795.7</v>
          </cell>
          <cell r="AE39">
            <v>212</v>
          </cell>
          <cell r="AF39">
            <v>235.34</v>
          </cell>
          <cell r="AG39">
            <v>15899.84</v>
          </cell>
          <cell r="AH39">
            <v>1315.1</v>
          </cell>
          <cell r="AI39">
            <v>530</v>
          </cell>
          <cell r="AJ39">
            <v>106</v>
          </cell>
          <cell r="AK39">
            <v>0</v>
          </cell>
          <cell r="AL39">
            <v>18298.28</v>
          </cell>
        </row>
        <row r="40">
          <cell r="A40" t="str">
            <v>00838</v>
          </cell>
          <cell r="B40" t="str">
            <v>Hernandez García Ramiro</v>
          </cell>
          <cell r="C40">
            <v>23787.599999999999</v>
          </cell>
          <cell r="D40">
            <v>0</v>
          </cell>
          <cell r="E40">
            <v>0</v>
          </cell>
          <cell r="F40">
            <v>0</v>
          </cell>
          <cell r="G40">
            <v>23787.599999999999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3658.82</v>
          </cell>
          <cell r="N40">
            <v>3658.82</v>
          </cell>
          <cell r="O40">
            <v>758.96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4417.78</v>
          </cell>
          <cell r="AA40">
            <v>19369.82</v>
          </cell>
          <cell r="AB40">
            <v>500.46</v>
          </cell>
          <cell r="AC40">
            <v>900.84</v>
          </cell>
          <cell r="AD40">
            <v>1308.6400000000001</v>
          </cell>
          <cell r="AE40">
            <v>571.96</v>
          </cell>
          <cell r="AF40">
            <v>475.76</v>
          </cell>
          <cell r="AG40">
            <v>42896.7</v>
          </cell>
          <cell r="AH40">
            <v>2709.94</v>
          </cell>
          <cell r="AI40">
            <v>1429.9</v>
          </cell>
          <cell r="AJ40">
            <v>285.98</v>
          </cell>
          <cell r="AK40">
            <v>0</v>
          </cell>
          <cell r="AL40">
            <v>48370.239999999998</v>
          </cell>
        </row>
        <row r="41">
          <cell r="A41" t="str">
            <v>00843</v>
          </cell>
          <cell r="B41" t="str">
            <v>Dominguez Vazquez Fernando</v>
          </cell>
          <cell r="C41">
            <v>6000</v>
          </cell>
          <cell r="D41">
            <v>0</v>
          </cell>
          <cell r="E41">
            <v>5352.55</v>
          </cell>
          <cell r="F41">
            <v>0</v>
          </cell>
          <cell r="G41">
            <v>11352.55</v>
          </cell>
          <cell r="H41">
            <v>0</v>
          </cell>
          <cell r="I41">
            <v>2588.5</v>
          </cell>
          <cell r="J41">
            <v>0</v>
          </cell>
          <cell r="K41">
            <v>0</v>
          </cell>
          <cell r="L41">
            <v>0</v>
          </cell>
          <cell r="M41">
            <v>1069.56</v>
          </cell>
          <cell r="N41">
            <v>1069.56</v>
          </cell>
          <cell r="O41">
            <v>293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31.2</v>
          </cell>
          <cell r="Y41">
            <v>0</v>
          </cell>
          <cell r="Z41">
            <v>3982.26</v>
          </cell>
          <cell r="AA41">
            <v>7370.29</v>
          </cell>
          <cell r="AB41">
            <v>206.62</v>
          </cell>
          <cell r="AC41">
            <v>371.9</v>
          </cell>
          <cell r="AD41">
            <v>830.08</v>
          </cell>
          <cell r="AE41">
            <v>236.12</v>
          </cell>
          <cell r="AF41">
            <v>227.05</v>
          </cell>
          <cell r="AG41">
            <v>17709.759999999998</v>
          </cell>
          <cell r="AH41">
            <v>1408.6</v>
          </cell>
          <cell r="AI41">
            <v>590.32000000000005</v>
          </cell>
          <cell r="AJ41">
            <v>118.06</v>
          </cell>
          <cell r="AK41">
            <v>0</v>
          </cell>
          <cell r="AL41">
            <v>20289.91</v>
          </cell>
        </row>
        <row r="42">
          <cell r="A42" t="str">
            <v>00865</v>
          </cell>
          <cell r="B42" t="str">
            <v>Guerrero Torres Edgar Emmanuel</v>
          </cell>
          <cell r="C42">
            <v>17429.400000000001</v>
          </cell>
          <cell r="D42">
            <v>0</v>
          </cell>
          <cell r="E42">
            <v>0</v>
          </cell>
          <cell r="F42">
            <v>0</v>
          </cell>
          <cell r="G42">
            <v>17429.400000000001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2300.7199999999998</v>
          </cell>
          <cell r="N42">
            <v>2300.7199999999998</v>
          </cell>
          <cell r="O42">
            <v>546.84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2847.56</v>
          </cell>
          <cell r="AA42">
            <v>14581.84</v>
          </cell>
          <cell r="AB42">
            <v>366.7</v>
          </cell>
          <cell r="AC42">
            <v>660.04</v>
          </cell>
          <cell r="AD42">
            <v>1090.8</v>
          </cell>
          <cell r="AE42">
            <v>419.08</v>
          </cell>
          <cell r="AF42">
            <v>348.58</v>
          </cell>
          <cell r="AG42">
            <v>31430.7</v>
          </cell>
          <cell r="AH42">
            <v>2117.54</v>
          </cell>
          <cell r="AI42">
            <v>1047.7</v>
          </cell>
          <cell r="AJ42">
            <v>209.54</v>
          </cell>
          <cell r="AK42">
            <v>0</v>
          </cell>
          <cell r="AL42">
            <v>35573.14</v>
          </cell>
        </row>
        <row r="43">
          <cell r="A43" t="str">
            <v>Total Depto</v>
          </cell>
          <cell r="C43" t="str">
            <v xml:space="preserve">  -----------------------</v>
          </cell>
          <cell r="D43" t="str">
            <v xml:space="preserve">  -----------------------</v>
          </cell>
          <cell r="E43" t="str">
            <v xml:space="preserve">  -----------------------</v>
          </cell>
          <cell r="F43" t="str">
            <v xml:space="preserve">  -----------------------</v>
          </cell>
          <cell r="G43" t="str">
            <v xml:space="preserve">  -----------------------</v>
          </cell>
          <cell r="H43" t="str">
            <v xml:space="preserve">  -----------------------</v>
          </cell>
          <cell r="I43" t="str">
            <v xml:space="preserve">  -----------------------</v>
          </cell>
          <cell r="J43" t="str">
            <v xml:space="preserve">  -----------------------</v>
          </cell>
          <cell r="K43" t="str">
            <v xml:space="preserve">  -----------------------</v>
          </cell>
          <cell r="L43" t="str">
            <v xml:space="preserve">  -----------------------</v>
          </cell>
          <cell r="M43" t="str">
            <v xml:space="preserve">  -----------------------</v>
          </cell>
          <cell r="N43" t="str">
            <v xml:space="preserve">  -----------------------</v>
          </cell>
          <cell r="O43" t="str">
            <v xml:space="preserve">  -----------------------</v>
          </cell>
          <cell r="P43" t="str">
            <v xml:space="preserve">  -----------------------</v>
          </cell>
          <cell r="Q43" t="str">
            <v xml:space="preserve">  -----------------------</v>
          </cell>
          <cell r="R43" t="str">
            <v xml:space="preserve">  -----------------------</v>
          </cell>
          <cell r="S43" t="str">
            <v xml:space="preserve">  -----------------------</v>
          </cell>
          <cell r="T43" t="str">
            <v xml:space="preserve">  -----------------------</v>
          </cell>
          <cell r="U43" t="str">
            <v xml:space="preserve">  -----------------------</v>
          </cell>
          <cell r="V43" t="str">
            <v xml:space="preserve">  -----------------------</v>
          </cell>
          <cell r="W43" t="str">
            <v xml:space="preserve">  -----------------------</v>
          </cell>
          <cell r="X43" t="str">
            <v xml:space="preserve">  -----------------------</v>
          </cell>
          <cell r="Y43" t="str">
            <v xml:space="preserve">  -----------------------</v>
          </cell>
          <cell r="Z43" t="str">
            <v xml:space="preserve">  -----------------------</v>
          </cell>
          <cell r="AA43" t="str">
            <v xml:space="preserve">  -----------------------</v>
          </cell>
          <cell r="AB43" t="str">
            <v xml:space="preserve">  -----------------------</v>
          </cell>
          <cell r="AC43" t="str">
            <v xml:space="preserve">  -----------------------</v>
          </cell>
          <cell r="AD43" t="str">
            <v xml:space="preserve">  -----------------------</v>
          </cell>
          <cell r="AE43" t="str">
            <v xml:space="preserve">  -----------------------</v>
          </cell>
          <cell r="AF43" t="str">
            <v xml:space="preserve">  -----------------------</v>
          </cell>
          <cell r="AG43" t="str">
            <v xml:space="preserve">  -----------------------</v>
          </cell>
          <cell r="AH43" t="str">
            <v xml:space="preserve">  -----------------------</v>
          </cell>
          <cell r="AI43" t="str">
            <v xml:space="preserve">  -----------------------</v>
          </cell>
          <cell r="AJ43" t="str">
            <v xml:space="preserve">  -----------------------</v>
          </cell>
          <cell r="AK43" t="str">
            <v xml:space="preserve">  -----------------------</v>
          </cell>
          <cell r="AL43" t="str">
            <v xml:space="preserve">  -----------------------</v>
          </cell>
        </row>
        <row r="44">
          <cell r="C44">
            <v>96731.4</v>
          </cell>
          <cell r="D44">
            <v>0</v>
          </cell>
          <cell r="E44">
            <v>5352.55</v>
          </cell>
          <cell r="F44">
            <v>0</v>
          </cell>
          <cell r="G44">
            <v>102083.95</v>
          </cell>
          <cell r="H44">
            <v>0</v>
          </cell>
          <cell r="I44">
            <v>2588.5</v>
          </cell>
          <cell r="J44">
            <v>2920.27</v>
          </cell>
          <cell r="K44">
            <v>0</v>
          </cell>
          <cell r="L44">
            <v>0</v>
          </cell>
          <cell r="M44">
            <v>12271.28</v>
          </cell>
          <cell r="N44">
            <v>12271.28</v>
          </cell>
          <cell r="O44">
            <v>2965.44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31.2</v>
          </cell>
          <cell r="Y44">
            <v>0</v>
          </cell>
          <cell r="Z44">
            <v>20776.689999999999</v>
          </cell>
          <cell r="AA44">
            <v>81307.259999999995</v>
          </cell>
          <cell r="AB44">
            <v>2023.04</v>
          </cell>
          <cell r="AC44">
            <v>3641.44</v>
          </cell>
          <cell r="AD44">
            <v>6749.86</v>
          </cell>
          <cell r="AE44">
            <v>2312.04</v>
          </cell>
          <cell r="AF44">
            <v>2041.65</v>
          </cell>
          <cell r="AG44">
            <v>173401.66</v>
          </cell>
          <cell r="AH44">
            <v>12414.34</v>
          </cell>
          <cell r="AI44">
            <v>5780.08</v>
          </cell>
          <cell r="AJ44">
            <v>1156.02</v>
          </cell>
          <cell r="AK44">
            <v>0</v>
          </cell>
          <cell r="AL44">
            <v>197105.79</v>
          </cell>
        </row>
        <row r="46">
          <cell r="A46" t="str">
            <v>Departamento 4104 CDE SECRETARIA GENERAL</v>
          </cell>
        </row>
        <row r="47">
          <cell r="A47" t="str">
            <v>00061</v>
          </cell>
          <cell r="B47" t="str">
            <v>Arreola Castañeda Alberto</v>
          </cell>
          <cell r="C47">
            <v>9999.9</v>
          </cell>
          <cell r="D47">
            <v>0</v>
          </cell>
          <cell r="E47">
            <v>3614.72</v>
          </cell>
          <cell r="F47">
            <v>0</v>
          </cell>
          <cell r="G47">
            <v>13614.62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1485.88</v>
          </cell>
          <cell r="N47">
            <v>1485.88</v>
          </cell>
          <cell r="O47">
            <v>384.86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1870.74</v>
          </cell>
          <cell r="AA47">
            <v>11743.88</v>
          </cell>
          <cell r="AB47">
            <v>264.56</v>
          </cell>
          <cell r="AC47">
            <v>476.2</v>
          </cell>
          <cell r="AD47">
            <v>924.46</v>
          </cell>
          <cell r="AE47">
            <v>302.33999999999997</v>
          </cell>
          <cell r="AF47">
            <v>272.3</v>
          </cell>
          <cell r="AG47">
            <v>22675.96</v>
          </cell>
          <cell r="AH47">
            <v>1665.22</v>
          </cell>
          <cell r="AI47">
            <v>755.86</v>
          </cell>
          <cell r="AJ47">
            <v>151.18</v>
          </cell>
          <cell r="AK47">
            <v>0</v>
          </cell>
          <cell r="AL47">
            <v>25822.86</v>
          </cell>
        </row>
        <row r="48">
          <cell r="A48" t="str">
            <v>Total Depto</v>
          </cell>
          <cell r="C48" t="str">
            <v xml:space="preserve">  -----------------------</v>
          </cell>
          <cell r="D48" t="str">
            <v xml:space="preserve">  -----------------------</v>
          </cell>
          <cell r="E48" t="str">
            <v xml:space="preserve">  -----------------------</v>
          </cell>
          <cell r="F48" t="str">
            <v xml:space="preserve">  -----------------------</v>
          </cell>
          <cell r="G48" t="str">
            <v xml:space="preserve">  -----------------------</v>
          </cell>
          <cell r="H48" t="str">
            <v xml:space="preserve">  -----------------------</v>
          </cell>
          <cell r="I48" t="str">
            <v xml:space="preserve">  -----------------------</v>
          </cell>
          <cell r="J48" t="str">
            <v xml:space="preserve">  -----------------------</v>
          </cell>
          <cell r="K48" t="str">
            <v xml:space="preserve">  -----------------------</v>
          </cell>
          <cell r="L48" t="str">
            <v xml:space="preserve">  -----------------------</v>
          </cell>
          <cell r="M48" t="str">
            <v xml:space="preserve">  -----------------------</v>
          </cell>
          <cell r="N48" t="str">
            <v xml:space="preserve">  -----------------------</v>
          </cell>
          <cell r="O48" t="str">
            <v xml:space="preserve">  -----------------------</v>
          </cell>
          <cell r="P48" t="str">
            <v xml:space="preserve">  -----------------------</v>
          </cell>
          <cell r="Q48" t="str">
            <v xml:space="preserve">  -----------------------</v>
          </cell>
          <cell r="R48" t="str">
            <v xml:space="preserve">  -----------------------</v>
          </cell>
          <cell r="S48" t="str">
            <v xml:space="preserve">  -----------------------</v>
          </cell>
          <cell r="T48" t="str">
            <v xml:space="preserve">  -----------------------</v>
          </cell>
          <cell r="U48" t="str">
            <v xml:space="preserve">  -----------------------</v>
          </cell>
          <cell r="V48" t="str">
            <v xml:space="preserve">  -----------------------</v>
          </cell>
          <cell r="W48" t="str">
            <v xml:space="preserve">  -----------------------</v>
          </cell>
          <cell r="X48" t="str">
            <v xml:space="preserve">  -----------------------</v>
          </cell>
          <cell r="Y48" t="str">
            <v xml:space="preserve">  -----------------------</v>
          </cell>
          <cell r="Z48" t="str">
            <v xml:space="preserve">  -----------------------</v>
          </cell>
          <cell r="AA48" t="str">
            <v xml:space="preserve">  -----------------------</v>
          </cell>
          <cell r="AB48" t="str">
            <v xml:space="preserve">  -----------------------</v>
          </cell>
          <cell r="AC48" t="str">
            <v xml:space="preserve">  -----------------------</v>
          </cell>
          <cell r="AD48" t="str">
            <v xml:space="preserve">  -----------------------</v>
          </cell>
          <cell r="AE48" t="str">
            <v xml:space="preserve">  -----------------------</v>
          </cell>
          <cell r="AF48" t="str">
            <v xml:space="preserve">  -----------------------</v>
          </cell>
          <cell r="AG48" t="str">
            <v xml:space="preserve">  -----------------------</v>
          </cell>
          <cell r="AH48" t="str">
            <v xml:space="preserve">  -----------------------</v>
          </cell>
          <cell r="AI48" t="str">
            <v xml:space="preserve">  -----------------------</v>
          </cell>
          <cell r="AJ48" t="str">
            <v xml:space="preserve">  -----------------------</v>
          </cell>
          <cell r="AK48" t="str">
            <v xml:space="preserve">  -----------------------</v>
          </cell>
          <cell r="AL48" t="str">
            <v xml:space="preserve">  -----------------------</v>
          </cell>
        </row>
        <row r="49">
          <cell r="C49">
            <v>9999.9</v>
          </cell>
          <cell r="D49">
            <v>0</v>
          </cell>
          <cell r="E49">
            <v>3614.72</v>
          </cell>
          <cell r="F49">
            <v>0</v>
          </cell>
          <cell r="G49">
            <v>13614.62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1485.88</v>
          </cell>
          <cell r="N49">
            <v>1485.88</v>
          </cell>
          <cell r="O49">
            <v>384.86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1870.74</v>
          </cell>
          <cell r="AA49">
            <v>11743.88</v>
          </cell>
          <cell r="AB49">
            <v>264.56</v>
          </cell>
          <cell r="AC49">
            <v>476.2</v>
          </cell>
          <cell r="AD49">
            <v>924.46</v>
          </cell>
          <cell r="AE49">
            <v>302.33999999999997</v>
          </cell>
          <cell r="AF49">
            <v>272.3</v>
          </cell>
          <cell r="AG49">
            <v>22675.96</v>
          </cell>
          <cell r="AH49">
            <v>1665.22</v>
          </cell>
          <cell r="AI49">
            <v>755.86</v>
          </cell>
          <cell r="AJ49">
            <v>151.18</v>
          </cell>
          <cell r="AK49">
            <v>0</v>
          </cell>
          <cell r="AL49">
            <v>25822.86</v>
          </cell>
        </row>
        <row r="51">
          <cell r="A51" t="str">
            <v>Departamento 4105 CDE SECRETARIA DE ORGANIZACION</v>
          </cell>
        </row>
        <row r="52">
          <cell r="A52" t="str">
            <v>00158</v>
          </cell>
          <cell r="B52" t="str">
            <v>Melendez Quezada Owen Mario</v>
          </cell>
          <cell r="C52">
            <v>9168</v>
          </cell>
          <cell r="D52">
            <v>0</v>
          </cell>
          <cell r="E52">
            <v>0</v>
          </cell>
          <cell r="F52">
            <v>0</v>
          </cell>
          <cell r="G52">
            <v>9168</v>
          </cell>
          <cell r="H52">
            <v>0</v>
          </cell>
          <cell r="I52">
            <v>977.48</v>
          </cell>
          <cell r="J52">
            <v>0</v>
          </cell>
          <cell r="K52">
            <v>0</v>
          </cell>
          <cell r="L52">
            <v>0</v>
          </cell>
          <cell r="M52">
            <v>727.1</v>
          </cell>
          <cell r="N52">
            <v>727.1</v>
          </cell>
          <cell r="O52">
            <v>259.54000000000002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1964.12</v>
          </cell>
          <cell r="AA52">
            <v>7203.88</v>
          </cell>
          <cell r="AB52">
            <v>185.5</v>
          </cell>
          <cell r="AC52">
            <v>333.9</v>
          </cell>
          <cell r="AD52">
            <v>795.7</v>
          </cell>
          <cell r="AE52">
            <v>212</v>
          </cell>
          <cell r="AF52">
            <v>183.36</v>
          </cell>
          <cell r="AG52">
            <v>15900.06</v>
          </cell>
          <cell r="AH52">
            <v>1315.1</v>
          </cell>
          <cell r="AI52">
            <v>530</v>
          </cell>
          <cell r="AJ52">
            <v>106</v>
          </cell>
          <cell r="AK52">
            <v>0</v>
          </cell>
          <cell r="AL52">
            <v>18246.52</v>
          </cell>
        </row>
        <row r="53">
          <cell r="A53" t="str">
            <v>00517</v>
          </cell>
          <cell r="B53" t="str">
            <v>Alvarado Rojas Mayra Alejandra</v>
          </cell>
          <cell r="C53">
            <v>9000</v>
          </cell>
          <cell r="D53">
            <v>0</v>
          </cell>
          <cell r="E53">
            <v>0</v>
          </cell>
          <cell r="F53">
            <v>0</v>
          </cell>
          <cell r="G53">
            <v>9000</v>
          </cell>
          <cell r="H53">
            <v>0</v>
          </cell>
          <cell r="I53">
            <v>0</v>
          </cell>
          <cell r="J53">
            <v>2557.9899999999998</v>
          </cell>
          <cell r="K53">
            <v>0</v>
          </cell>
          <cell r="L53">
            <v>0</v>
          </cell>
          <cell r="M53">
            <v>708.82</v>
          </cell>
          <cell r="N53">
            <v>708.82</v>
          </cell>
          <cell r="O53">
            <v>254.12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3520.93</v>
          </cell>
          <cell r="AA53">
            <v>5479.07</v>
          </cell>
          <cell r="AB53">
            <v>182.1</v>
          </cell>
          <cell r="AC53">
            <v>327.78</v>
          </cell>
          <cell r="AD53">
            <v>790.16</v>
          </cell>
          <cell r="AE53">
            <v>208.12</v>
          </cell>
          <cell r="AF53">
            <v>180</v>
          </cell>
          <cell r="AG53">
            <v>15608.7</v>
          </cell>
          <cell r="AH53">
            <v>1300.04</v>
          </cell>
          <cell r="AI53">
            <v>520.29999999999995</v>
          </cell>
          <cell r="AJ53">
            <v>104.06</v>
          </cell>
          <cell r="AK53">
            <v>0</v>
          </cell>
          <cell r="AL53">
            <v>17921.22</v>
          </cell>
        </row>
        <row r="54">
          <cell r="A54" t="str">
            <v>00837</v>
          </cell>
          <cell r="B54" t="str">
            <v>Ortiz Mora Jose Alberto</v>
          </cell>
          <cell r="C54">
            <v>9999.9</v>
          </cell>
          <cell r="D54">
            <v>0</v>
          </cell>
          <cell r="E54">
            <v>5614.72</v>
          </cell>
          <cell r="F54">
            <v>0</v>
          </cell>
          <cell r="G54">
            <v>15614.62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1913.08</v>
          </cell>
          <cell r="N54">
            <v>1913.08</v>
          </cell>
          <cell r="O54">
            <v>439.46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2352.54</v>
          </cell>
          <cell r="AA54">
            <v>13262.08</v>
          </cell>
          <cell r="AB54">
            <v>298.98</v>
          </cell>
          <cell r="AC54">
            <v>538.16</v>
          </cell>
          <cell r="AD54">
            <v>980.52</v>
          </cell>
          <cell r="AE54">
            <v>341.7</v>
          </cell>
          <cell r="AF54">
            <v>312.3</v>
          </cell>
          <cell r="AG54">
            <v>25627.06</v>
          </cell>
          <cell r="AH54">
            <v>1817.66</v>
          </cell>
          <cell r="AI54">
            <v>854.24</v>
          </cell>
          <cell r="AJ54">
            <v>170.84</v>
          </cell>
          <cell r="AK54">
            <v>0</v>
          </cell>
          <cell r="AL54">
            <v>29123.8</v>
          </cell>
        </row>
        <row r="55">
          <cell r="A55" t="str">
            <v>00889</v>
          </cell>
          <cell r="B55" t="str">
            <v>Rodriguez Orozco Luis Manuel</v>
          </cell>
          <cell r="C55">
            <v>8046</v>
          </cell>
          <cell r="D55">
            <v>0</v>
          </cell>
          <cell r="E55">
            <v>3813.9</v>
          </cell>
          <cell r="F55">
            <v>0</v>
          </cell>
          <cell r="G55">
            <v>11859.9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1157.3599999999999</v>
          </cell>
          <cell r="N55">
            <v>1157.3599999999999</v>
          </cell>
          <cell r="O55">
            <v>333.38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1490.74</v>
          </cell>
          <cell r="AA55">
            <v>10369.16</v>
          </cell>
          <cell r="AB55">
            <v>232.08</v>
          </cell>
          <cell r="AC55">
            <v>417.76</v>
          </cell>
          <cell r="AD55">
            <v>871.58</v>
          </cell>
          <cell r="AE55">
            <v>265.24</v>
          </cell>
          <cell r="AF55">
            <v>237.2</v>
          </cell>
          <cell r="AG55">
            <v>19893.16</v>
          </cell>
          <cell r="AH55">
            <v>1521.42</v>
          </cell>
          <cell r="AI55">
            <v>663.1</v>
          </cell>
          <cell r="AJ55">
            <v>132.62</v>
          </cell>
          <cell r="AK55">
            <v>0</v>
          </cell>
          <cell r="AL55">
            <v>22712.74</v>
          </cell>
        </row>
        <row r="56">
          <cell r="A56" t="str">
            <v>Total Depto</v>
          </cell>
          <cell r="C56" t="str">
            <v xml:space="preserve">  -----------------------</v>
          </cell>
          <cell r="D56" t="str">
            <v xml:space="preserve">  -----------------------</v>
          </cell>
          <cell r="E56" t="str">
            <v xml:space="preserve">  -----------------------</v>
          </cell>
          <cell r="F56" t="str">
            <v xml:space="preserve">  -----------------------</v>
          </cell>
          <cell r="G56" t="str">
            <v xml:space="preserve">  -----------------------</v>
          </cell>
          <cell r="H56" t="str">
            <v xml:space="preserve">  -----------------------</v>
          </cell>
          <cell r="I56" t="str">
            <v xml:space="preserve">  -----------------------</v>
          </cell>
          <cell r="J56" t="str">
            <v xml:space="preserve">  -----------------------</v>
          </cell>
          <cell r="K56" t="str">
            <v xml:space="preserve">  -----------------------</v>
          </cell>
          <cell r="L56" t="str">
            <v xml:space="preserve">  -----------------------</v>
          </cell>
          <cell r="M56" t="str">
            <v xml:space="preserve">  -----------------------</v>
          </cell>
          <cell r="N56" t="str">
            <v xml:space="preserve">  -----------------------</v>
          </cell>
          <cell r="O56" t="str">
            <v xml:space="preserve">  -----------------------</v>
          </cell>
          <cell r="P56" t="str">
            <v xml:space="preserve">  -----------------------</v>
          </cell>
          <cell r="Q56" t="str">
            <v xml:space="preserve">  -----------------------</v>
          </cell>
          <cell r="R56" t="str">
            <v xml:space="preserve">  -----------------------</v>
          </cell>
          <cell r="S56" t="str">
            <v xml:space="preserve">  -----------------------</v>
          </cell>
          <cell r="T56" t="str">
            <v xml:space="preserve">  -----------------------</v>
          </cell>
          <cell r="U56" t="str">
            <v xml:space="preserve">  -----------------------</v>
          </cell>
          <cell r="V56" t="str">
            <v xml:space="preserve">  -----------------------</v>
          </cell>
          <cell r="W56" t="str">
            <v xml:space="preserve">  -----------------------</v>
          </cell>
          <cell r="X56" t="str">
            <v xml:space="preserve">  -----------------------</v>
          </cell>
          <cell r="Y56" t="str">
            <v xml:space="preserve">  -----------------------</v>
          </cell>
          <cell r="Z56" t="str">
            <v xml:space="preserve">  -----------------------</v>
          </cell>
          <cell r="AA56" t="str">
            <v xml:space="preserve">  -----------------------</v>
          </cell>
          <cell r="AB56" t="str">
            <v xml:space="preserve">  -----------------------</v>
          </cell>
          <cell r="AC56" t="str">
            <v xml:space="preserve">  -----------------------</v>
          </cell>
          <cell r="AD56" t="str">
            <v xml:space="preserve">  -----------------------</v>
          </cell>
          <cell r="AE56" t="str">
            <v xml:space="preserve">  -----------------------</v>
          </cell>
          <cell r="AF56" t="str">
            <v xml:space="preserve">  -----------------------</v>
          </cell>
          <cell r="AG56" t="str">
            <v xml:space="preserve">  -----------------------</v>
          </cell>
          <cell r="AH56" t="str">
            <v xml:space="preserve">  -----------------------</v>
          </cell>
          <cell r="AI56" t="str">
            <v xml:space="preserve">  -----------------------</v>
          </cell>
          <cell r="AJ56" t="str">
            <v xml:space="preserve">  -----------------------</v>
          </cell>
          <cell r="AK56" t="str">
            <v xml:space="preserve">  -----------------------</v>
          </cell>
          <cell r="AL56" t="str">
            <v xml:space="preserve">  -----------------------</v>
          </cell>
        </row>
        <row r="57">
          <cell r="C57">
            <v>36213.9</v>
          </cell>
          <cell r="D57">
            <v>0</v>
          </cell>
          <cell r="E57">
            <v>9428.6200000000008</v>
          </cell>
          <cell r="F57">
            <v>0</v>
          </cell>
          <cell r="G57">
            <v>45642.52</v>
          </cell>
          <cell r="H57">
            <v>0</v>
          </cell>
          <cell r="I57">
            <v>977.48</v>
          </cell>
          <cell r="J57">
            <v>2557.9899999999998</v>
          </cell>
          <cell r="K57">
            <v>0</v>
          </cell>
          <cell r="L57">
            <v>0</v>
          </cell>
          <cell r="M57">
            <v>4506.3599999999997</v>
          </cell>
          <cell r="N57">
            <v>4506.3599999999997</v>
          </cell>
          <cell r="O57">
            <v>1286.5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9328.33</v>
          </cell>
          <cell r="AA57">
            <v>36314.19</v>
          </cell>
          <cell r="AB57">
            <v>898.66</v>
          </cell>
          <cell r="AC57">
            <v>1617.6</v>
          </cell>
          <cell r="AD57">
            <v>3437.96</v>
          </cell>
          <cell r="AE57">
            <v>1027.06</v>
          </cell>
          <cell r="AF57">
            <v>912.86</v>
          </cell>
          <cell r="AG57">
            <v>77028.98</v>
          </cell>
          <cell r="AH57">
            <v>5954.22</v>
          </cell>
          <cell r="AI57">
            <v>2567.64</v>
          </cell>
          <cell r="AJ57">
            <v>513.52</v>
          </cell>
          <cell r="AK57">
            <v>0</v>
          </cell>
          <cell r="AL57">
            <v>88004.28</v>
          </cell>
        </row>
        <row r="59">
          <cell r="A59" t="str">
            <v>Departamento 4106 CDE SECRETARIA DE ACCION ELECTORAL</v>
          </cell>
        </row>
        <row r="60">
          <cell r="A60" t="str">
            <v>00202</v>
          </cell>
          <cell r="B60" t="str">
            <v>Arciniega Oropeza Alejandra Paola</v>
          </cell>
          <cell r="C60">
            <v>9168</v>
          </cell>
          <cell r="D60">
            <v>0</v>
          </cell>
          <cell r="E60">
            <v>0</v>
          </cell>
          <cell r="F60">
            <v>0</v>
          </cell>
          <cell r="G60">
            <v>9168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727.1</v>
          </cell>
          <cell r="N60">
            <v>727.1</v>
          </cell>
          <cell r="O60">
            <v>267.98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995.08</v>
          </cell>
          <cell r="AA60">
            <v>8172.92</v>
          </cell>
          <cell r="AB60">
            <v>190.84</v>
          </cell>
          <cell r="AC60">
            <v>343.52</v>
          </cell>
          <cell r="AD60">
            <v>804.4</v>
          </cell>
          <cell r="AE60">
            <v>218.12</v>
          </cell>
          <cell r="AF60">
            <v>183.36</v>
          </cell>
          <cell r="AG60">
            <v>16358.4</v>
          </cell>
          <cell r="AH60">
            <v>1338.76</v>
          </cell>
          <cell r="AI60">
            <v>545.28</v>
          </cell>
          <cell r="AJ60">
            <v>109.06</v>
          </cell>
          <cell r="AK60">
            <v>0</v>
          </cell>
          <cell r="AL60">
            <v>18752.98</v>
          </cell>
        </row>
        <row r="61">
          <cell r="A61" t="str">
            <v>00743</v>
          </cell>
          <cell r="B61" t="str">
            <v>Martinez Macias  Norma Irene</v>
          </cell>
          <cell r="C61">
            <v>11544</v>
          </cell>
          <cell r="D61">
            <v>0</v>
          </cell>
          <cell r="E61">
            <v>0</v>
          </cell>
          <cell r="F61">
            <v>0</v>
          </cell>
          <cell r="G61">
            <v>11544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1100.74</v>
          </cell>
          <cell r="N61">
            <v>1100.74</v>
          </cell>
          <cell r="O61">
            <v>335.76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1436.5</v>
          </cell>
          <cell r="AA61">
            <v>10107.5</v>
          </cell>
          <cell r="AB61">
            <v>233.58</v>
          </cell>
          <cell r="AC61">
            <v>420.44</v>
          </cell>
          <cell r="AD61">
            <v>874</v>
          </cell>
          <cell r="AE61">
            <v>266.94</v>
          </cell>
          <cell r="AF61">
            <v>230.88</v>
          </cell>
          <cell r="AG61">
            <v>20020.96</v>
          </cell>
          <cell r="AH61">
            <v>1528.02</v>
          </cell>
          <cell r="AI61">
            <v>667.36</v>
          </cell>
          <cell r="AJ61">
            <v>133.47999999999999</v>
          </cell>
          <cell r="AK61">
            <v>0</v>
          </cell>
          <cell r="AL61">
            <v>22847.64</v>
          </cell>
        </row>
        <row r="62">
          <cell r="A62" t="str">
            <v>00901</v>
          </cell>
          <cell r="B62" t="str">
            <v>Padilla Cruz Margarita</v>
          </cell>
          <cell r="C62">
            <v>9168</v>
          </cell>
          <cell r="D62">
            <v>0</v>
          </cell>
          <cell r="E62">
            <v>1113.9000000000001</v>
          </cell>
          <cell r="F62">
            <v>0</v>
          </cell>
          <cell r="G62">
            <v>10281.9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888.94</v>
          </cell>
          <cell r="N62">
            <v>888.94</v>
          </cell>
          <cell r="O62">
            <v>286.64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1175.58</v>
          </cell>
          <cell r="AA62">
            <v>9106.32</v>
          </cell>
          <cell r="AB62">
            <v>202.6</v>
          </cell>
          <cell r="AC62">
            <v>364.68</v>
          </cell>
          <cell r="AD62">
            <v>823.56</v>
          </cell>
          <cell r="AE62">
            <v>231.54</v>
          </cell>
          <cell r="AF62">
            <v>205.64</v>
          </cell>
          <cell r="AG62">
            <v>17365.939999999999</v>
          </cell>
          <cell r="AH62">
            <v>1390.84</v>
          </cell>
          <cell r="AI62">
            <v>578.86</v>
          </cell>
          <cell r="AJ62">
            <v>115.78</v>
          </cell>
          <cell r="AK62">
            <v>0</v>
          </cell>
          <cell r="AL62">
            <v>19888.599999999999</v>
          </cell>
        </row>
        <row r="63">
          <cell r="A63" t="str">
            <v>00939</v>
          </cell>
          <cell r="B63" t="str">
            <v>Cantu Perez Jose Manuel</v>
          </cell>
          <cell r="C63">
            <v>5186.1000000000004</v>
          </cell>
          <cell r="D63">
            <v>0</v>
          </cell>
          <cell r="E63">
            <v>1113.9000000000001</v>
          </cell>
          <cell r="F63">
            <v>0</v>
          </cell>
          <cell r="G63">
            <v>6300</v>
          </cell>
          <cell r="H63">
            <v>0</v>
          </cell>
          <cell r="I63">
            <v>0</v>
          </cell>
          <cell r="J63">
            <v>0</v>
          </cell>
          <cell r="K63">
            <v>-250.2</v>
          </cell>
          <cell r="L63">
            <v>0</v>
          </cell>
          <cell r="M63">
            <v>415.06</v>
          </cell>
          <cell r="N63">
            <v>164.86</v>
          </cell>
          <cell r="O63">
            <v>165.64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330.5</v>
          </cell>
          <cell r="AA63">
            <v>5969.5</v>
          </cell>
          <cell r="AB63">
            <v>122.04</v>
          </cell>
          <cell r="AC63">
            <v>219.66</v>
          </cell>
          <cell r="AD63">
            <v>710.9</v>
          </cell>
          <cell r="AE63">
            <v>139.47999999999999</v>
          </cell>
          <cell r="AF63">
            <v>126</v>
          </cell>
          <cell r="AG63">
            <v>10460.36</v>
          </cell>
          <cell r="AH63">
            <v>1052.5999999999999</v>
          </cell>
          <cell r="AI63">
            <v>348.68</v>
          </cell>
          <cell r="AJ63">
            <v>69.739999999999995</v>
          </cell>
          <cell r="AK63">
            <v>0</v>
          </cell>
          <cell r="AL63">
            <v>12196.86</v>
          </cell>
        </row>
        <row r="64">
          <cell r="A64" t="str">
            <v>Total Depto</v>
          </cell>
          <cell r="C64" t="str">
            <v xml:space="preserve">  -----------------------</v>
          </cell>
          <cell r="D64" t="str">
            <v xml:space="preserve">  -----------------------</v>
          </cell>
          <cell r="E64" t="str">
            <v xml:space="preserve">  -----------------------</v>
          </cell>
          <cell r="F64" t="str">
            <v xml:space="preserve">  -----------------------</v>
          </cell>
          <cell r="G64" t="str">
            <v xml:space="preserve">  -----------------------</v>
          </cell>
          <cell r="H64" t="str">
            <v xml:space="preserve">  -----------------------</v>
          </cell>
          <cell r="I64" t="str">
            <v xml:space="preserve">  -----------------------</v>
          </cell>
          <cell r="J64" t="str">
            <v xml:space="preserve">  -----------------------</v>
          </cell>
          <cell r="K64" t="str">
            <v xml:space="preserve">  -----------------------</v>
          </cell>
          <cell r="L64" t="str">
            <v xml:space="preserve">  -----------------------</v>
          </cell>
          <cell r="M64" t="str">
            <v xml:space="preserve">  -----------------------</v>
          </cell>
          <cell r="N64" t="str">
            <v xml:space="preserve">  -----------------------</v>
          </cell>
          <cell r="O64" t="str">
            <v xml:space="preserve">  -----------------------</v>
          </cell>
          <cell r="P64" t="str">
            <v xml:space="preserve">  -----------------------</v>
          </cell>
          <cell r="Q64" t="str">
            <v xml:space="preserve">  -----------------------</v>
          </cell>
          <cell r="R64" t="str">
            <v xml:space="preserve">  -----------------------</v>
          </cell>
          <cell r="S64" t="str">
            <v xml:space="preserve">  -----------------------</v>
          </cell>
          <cell r="T64" t="str">
            <v xml:space="preserve">  -----------------------</v>
          </cell>
          <cell r="U64" t="str">
            <v xml:space="preserve">  -----------------------</v>
          </cell>
          <cell r="V64" t="str">
            <v xml:space="preserve">  -----------------------</v>
          </cell>
          <cell r="W64" t="str">
            <v xml:space="preserve">  -----------------------</v>
          </cell>
          <cell r="X64" t="str">
            <v xml:space="preserve">  -----------------------</v>
          </cell>
          <cell r="Y64" t="str">
            <v xml:space="preserve">  -----------------------</v>
          </cell>
          <cell r="Z64" t="str">
            <v xml:space="preserve">  -----------------------</v>
          </cell>
          <cell r="AA64" t="str">
            <v xml:space="preserve">  -----------------------</v>
          </cell>
          <cell r="AB64" t="str">
            <v xml:space="preserve">  -----------------------</v>
          </cell>
          <cell r="AC64" t="str">
            <v xml:space="preserve">  -----------------------</v>
          </cell>
          <cell r="AD64" t="str">
            <v xml:space="preserve">  -----------------------</v>
          </cell>
          <cell r="AE64" t="str">
            <v xml:space="preserve">  -----------------------</v>
          </cell>
          <cell r="AF64" t="str">
            <v xml:space="preserve">  -----------------------</v>
          </cell>
          <cell r="AG64" t="str">
            <v xml:space="preserve">  -----------------------</v>
          </cell>
          <cell r="AH64" t="str">
            <v xml:space="preserve">  -----------------------</v>
          </cell>
          <cell r="AI64" t="str">
            <v xml:space="preserve">  -----------------------</v>
          </cell>
          <cell r="AJ64" t="str">
            <v xml:space="preserve">  -----------------------</v>
          </cell>
          <cell r="AK64" t="str">
            <v xml:space="preserve">  -----------------------</v>
          </cell>
          <cell r="AL64" t="str">
            <v xml:space="preserve">  -----------------------</v>
          </cell>
        </row>
        <row r="65">
          <cell r="C65">
            <v>35066.1</v>
          </cell>
          <cell r="D65">
            <v>0</v>
          </cell>
          <cell r="E65">
            <v>2227.8000000000002</v>
          </cell>
          <cell r="F65">
            <v>0</v>
          </cell>
          <cell r="G65">
            <v>37293.9</v>
          </cell>
          <cell r="H65">
            <v>0</v>
          </cell>
          <cell r="I65">
            <v>0</v>
          </cell>
          <cell r="J65">
            <v>0</v>
          </cell>
          <cell r="K65">
            <v>-250.2</v>
          </cell>
          <cell r="L65">
            <v>0</v>
          </cell>
          <cell r="M65">
            <v>3131.84</v>
          </cell>
          <cell r="N65">
            <v>2881.64</v>
          </cell>
          <cell r="O65">
            <v>1056.02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3937.66</v>
          </cell>
          <cell r="AA65">
            <v>33356.239999999998</v>
          </cell>
          <cell r="AB65">
            <v>749.06</v>
          </cell>
          <cell r="AC65">
            <v>1348.3</v>
          </cell>
          <cell r="AD65">
            <v>3212.86</v>
          </cell>
          <cell r="AE65">
            <v>856.08</v>
          </cell>
          <cell r="AF65">
            <v>745.88</v>
          </cell>
          <cell r="AG65">
            <v>64205.66</v>
          </cell>
          <cell r="AH65">
            <v>5310.22</v>
          </cell>
          <cell r="AI65">
            <v>2140.1799999999998</v>
          </cell>
          <cell r="AJ65">
            <v>428.06</v>
          </cell>
          <cell r="AK65">
            <v>0</v>
          </cell>
          <cell r="AL65">
            <v>73686.080000000002</v>
          </cell>
        </row>
        <row r="67">
          <cell r="A67" t="str">
            <v>Departamento 4107 CDE SECRETARIA DE FINANZAS Y ADMINISTRA</v>
          </cell>
        </row>
        <row r="68">
          <cell r="A68" t="str">
            <v>00001</v>
          </cell>
          <cell r="B68" t="str">
            <v>Andrade Padilla Daniel</v>
          </cell>
          <cell r="C68">
            <v>6276</v>
          </cell>
          <cell r="D68">
            <v>0</v>
          </cell>
          <cell r="E68">
            <v>0</v>
          </cell>
          <cell r="F68">
            <v>0</v>
          </cell>
          <cell r="G68">
            <v>6276</v>
          </cell>
          <cell r="H68">
            <v>0</v>
          </cell>
          <cell r="I68">
            <v>971</v>
          </cell>
          <cell r="J68">
            <v>0</v>
          </cell>
          <cell r="K68">
            <v>-200.83</v>
          </cell>
          <cell r="L68">
            <v>-189.98</v>
          </cell>
          <cell r="M68">
            <v>581.26</v>
          </cell>
          <cell r="N68">
            <v>570.4</v>
          </cell>
          <cell r="O68">
            <v>182.88</v>
          </cell>
          <cell r="P68">
            <v>0</v>
          </cell>
          <cell r="Q68">
            <v>0</v>
          </cell>
          <cell r="R68">
            <v>189.98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1724.28</v>
          </cell>
          <cell r="AA68">
            <v>4551.72</v>
          </cell>
          <cell r="AB68">
            <v>126.99</v>
          </cell>
          <cell r="AC68">
            <v>228.58</v>
          </cell>
          <cell r="AD68">
            <v>470.05</v>
          </cell>
          <cell r="AE68">
            <v>272.12</v>
          </cell>
          <cell r="AF68">
            <v>125.51</v>
          </cell>
          <cell r="AG68">
            <v>10884.48</v>
          </cell>
          <cell r="AH68">
            <v>825.62</v>
          </cell>
          <cell r="AI68">
            <v>680.28</v>
          </cell>
          <cell r="AJ68">
            <v>72.569999999999993</v>
          </cell>
          <cell r="AK68">
            <v>0</v>
          </cell>
          <cell r="AL68">
            <v>12860.58</v>
          </cell>
        </row>
        <row r="69">
          <cell r="A69" t="str">
            <v>00021</v>
          </cell>
          <cell r="B69" t="str">
            <v>Rojas Lopez Miguel Angel</v>
          </cell>
          <cell r="C69">
            <v>7918.2</v>
          </cell>
          <cell r="D69">
            <v>0</v>
          </cell>
          <cell r="E69">
            <v>527.88</v>
          </cell>
          <cell r="F69">
            <v>0</v>
          </cell>
          <cell r="G69">
            <v>8446.08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648.55999999999995</v>
          </cell>
          <cell r="N69">
            <v>648.55999999999995</v>
          </cell>
          <cell r="O69">
            <v>223.94</v>
          </cell>
          <cell r="P69">
            <v>200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1072.5</v>
          </cell>
          <cell r="AA69">
            <v>7373.58</v>
          </cell>
          <cell r="AB69">
            <v>163.06</v>
          </cell>
          <cell r="AC69">
            <v>293.5</v>
          </cell>
          <cell r="AD69">
            <v>759.16</v>
          </cell>
          <cell r="AE69">
            <v>186.34</v>
          </cell>
          <cell r="AF69">
            <v>168.92</v>
          </cell>
          <cell r="AG69">
            <v>13976.1</v>
          </cell>
          <cell r="AH69">
            <v>1215.72</v>
          </cell>
          <cell r="AI69">
            <v>465.88</v>
          </cell>
          <cell r="AJ69">
            <v>93.18</v>
          </cell>
          <cell r="AK69">
            <v>0</v>
          </cell>
          <cell r="AL69">
            <v>16106.14</v>
          </cell>
        </row>
        <row r="70">
          <cell r="A70" t="str">
            <v>00080</v>
          </cell>
          <cell r="B70" t="str">
            <v>Romero Romero Ingrid</v>
          </cell>
          <cell r="C70">
            <v>15504</v>
          </cell>
          <cell r="D70">
            <v>0</v>
          </cell>
          <cell r="E70">
            <v>0</v>
          </cell>
          <cell r="F70">
            <v>0</v>
          </cell>
          <cell r="G70">
            <v>15504</v>
          </cell>
          <cell r="H70">
            <v>0</v>
          </cell>
          <cell r="I70">
            <v>3503.92</v>
          </cell>
          <cell r="J70">
            <v>0</v>
          </cell>
          <cell r="K70">
            <v>0</v>
          </cell>
          <cell r="L70">
            <v>0</v>
          </cell>
          <cell r="M70">
            <v>1889.46</v>
          </cell>
          <cell r="N70">
            <v>1889.46</v>
          </cell>
          <cell r="O70">
            <v>462.8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5856.18</v>
          </cell>
          <cell r="AA70">
            <v>9647.82</v>
          </cell>
          <cell r="AB70">
            <v>313.7</v>
          </cell>
          <cell r="AC70">
            <v>564.66</v>
          </cell>
          <cell r="AD70">
            <v>1004.48</v>
          </cell>
          <cell r="AE70">
            <v>358.52</v>
          </cell>
          <cell r="AF70">
            <v>310.08</v>
          </cell>
          <cell r="AG70">
            <v>26888.400000000001</v>
          </cell>
          <cell r="AH70">
            <v>1882.84</v>
          </cell>
          <cell r="AI70">
            <v>896.28</v>
          </cell>
          <cell r="AJ70">
            <v>179.26</v>
          </cell>
          <cell r="AK70">
            <v>0</v>
          </cell>
          <cell r="AL70">
            <v>30515.38</v>
          </cell>
        </row>
        <row r="71">
          <cell r="A71" t="str">
            <v>00165</v>
          </cell>
          <cell r="B71" t="str">
            <v>Gomez Dueñas Roselia</v>
          </cell>
          <cell r="C71">
            <v>6660</v>
          </cell>
          <cell r="D71">
            <v>0</v>
          </cell>
          <cell r="E71">
            <v>0</v>
          </cell>
          <cell r="F71">
            <v>0</v>
          </cell>
          <cell r="G71">
            <v>6660</v>
          </cell>
          <cell r="H71">
            <v>0</v>
          </cell>
          <cell r="I71">
            <v>0</v>
          </cell>
          <cell r="J71">
            <v>2134.42</v>
          </cell>
          <cell r="K71">
            <v>-250.2</v>
          </cell>
          <cell r="L71">
            <v>0</v>
          </cell>
          <cell r="M71">
            <v>454.24</v>
          </cell>
          <cell r="N71">
            <v>204.04</v>
          </cell>
          <cell r="O71">
            <v>182.88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170</v>
          </cell>
          <cell r="Y71">
            <v>0</v>
          </cell>
          <cell r="Z71">
            <v>2691.34</v>
          </cell>
          <cell r="AA71">
            <v>3968.66</v>
          </cell>
          <cell r="AB71">
            <v>134.76</v>
          </cell>
          <cell r="AC71">
            <v>242.56</v>
          </cell>
          <cell r="AD71">
            <v>723.62</v>
          </cell>
          <cell r="AE71">
            <v>154</v>
          </cell>
          <cell r="AF71">
            <v>133.19999999999999</v>
          </cell>
          <cell r="AG71">
            <v>11550.6</v>
          </cell>
          <cell r="AH71">
            <v>1100.94</v>
          </cell>
          <cell r="AI71">
            <v>385.02</v>
          </cell>
          <cell r="AJ71">
            <v>77</v>
          </cell>
          <cell r="AK71">
            <v>0</v>
          </cell>
          <cell r="AL71">
            <v>13400.76</v>
          </cell>
        </row>
        <row r="72">
          <cell r="A72" t="str">
            <v>00169</v>
          </cell>
          <cell r="B72" t="str">
            <v>Tovar Lopez Rogelio</v>
          </cell>
          <cell r="C72">
            <v>15750</v>
          </cell>
          <cell r="D72">
            <v>0</v>
          </cell>
          <cell r="E72">
            <v>0</v>
          </cell>
          <cell r="F72">
            <v>0</v>
          </cell>
          <cell r="G72">
            <v>15750</v>
          </cell>
          <cell r="H72">
            <v>0</v>
          </cell>
          <cell r="I72">
            <v>1787.18</v>
          </cell>
          <cell r="J72">
            <v>0</v>
          </cell>
          <cell r="K72">
            <v>0</v>
          </cell>
          <cell r="L72">
            <v>0</v>
          </cell>
          <cell r="M72">
            <v>1942</v>
          </cell>
          <cell r="N72">
            <v>1942</v>
          </cell>
          <cell r="O72">
            <v>470.68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4199.8599999999997</v>
          </cell>
          <cell r="AA72">
            <v>11550.14</v>
          </cell>
          <cell r="AB72">
            <v>318.68</v>
          </cell>
          <cell r="AC72">
            <v>573.62</v>
          </cell>
          <cell r="AD72">
            <v>1012.6</v>
          </cell>
          <cell r="AE72">
            <v>364.2</v>
          </cell>
          <cell r="AF72">
            <v>315</v>
          </cell>
          <cell r="AG72">
            <v>27315.439999999999</v>
          </cell>
          <cell r="AH72">
            <v>1904.9</v>
          </cell>
          <cell r="AI72">
            <v>910.52</v>
          </cell>
          <cell r="AJ72">
            <v>182.1</v>
          </cell>
          <cell r="AK72">
            <v>0</v>
          </cell>
          <cell r="AL72">
            <v>30992.16</v>
          </cell>
        </row>
        <row r="73">
          <cell r="A73" t="str">
            <v>00187</v>
          </cell>
          <cell r="B73" t="str">
            <v>Gallegos Negrete Rosa Elena</v>
          </cell>
          <cell r="C73">
            <v>6660</v>
          </cell>
          <cell r="D73">
            <v>0</v>
          </cell>
          <cell r="E73">
            <v>0</v>
          </cell>
          <cell r="F73">
            <v>0</v>
          </cell>
          <cell r="G73">
            <v>6660</v>
          </cell>
          <cell r="H73">
            <v>0</v>
          </cell>
          <cell r="I73">
            <v>0</v>
          </cell>
          <cell r="J73">
            <v>2218.89</v>
          </cell>
          <cell r="K73">
            <v>-250.2</v>
          </cell>
          <cell r="L73">
            <v>0</v>
          </cell>
          <cell r="M73">
            <v>454.24</v>
          </cell>
          <cell r="N73">
            <v>204.04</v>
          </cell>
          <cell r="O73">
            <v>182.88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2605.81</v>
          </cell>
          <cell r="AA73">
            <v>4054.19</v>
          </cell>
          <cell r="AB73">
            <v>134.76</v>
          </cell>
          <cell r="AC73">
            <v>242.56</v>
          </cell>
          <cell r="AD73">
            <v>723.62</v>
          </cell>
          <cell r="AE73">
            <v>154</v>
          </cell>
          <cell r="AF73">
            <v>133.19999999999999</v>
          </cell>
          <cell r="AG73">
            <v>11550.6</v>
          </cell>
          <cell r="AH73">
            <v>1100.94</v>
          </cell>
          <cell r="AI73">
            <v>385.02</v>
          </cell>
          <cell r="AJ73">
            <v>77</v>
          </cell>
          <cell r="AK73">
            <v>0</v>
          </cell>
          <cell r="AL73">
            <v>13400.76</v>
          </cell>
        </row>
        <row r="74">
          <cell r="A74" t="str">
            <v>00451</v>
          </cell>
          <cell r="B74" t="str">
            <v>Partida Ceja Francisco Javier</v>
          </cell>
          <cell r="C74">
            <v>9168</v>
          </cell>
          <cell r="D74">
            <v>0</v>
          </cell>
          <cell r="E74">
            <v>2000</v>
          </cell>
          <cell r="F74">
            <v>0</v>
          </cell>
          <cell r="G74">
            <v>11168</v>
          </cell>
          <cell r="H74">
            <v>0</v>
          </cell>
          <cell r="I74">
            <v>0</v>
          </cell>
          <cell r="J74">
            <v>3250.13</v>
          </cell>
          <cell r="K74">
            <v>0</v>
          </cell>
          <cell r="L74">
            <v>0</v>
          </cell>
          <cell r="M74">
            <v>1033.3599999999999</v>
          </cell>
          <cell r="N74">
            <v>1033.3599999999999</v>
          </cell>
          <cell r="O74">
            <v>333.42</v>
          </cell>
          <cell r="P74">
            <v>950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5566.91</v>
          </cell>
          <cell r="AA74">
            <v>5601.09</v>
          </cell>
          <cell r="AB74">
            <v>232.1</v>
          </cell>
          <cell r="AC74">
            <v>417.78</v>
          </cell>
          <cell r="AD74">
            <v>871.6</v>
          </cell>
          <cell r="AE74">
            <v>265.26</v>
          </cell>
          <cell r="AF74">
            <v>223.36</v>
          </cell>
          <cell r="AG74">
            <v>19894.04</v>
          </cell>
          <cell r="AH74">
            <v>1521.48</v>
          </cell>
          <cell r="AI74">
            <v>663.14</v>
          </cell>
          <cell r="AJ74">
            <v>132.62</v>
          </cell>
          <cell r="AK74">
            <v>0</v>
          </cell>
          <cell r="AL74">
            <v>22699.9</v>
          </cell>
        </row>
        <row r="75">
          <cell r="A75" t="str">
            <v>00461</v>
          </cell>
          <cell r="B75" t="str">
            <v>Borrayo De La Cruz Ericka Guillermina</v>
          </cell>
          <cell r="C75">
            <v>6660</v>
          </cell>
          <cell r="D75">
            <v>0</v>
          </cell>
          <cell r="E75">
            <v>0</v>
          </cell>
          <cell r="F75">
            <v>0</v>
          </cell>
          <cell r="G75">
            <v>6660</v>
          </cell>
          <cell r="H75">
            <v>0</v>
          </cell>
          <cell r="I75">
            <v>0</v>
          </cell>
          <cell r="J75">
            <v>0</v>
          </cell>
          <cell r="K75">
            <v>-250.2</v>
          </cell>
          <cell r="L75">
            <v>0</v>
          </cell>
          <cell r="M75">
            <v>454.24</v>
          </cell>
          <cell r="N75">
            <v>204.04</v>
          </cell>
          <cell r="O75">
            <v>182.88</v>
          </cell>
          <cell r="P75">
            <v>400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786.92</v>
          </cell>
          <cell r="AA75">
            <v>5873.08</v>
          </cell>
          <cell r="AB75">
            <v>134.76</v>
          </cell>
          <cell r="AC75">
            <v>242.56</v>
          </cell>
          <cell r="AD75">
            <v>723.62</v>
          </cell>
          <cell r="AE75">
            <v>154</v>
          </cell>
          <cell r="AF75">
            <v>133.19999999999999</v>
          </cell>
          <cell r="AG75">
            <v>11550.6</v>
          </cell>
          <cell r="AH75">
            <v>1100.94</v>
          </cell>
          <cell r="AI75">
            <v>385.02</v>
          </cell>
          <cell r="AJ75">
            <v>77</v>
          </cell>
          <cell r="AK75">
            <v>0</v>
          </cell>
          <cell r="AL75">
            <v>13400.76</v>
          </cell>
        </row>
        <row r="76">
          <cell r="A76" t="str">
            <v>00836</v>
          </cell>
          <cell r="B76" t="str">
            <v>Arredondo Zuñiga Victor Manuel</v>
          </cell>
          <cell r="C76">
            <v>6384</v>
          </cell>
          <cell r="D76">
            <v>0</v>
          </cell>
          <cell r="E76">
            <v>0</v>
          </cell>
          <cell r="F76">
            <v>0</v>
          </cell>
          <cell r="G76">
            <v>6384</v>
          </cell>
          <cell r="H76">
            <v>0</v>
          </cell>
          <cell r="I76">
            <v>0</v>
          </cell>
          <cell r="J76">
            <v>0</v>
          </cell>
          <cell r="K76">
            <v>-250.2</v>
          </cell>
          <cell r="L76">
            <v>0</v>
          </cell>
          <cell r="M76">
            <v>424.2</v>
          </cell>
          <cell r="N76">
            <v>174</v>
          </cell>
          <cell r="O76">
            <v>175.32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349.32</v>
          </cell>
          <cell r="AA76">
            <v>6034.68</v>
          </cell>
          <cell r="AB76">
            <v>129.18</v>
          </cell>
          <cell r="AC76">
            <v>232.5</v>
          </cell>
          <cell r="AD76">
            <v>718.02</v>
          </cell>
          <cell r="AE76">
            <v>147.62</v>
          </cell>
          <cell r="AF76">
            <v>127.68</v>
          </cell>
          <cell r="AG76">
            <v>11071.78</v>
          </cell>
          <cell r="AH76">
            <v>1079.7</v>
          </cell>
          <cell r="AI76">
            <v>369.06</v>
          </cell>
          <cell r="AJ76">
            <v>73.819999999999993</v>
          </cell>
          <cell r="AK76">
            <v>0</v>
          </cell>
          <cell r="AL76">
            <v>12869.66</v>
          </cell>
        </row>
        <row r="77">
          <cell r="A77" t="str">
            <v>00839</v>
          </cell>
          <cell r="B77" t="str">
            <v>Reyes Granada Araceli Janeth</v>
          </cell>
          <cell r="C77">
            <v>16032.9</v>
          </cell>
          <cell r="D77">
            <v>0</v>
          </cell>
          <cell r="E77">
            <v>2600</v>
          </cell>
          <cell r="F77">
            <v>0</v>
          </cell>
          <cell r="G77">
            <v>18632.900000000001</v>
          </cell>
          <cell r="H77">
            <v>0</v>
          </cell>
          <cell r="I77">
            <v>2223.89</v>
          </cell>
          <cell r="J77">
            <v>0</v>
          </cell>
          <cell r="K77">
            <v>0</v>
          </cell>
          <cell r="L77">
            <v>0</v>
          </cell>
          <cell r="M77">
            <v>2557.7800000000002</v>
          </cell>
          <cell r="N77">
            <v>2557.7800000000002</v>
          </cell>
          <cell r="O77">
            <v>550.74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5332.41</v>
          </cell>
          <cell r="AA77">
            <v>13300.49</v>
          </cell>
          <cell r="AB77">
            <v>369.16</v>
          </cell>
          <cell r="AC77">
            <v>664.48</v>
          </cell>
          <cell r="AD77">
            <v>1094.8</v>
          </cell>
          <cell r="AE77">
            <v>421.88</v>
          </cell>
          <cell r="AF77">
            <v>372.66</v>
          </cell>
          <cell r="AG77">
            <v>31641.759999999998</v>
          </cell>
          <cell r="AH77">
            <v>2128.44</v>
          </cell>
          <cell r="AI77">
            <v>1054.72</v>
          </cell>
          <cell r="AJ77">
            <v>210.94</v>
          </cell>
          <cell r="AK77">
            <v>0</v>
          </cell>
          <cell r="AL77">
            <v>35830.400000000001</v>
          </cell>
        </row>
        <row r="78">
          <cell r="A78" t="str">
            <v>00840</v>
          </cell>
          <cell r="B78" t="str">
            <v>Navarro Villa Lorena</v>
          </cell>
          <cell r="C78">
            <v>13395.9</v>
          </cell>
          <cell r="D78">
            <v>0</v>
          </cell>
          <cell r="E78">
            <v>2600</v>
          </cell>
          <cell r="F78">
            <v>0</v>
          </cell>
          <cell r="G78">
            <v>15995.9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1994.52</v>
          </cell>
          <cell r="N78">
            <v>1994.52</v>
          </cell>
          <cell r="O78">
            <v>466.14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2460.66</v>
          </cell>
          <cell r="AA78">
            <v>13535.24</v>
          </cell>
          <cell r="AB78">
            <v>315.8</v>
          </cell>
          <cell r="AC78">
            <v>568.44000000000005</v>
          </cell>
          <cell r="AD78">
            <v>1007.9</v>
          </cell>
          <cell r="AE78">
            <v>360.92</v>
          </cell>
          <cell r="AF78">
            <v>319.92</v>
          </cell>
          <cell r="AG78">
            <v>27068.400000000001</v>
          </cell>
          <cell r="AH78">
            <v>1892.14</v>
          </cell>
          <cell r="AI78">
            <v>902.28</v>
          </cell>
          <cell r="AJ78">
            <v>180.46</v>
          </cell>
          <cell r="AK78">
            <v>0</v>
          </cell>
          <cell r="AL78">
            <v>30724.12</v>
          </cell>
        </row>
        <row r="79">
          <cell r="A79" t="str">
            <v>00842</v>
          </cell>
          <cell r="B79" t="str">
            <v>Mendez Salcedo Jorge Alberto</v>
          </cell>
          <cell r="C79">
            <v>17429.400000000001</v>
          </cell>
          <cell r="D79">
            <v>0</v>
          </cell>
          <cell r="E79">
            <v>0</v>
          </cell>
          <cell r="F79">
            <v>0</v>
          </cell>
          <cell r="G79">
            <v>17429.400000000001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2300.7199999999998</v>
          </cell>
          <cell r="N79">
            <v>2300.7199999999998</v>
          </cell>
          <cell r="O79">
            <v>546.84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2847.56</v>
          </cell>
          <cell r="AA79">
            <v>14581.84</v>
          </cell>
          <cell r="AB79">
            <v>366.7</v>
          </cell>
          <cell r="AC79">
            <v>660.04</v>
          </cell>
          <cell r="AD79">
            <v>1090.8</v>
          </cell>
          <cell r="AE79">
            <v>419.08</v>
          </cell>
          <cell r="AF79">
            <v>348.58</v>
          </cell>
          <cell r="AG79">
            <v>31430.7</v>
          </cell>
          <cell r="AH79">
            <v>2117.54</v>
          </cell>
          <cell r="AI79">
            <v>1047.7</v>
          </cell>
          <cell r="AJ79">
            <v>209.54</v>
          </cell>
          <cell r="AK79">
            <v>0</v>
          </cell>
          <cell r="AL79">
            <v>35573.14</v>
          </cell>
        </row>
        <row r="80">
          <cell r="A80" t="str">
            <v>00855</v>
          </cell>
          <cell r="B80" t="str">
            <v>Luna Medrano Cesar Alejandro</v>
          </cell>
          <cell r="C80">
            <v>12900</v>
          </cell>
          <cell r="D80">
            <v>0</v>
          </cell>
          <cell r="E80">
            <v>0</v>
          </cell>
          <cell r="F80">
            <v>0</v>
          </cell>
          <cell r="G80">
            <v>12900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1343.74</v>
          </cell>
          <cell r="N80">
            <v>1343.74</v>
          </cell>
          <cell r="O80">
            <v>406.54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1750.28</v>
          </cell>
          <cell r="AA80">
            <v>11149.72</v>
          </cell>
          <cell r="AB80">
            <v>278.22000000000003</v>
          </cell>
          <cell r="AC80">
            <v>500.8</v>
          </cell>
          <cell r="AD80">
            <v>946.7</v>
          </cell>
          <cell r="AE80">
            <v>317.98</v>
          </cell>
          <cell r="AF80">
            <v>258</v>
          </cell>
          <cell r="AG80">
            <v>23847.759999999998</v>
          </cell>
          <cell r="AH80">
            <v>1725.72</v>
          </cell>
          <cell r="AI80">
            <v>794.92</v>
          </cell>
          <cell r="AJ80">
            <v>158.97999999999999</v>
          </cell>
          <cell r="AK80">
            <v>0</v>
          </cell>
          <cell r="AL80">
            <v>27103.360000000001</v>
          </cell>
        </row>
        <row r="81">
          <cell r="A81" t="str">
            <v>00861</v>
          </cell>
          <cell r="B81" t="str">
            <v>Cuellar Hernandez Rocio Elizabeth</v>
          </cell>
          <cell r="C81">
            <v>5013.2299999999996</v>
          </cell>
          <cell r="D81">
            <v>0</v>
          </cell>
          <cell r="E81">
            <v>0</v>
          </cell>
          <cell r="F81">
            <v>0</v>
          </cell>
          <cell r="G81">
            <v>5013.2299999999996</v>
          </cell>
          <cell r="H81">
            <v>0</v>
          </cell>
          <cell r="I81">
            <v>0</v>
          </cell>
          <cell r="J81">
            <v>0</v>
          </cell>
          <cell r="K81">
            <v>-320.60000000000002</v>
          </cell>
          <cell r="L81">
            <v>-28.24</v>
          </cell>
          <cell r="M81">
            <v>292.35000000000002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-28.24</v>
          </cell>
          <cell r="AA81">
            <v>5041.47</v>
          </cell>
          <cell r="AB81">
            <v>137.66</v>
          </cell>
          <cell r="AC81">
            <v>247.79</v>
          </cell>
          <cell r="AD81">
            <v>706.88</v>
          </cell>
          <cell r="AE81">
            <v>119.92</v>
          </cell>
          <cell r="AF81">
            <v>100.26</v>
          </cell>
          <cell r="AG81">
            <v>8694.35</v>
          </cell>
          <cell r="AH81">
            <v>1092.33</v>
          </cell>
          <cell r="AI81">
            <v>299.8</v>
          </cell>
          <cell r="AJ81">
            <v>57.96</v>
          </cell>
          <cell r="AK81">
            <v>0</v>
          </cell>
          <cell r="AL81">
            <v>10364.620000000001</v>
          </cell>
        </row>
        <row r="82">
          <cell r="A82" t="str">
            <v>00862</v>
          </cell>
          <cell r="B82" t="str">
            <v>Ortiz Gallardo Yuri Ernestina</v>
          </cell>
          <cell r="C82">
            <v>5186.1000000000004</v>
          </cell>
          <cell r="D82">
            <v>0</v>
          </cell>
          <cell r="E82">
            <v>0</v>
          </cell>
          <cell r="F82">
            <v>0</v>
          </cell>
          <cell r="G82">
            <v>5186.1000000000004</v>
          </cell>
          <cell r="H82">
            <v>0</v>
          </cell>
          <cell r="I82">
            <v>0</v>
          </cell>
          <cell r="J82">
            <v>0</v>
          </cell>
          <cell r="K82">
            <v>-320.60000000000002</v>
          </cell>
          <cell r="L82">
            <v>-17.18</v>
          </cell>
          <cell r="M82">
            <v>303.42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-17.18</v>
          </cell>
          <cell r="AA82">
            <v>5203.28</v>
          </cell>
          <cell r="AB82">
            <v>142.4</v>
          </cell>
          <cell r="AC82">
            <v>256.33999999999997</v>
          </cell>
          <cell r="AD82">
            <v>731.26</v>
          </cell>
          <cell r="AE82">
            <v>119.92</v>
          </cell>
          <cell r="AF82">
            <v>103.72</v>
          </cell>
          <cell r="AG82">
            <v>8994.16</v>
          </cell>
          <cell r="AH82">
            <v>1130</v>
          </cell>
          <cell r="AI82">
            <v>299.8</v>
          </cell>
          <cell r="AJ82">
            <v>59.96</v>
          </cell>
          <cell r="AK82">
            <v>0</v>
          </cell>
          <cell r="AL82">
            <v>10707.56</v>
          </cell>
        </row>
        <row r="83">
          <cell r="A83" t="str">
            <v>00863</v>
          </cell>
          <cell r="B83" t="str">
            <v>Larios Calvario Manuel</v>
          </cell>
          <cell r="C83">
            <v>6999.9</v>
          </cell>
          <cell r="D83">
            <v>0</v>
          </cell>
          <cell r="E83">
            <v>1476.42</v>
          </cell>
          <cell r="F83">
            <v>0</v>
          </cell>
          <cell r="G83">
            <v>8476.32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651.86</v>
          </cell>
          <cell r="N83">
            <v>651.86</v>
          </cell>
          <cell r="O83">
            <v>230.24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882.1</v>
          </cell>
          <cell r="AA83">
            <v>7594.22</v>
          </cell>
          <cell r="AB83">
            <v>167.04</v>
          </cell>
          <cell r="AC83">
            <v>300.68</v>
          </cell>
          <cell r="AD83">
            <v>765.64</v>
          </cell>
          <cell r="AE83">
            <v>190.9</v>
          </cell>
          <cell r="AF83">
            <v>169.52</v>
          </cell>
          <cell r="AG83">
            <v>14318.1</v>
          </cell>
          <cell r="AH83">
            <v>1233.3599999999999</v>
          </cell>
          <cell r="AI83">
            <v>477.26</v>
          </cell>
          <cell r="AJ83">
            <v>95.46</v>
          </cell>
          <cell r="AK83">
            <v>0</v>
          </cell>
          <cell r="AL83">
            <v>16484.599999999999</v>
          </cell>
        </row>
        <row r="84">
          <cell r="A84" t="str">
            <v>00913</v>
          </cell>
          <cell r="B84" t="str">
            <v>Jimenez Villarroel Lisset Carolina</v>
          </cell>
          <cell r="C84">
            <v>5186.1000000000004</v>
          </cell>
          <cell r="D84">
            <v>0</v>
          </cell>
          <cell r="E84">
            <v>2813.9</v>
          </cell>
          <cell r="F84">
            <v>0</v>
          </cell>
          <cell r="G84">
            <v>8000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600.02</v>
          </cell>
          <cell r="N84">
            <v>600.02</v>
          </cell>
          <cell r="O84">
            <v>179.22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779.24</v>
          </cell>
          <cell r="AA84">
            <v>7220.76</v>
          </cell>
          <cell r="AB84">
            <v>132.08000000000001</v>
          </cell>
          <cell r="AC84">
            <v>237.74</v>
          </cell>
          <cell r="AD84">
            <v>720.94</v>
          </cell>
          <cell r="AE84">
            <v>150.94</v>
          </cell>
          <cell r="AF84">
            <v>160</v>
          </cell>
          <cell r="AG84">
            <v>11320.76</v>
          </cell>
          <cell r="AH84">
            <v>1090.76</v>
          </cell>
          <cell r="AI84">
            <v>377.36</v>
          </cell>
          <cell r="AJ84">
            <v>75.48</v>
          </cell>
          <cell r="AK84">
            <v>0</v>
          </cell>
          <cell r="AL84">
            <v>13175.3</v>
          </cell>
        </row>
        <row r="85">
          <cell r="A85" t="str">
            <v>00936</v>
          </cell>
          <cell r="B85" t="str">
            <v>Hernandez Arriaga Erik Daniel</v>
          </cell>
          <cell r="C85">
            <v>8095.5</v>
          </cell>
          <cell r="D85">
            <v>0</v>
          </cell>
          <cell r="E85">
            <v>104.5</v>
          </cell>
          <cell r="F85">
            <v>0</v>
          </cell>
          <cell r="G85">
            <v>8200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621.78</v>
          </cell>
          <cell r="N85">
            <v>621.78</v>
          </cell>
          <cell r="O85">
            <v>225.1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846.88</v>
          </cell>
          <cell r="AA85">
            <v>7353.12</v>
          </cell>
          <cell r="AB85">
            <v>163.80000000000001</v>
          </cell>
          <cell r="AC85">
            <v>294.83999999999997</v>
          </cell>
          <cell r="AD85">
            <v>760.36</v>
          </cell>
          <cell r="AE85">
            <v>187.2</v>
          </cell>
          <cell r="AF85">
            <v>164</v>
          </cell>
          <cell r="AG85">
            <v>14040</v>
          </cell>
          <cell r="AH85">
            <v>1219</v>
          </cell>
          <cell r="AI85">
            <v>468</v>
          </cell>
          <cell r="AJ85">
            <v>93.6</v>
          </cell>
          <cell r="AK85">
            <v>0</v>
          </cell>
          <cell r="AL85">
            <v>16171.8</v>
          </cell>
        </row>
        <row r="86">
          <cell r="A86" t="str">
            <v>00941</v>
          </cell>
          <cell r="B86" t="str">
            <v>Olivares Arevalo Ana Victoria</v>
          </cell>
          <cell r="C86">
            <v>5186.1000000000004</v>
          </cell>
          <cell r="D86">
            <v>0</v>
          </cell>
          <cell r="E86">
            <v>0</v>
          </cell>
          <cell r="F86">
            <v>0</v>
          </cell>
          <cell r="G86">
            <v>5186.1000000000004</v>
          </cell>
          <cell r="H86">
            <v>0</v>
          </cell>
          <cell r="I86">
            <v>0</v>
          </cell>
          <cell r="J86">
            <v>0</v>
          </cell>
          <cell r="K86">
            <v>-320.60000000000002</v>
          </cell>
          <cell r="L86">
            <v>-17.18</v>
          </cell>
          <cell r="M86">
            <v>303.42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-17.18</v>
          </cell>
          <cell r="AA86">
            <v>5203.28</v>
          </cell>
          <cell r="AB86">
            <v>142.4</v>
          </cell>
          <cell r="AC86">
            <v>256.33999999999997</v>
          </cell>
          <cell r="AD86">
            <v>731.26</v>
          </cell>
          <cell r="AE86">
            <v>119.92</v>
          </cell>
          <cell r="AF86">
            <v>103.72</v>
          </cell>
          <cell r="AG86">
            <v>8994.16</v>
          </cell>
          <cell r="AH86">
            <v>1130</v>
          </cell>
          <cell r="AI86">
            <v>299.8</v>
          </cell>
          <cell r="AJ86">
            <v>59.96</v>
          </cell>
          <cell r="AK86">
            <v>0</v>
          </cell>
          <cell r="AL86">
            <v>10707.56</v>
          </cell>
        </row>
        <row r="87">
          <cell r="A87" t="str">
            <v>Total Depto</v>
          </cell>
          <cell r="C87" t="str">
            <v xml:space="preserve">  -----------------------</v>
          </cell>
          <cell r="D87" t="str">
            <v xml:space="preserve">  -----------------------</v>
          </cell>
          <cell r="E87" t="str">
            <v xml:space="preserve">  -----------------------</v>
          </cell>
          <cell r="F87" t="str">
            <v xml:space="preserve">  -----------------------</v>
          </cell>
          <cell r="G87" t="str">
            <v xml:space="preserve">  -----------------------</v>
          </cell>
          <cell r="H87" t="str">
            <v xml:space="preserve">  -----------------------</v>
          </cell>
          <cell r="I87" t="str">
            <v xml:space="preserve">  -----------------------</v>
          </cell>
          <cell r="J87" t="str">
            <v xml:space="preserve">  -----------------------</v>
          </cell>
          <cell r="K87" t="str">
            <v xml:space="preserve">  -----------------------</v>
          </cell>
          <cell r="L87" t="str">
            <v xml:space="preserve">  -----------------------</v>
          </cell>
          <cell r="M87" t="str">
            <v xml:space="preserve">  -----------------------</v>
          </cell>
          <cell r="N87" t="str">
            <v xml:space="preserve">  -----------------------</v>
          </cell>
          <cell r="O87" t="str">
            <v xml:space="preserve">  -----------------------</v>
          </cell>
          <cell r="P87" t="str">
            <v xml:space="preserve">  -----------------------</v>
          </cell>
          <cell r="Q87" t="str">
            <v xml:space="preserve">  -----------------------</v>
          </cell>
          <cell r="R87" t="str">
            <v xml:space="preserve">  -----------------------</v>
          </cell>
          <cell r="S87" t="str">
            <v xml:space="preserve">  -----------------------</v>
          </cell>
          <cell r="T87" t="str">
            <v xml:space="preserve">  -----------------------</v>
          </cell>
          <cell r="U87" t="str">
            <v xml:space="preserve">  -----------------------</v>
          </cell>
          <cell r="V87" t="str">
            <v xml:space="preserve">  -----------------------</v>
          </cell>
          <cell r="W87" t="str">
            <v xml:space="preserve">  -----------------------</v>
          </cell>
          <cell r="X87" t="str">
            <v xml:space="preserve">  -----------------------</v>
          </cell>
          <cell r="Y87" t="str">
            <v xml:space="preserve">  -----------------------</v>
          </cell>
          <cell r="Z87" t="str">
            <v xml:space="preserve">  -----------------------</v>
          </cell>
          <cell r="AA87" t="str">
            <v xml:space="preserve">  -----------------------</v>
          </cell>
          <cell r="AB87" t="str">
            <v xml:space="preserve">  -----------------------</v>
          </cell>
          <cell r="AC87" t="str">
            <v xml:space="preserve">  -----------------------</v>
          </cell>
          <cell r="AD87" t="str">
            <v xml:space="preserve">  -----------------------</v>
          </cell>
          <cell r="AE87" t="str">
            <v xml:space="preserve">  -----------------------</v>
          </cell>
          <cell r="AF87" t="str">
            <v xml:space="preserve">  -----------------------</v>
          </cell>
          <cell r="AG87" t="str">
            <v xml:space="preserve">  -----------------------</v>
          </cell>
          <cell r="AH87" t="str">
            <v xml:space="preserve">  -----------------------</v>
          </cell>
          <cell r="AI87" t="str">
            <v xml:space="preserve">  -----------------------</v>
          </cell>
          <cell r="AJ87" t="str">
            <v xml:space="preserve">  -----------------------</v>
          </cell>
          <cell r="AK87" t="str">
            <v xml:space="preserve">  -----------------------</v>
          </cell>
          <cell r="AL87" t="str">
            <v xml:space="preserve">  -----------------------</v>
          </cell>
        </row>
        <row r="88">
          <cell r="C88">
            <v>176405.33</v>
          </cell>
          <cell r="D88">
            <v>0</v>
          </cell>
          <cell r="E88">
            <v>12122.7</v>
          </cell>
          <cell r="F88">
            <v>0</v>
          </cell>
          <cell r="G88">
            <v>188528.03</v>
          </cell>
          <cell r="H88">
            <v>0</v>
          </cell>
          <cell r="I88">
            <v>8485.99</v>
          </cell>
          <cell r="J88">
            <v>7603.44</v>
          </cell>
          <cell r="K88">
            <v>-2163.4299999999998</v>
          </cell>
          <cell r="L88">
            <v>-252.58</v>
          </cell>
          <cell r="M88">
            <v>18851.169999999998</v>
          </cell>
          <cell r="N88">
            <v>16940.32</v>
          </cell>
          <cell r="O88">
            <v>5002.5</v>
          </cell>
          <cell r="P88">
            <v>1550</v>
          </cell>
          <cell r="Q88">
            <v>0</v>
          </cell>
          <cell r="R88">
            <v>189.98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170</v>
          </cell>
          <cell r="Y88">
            <v>0</v>
          </cell>
          <cell r="Z88">
            <v>39689.65</v>
          </cell>
          <cell r="AA88">
            <v>148838.38</v>
          </cell>
          <cell r="AB88">
            <v>3903.25</v>
          </cell>
          <cell r="AC88">
            <v>7025.81</v>
          </cell>
          <cell r="AD88">
            <v>15563.31</v>
          </cell>
          <cell r="AE88">
            <v>4464.72</v>
          </cell>
          <cell r="AF88">
            <v>3770.53</v>
          </cell>
          <cell r="AG88">
            <v>325032.19</v>
          </cell>
          <cell r="AH88">
            <v>26492.37</v>
          </cell>
          <cell r="AI88">
            <v>11161.86</v>
          </cell>
          <cell r="AJ88">
            <v>2166.89</v>
          </cell>
          <cell r="AK88">
            <v>0</v>
          </cell>
          <cell r="AL88">
            <v>373088.56</v>
          </cell>
        </row>
        <row r="90">
          <cell r="A90" t="str">
            <v>Departamento 4108 CDE SECRETARIA DE GESTION SOCIAL</v>
          </cell>
        </row>
        <row r="91">
          <cell r="A91" t="str">
            <v>00860</v>
          </cell>
          <cell r="B91" t="str">
            <v>De La Torre Gonzalez Juan Carlos</v>
          </cell>
          <cell r="C91">
            <v>10440</v>
          </cell>
          <cell r="D91">
            <v>0</v>
          </cell>
          <cell r="E91">
            <v>6989.48</v>
          </cell>
          <cell r="F91">
            <v>0</v>
          </cell>
          <cell r="G91">
            <v>17429.48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2300.7399999999998</v>
          </cell>
          <cell r="N91">
            <v>2300.7399999999998</v>
          </cell>
          <cell r="O91">
            <v>491.1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2791.84</v>
          </cell>
          <cell r="AA91">
            <v>14637.64</v>
          </cell>
          <cell r="AB91">
            <v>331.54</v>
          </cell>
          <cell r="AC91">
            <v>596.78</v>
          </cell>
          <cell r="AD91">
            <v>1033.54</v>
          </cell>
          <cell r="AE91">
            <v>378.92</v>
          </cell>
          <cell r="AF91">
            <v>348.58</v>
          </cell>
          <cell r="AG91">
            <v>28418.400000000001</v>
          </cell>
          <cell r="AH91">
            <v>1961.86</v>
          </cell>
          <cell r="AI91">
            <v>947.28</v>
          </cell>
          <cell r="AJ91">
            <v>189.46</v>
          </cell>
          <cell r="AK91">
            <v>0</v>
          </cell>
          <cell r="AL91">
            <v>32244.5</v>
          </cell>
        </row>
        <row r="92">
          <cell r="A92" t="str">
            <v>Total Depto</v>
          </cell>
          <cell r="C92" t="str">
            <v xml:space="preserve">  -----------------------</v>
          </cell>
          <cell r="D92" t="str">
            <v xml:space="preserve">  -----------------------</v>
          </cell>
          <cell r="E92" t="str">
            <v xml:space="preserve">  -----------------------</v>
          </cell>
          <cell r="F92" t="str">
            <v xml:space="preserve">  -----------------------</v>
          </cell>
          <cell r="G92" t="str">
            <v xml:space="preserve">  -----------------------</v>
          </cell>
          <cell r="H92" t="str">
            <v xml:space="preserve">  -----------------------</v>
          </cell>
          <cell r="I92" t="str">
            <v xml:space="preserve">  -----------------------</v>
          </cell>
          <cell r="J92" t="str">
            <v xml:space="preserve">  -----------------------</v>
          </cell>
          <cell r="K92" t="str">
            <v xml:space="preserve">  -----------------------</v>
          </cell>
          <cell r="L92" t="str">
            <v xml:space="preserve">  -----------------------</v>
          </cell>
          <cell r="M92" t="str">
            <v xml:space="preserve">  -----------------------</v>
          </cell>
          <cell r="N92" t="str">
            <v xml:space="preserve">  -----------------------</v>
          </cell>
          <cell r="O92" t="str">
            <v xml:space="preserve">  -----------------------</v>
          </cell>
          <cell r="P92" t="str">
            <v xml:space="preserve">  -----------------------</v>
          </cell>
          <cell r="Q92" t="str">
            <v xml:space="preserve">  -----------------------</v>
          </cell>
          <cell r="R92" t="str">
            <v xml:space="preserve">  -----------------------</v>
          </cell>
          <cell r="S92" t="str">
            <v xml:space="preserve">  -----------------------</v>
          </cell>
          <cell r="T92" t="str">
            <v xml:space="preserve">  -----------------------</v>
          </cell>
          <cell r="U92" t="str">
            <v xml:space="preserve">  -----------------------</v>
          </cell>
          <cell r="V92" t="str">
            <v xml:space="preserve">  -----------------------</v>
          </cell>
          <cell r="W92" t="str">
            <v xml:space="preserve">  -----------------------</v>
          </cell>
          <cell r="X92" t="str">
            <v xml:space="preserve">  -----------------------</v>
          </cell>
          <cell r="Y92" t="str">
            <v xml:space="preserve">  -----------------------</v>
          </cell>
          <cell r="Z92" t="str">
            <v xml:space="preserve">  -----------------------</v>
          </cell>
          <cell r="AA92" t="str">
            <v xml:space="preserve">  -----------------------</v>
          </cell>
          <cell r="AB92" t="str">
            <v xml:space="preserve">  -----------------------</v>
          </cell>
          <cell r="AC92" t="str">
            <v xml:space="preserve">  -----------------------</v>
          </cell>
          <cell r="AD92" t="str">
            <v xml:space="preserve">  -----------------------</v>
          </cell>
          <cell r="AE92" t="str">
            <v xml:space="preserve">  -----------------------</v>
          </cell>
          <cell r="AF92" t="str">
            <v xml:space="preserve">  -----------------------</v>
          </cell>
          <cell r="AG92" t="str">
            <v xml:space="preserve">  -----------------------</v>
          </cell>
          <cell r="AH92" t="str">
            <v xml:space="preserve">  -----------------------</v>
          </cell>
          <cell r="AI92" t="str">
            <v xml:space="preserve">  -----------------------</v>
          </cell>
          <cell r="AJ92" t="str">
            <v xml:space="preserve">  -----------------------</v>
          </cell>
          <cell r="AK92" t="str">
            <v xml:space="preserve">  -----------------------</v>
          </cell>
          <cell r="AL92" t="str">
            <v xml:space="preserve">  -----------------------</v>
          </cell>
        </row>
        <row r="93">
          <cell r="C93">
            <v>10440</v>
          </cell>
          <cell r="D93">
            <v>0</v>
          </cell>
          <cell r="E93">
            <v>6989.48</v>
          </cell>
          <cell r="F93">
            <v>0</v>
          </cell>
          <cell r="G93">
            <v>17429.48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2300.7399999999998</v>
          </cell>
          <cell r="N93">
            <v>2300.7399999999998</v>
          </cell>
          <cell r="O93">
            <v>491.1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2791.84</v>
          </cell>
          <cell r="AA93">
            <v>14637.64</v>
          </cell>
          <cell r="AB93">
            <v>331.54</v>
          </cell>
          <cell r="AC93">
            <v>596.78</v>
          </cell>
          <cell r="AD93">
            <v>1033.54</v>
          </cell>
          <cell r="AE93">
            <v>378.92</v>
          </cell>
          <cell r="AF93">
            <v>348.58</v>
          </cell>
          <cell r="AG93">
            <v>28418.400000000001</v>
          </cell>
          <cell r="AH93">
            <v>1961.86</v>
          </cell>
          <cell r="AI93">
            <v>947.28</v>
          </cell>
          <cell r="AJ93">
            <v>189.46</v>
          </cell>
          <cell r="AK93">
            <v>0</v>
          </cell>
          <cell r="AL93">
            <v>32244.5</v>
          </cell>
        </row>
        <row r="95">
          <cell r="A95" t="str">
            <v>Departamento 4109 CDE SECRETARIA DE COMUNICACION SOCIAL</v>
          </cell>
        </row>
        <row r="96">
          <cell r="A96" t="str">
            <v>00005</v>
          </cell>
          <cell r="B96" t="str">
            <v>Contreras García Lucila</v>
          </cell>
          <cell r="C96">
            <v>14409</v>
          </cell>
          <cell r="D96">
            <v>0</v>
          </cell>
          <cell r="E96">
            <v>0</v>
          </cell>
          <cell r="F96">
            <v>0</v>
          </cell>
          <cell r="G96">
            <v>14409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1655.56</v>
          </cell>
          <cell r="N96">
            <v>1655.56</v>
          </cell>
          <cell r="O96">
            <v>427.66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2083.2199999999998</v>
          </cell>
          <cell r="AA96">
            <v>12325.78</v>
          </cell>
          <cell r="AB96">
            <v>291.54000000000002</v>
          </cell>
          <cell r="AC96">
            <v>524.78</v>
          </cell>
          <cell r="AD96">
            <v>968.4</v>
          </cell>
          <cell r="AE96">
            <v>333.2</v>
          </cell>
          <cell r="AF96">
            <v>288.18</v>
          </cell>
          <cell r="AG96">
            <v>24989.4</v>
          </cell>
          <cell r="AH96">
            <v>1784.72</v>
          </cell>
          <cell r="AI96">
            <v>832.98</v>
          </cell>
          <cell r="AJ96">
            <v>166.6</v>
          </cell>
          <cell r="AK96">
            <v>0</v>
          </cell>
          <cell r="AL96">
            <v>28395.08</v>
          </cell>
        </row>
        <row r="97">
          <cell r="A97" t="str">
            <v>00902</v>
          </cell>
          <cell r="B97" t="str">
            <v>Diaz Cervantes Oscar Ivan</v>
          </cell>
          <cell r="C97">
            <v>5186.1000000000004</v>
          </cell>
          <cell r="D97">
            <v>0</v>
          </cell>
          <cell r="E97">
            <v>2413.9</v>
          </cell>
          <cell r="F97">
            <v>0</v>
          </cell>
          <cell r="G97">
            <v>7600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556.5</v>
          </cell>
          <cell r="N97">
            <v>556.5</v>
          </cell>
          <cell r="O97">
            <v>196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752.5</v>
          </cell>
          <cell r="AA97">
            <v>6847.5</v>
          </cell>
          <cell r="AB97">
            <v>144.41999999999999</v>
          </cell>
          <cell r="AC97">
            <v>259.94</v>
          </cell>
          <cell r="AD97">
            <v>733.26</v>
          </cell>
          <cell r="AE97">
            <v>165.04</v>
          </cell>
          <cell r="AF97">
            <v>152</v>
          </cell>
          <cell r="AG97">
            <v>12378.16</v>
          </cell>
          <cell r="AH97">
            <v>1137.6199999999999</v>
          </cell>
          <cell r="AI97">
            <v>412.6</v>
          </cell>
          <cell r="AJ97">
            <v>82.52</v>
          </cell>
          <cell r="AK97">
            <v>0</v>
          </cell>
          <cell r="AL97">
            <v>14327.94</v>
          </cell>
        </row>
        <row r="98">
          <cell r="A98" t="str">
            <v>00905</v>
          </cell>
          <cell r="B98" t="str">
            <v>Ortiz Perez Jose De Jesus</v>
          </cell>
          <cell r="C98">
            <v>5186.1000000000004</v>
          </cell>
          <cell r="D98">
            <v>0</v>
          </cell>
          <cell r="E98">
            <v>2413.9</v>
          </cell>
          <cell r="F98">
            <v>0</v>
          </cell>
          <cell r="G98">
            <v>7600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556.5</v>
          </cell>
          <cell r="N98">
            <v>556.5</v>
          </cell>
          <cell r="O98">
            <v>196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752.5</v>
          </cell>
          <cell r="AA98">
            <v>6847.5</v>
          </cell>
          <cell r="AB98">
            <v>144.41999999999999</v>
          </cell>
          <cell r="AC98">
            <v>259.94</v>
          </cell>
          <cell r="AD98">
            <v>733.26</v>
          </cell>
          <cell r="AE98">
            <v>165.04</v>
          </cell>
          <cell r="AF98">
            <v>152</v>
          </cell>
          <cell r="AG98">
            <v>12378.26</v>
          </cell>
          <cell r="AH98">
            <v>1137.6199999999999</v>
          </cell>
          <cell r="AI98">
            <v>412.6</v>
          </cell>
          <cell r="AJ98">
            <v>82.52</v>
          </cell>
          <cell r="AK98">
            <v>0</v>
          </cell>
          <cell r="AL98">
            <v>14328.04</v>
          </cell>
        </row>
        <row r="99">
          <cell r="A99" t="str">
            <v>Total Depto</v>
          </cell>
          <cell r="C99" t="str">
            <v xml:space="preserve">  -----------------------</v>
          </cell>
          <cell r="D99" t="str">
            <v xml:space="preserve">  -----------------------</v>
          </cell>
          <cell r="E99" t="str">
            <v xml:space="preserve">  -----------------------</v>
          </cell>
          <cell r="F99" t="str">
            <v xml:space="preserve">  -----------------------</v>
          </cell>
          <cell r="G99" t="str">
            <v xml:space="preserve">  -----------------------</v>
          </cell>
          <cell r="H99" t="str">
            <v xml:space="preserve">  -----------------------</v>
          </cell>
          <cell r="I99" t="str">
            <v xml:space="preserve">  -----------------------</v>
          </cell>
          <cell r="J99" t="str">
            <v xml:space="preserve">  -----------------------</v>
          </cell>
          <cell r="K99" t="str">
            <v xml:space="preserve">  -----------------------</v>
          </cell>
          <cell r="L99" t="str">
            <v xml:space="preserve">  -----------------------</v>
          </cell>
          <cell r="M99" t="str">
            <v xml:space="preserve">  -----------------------</v>
          </cell>
          <cell r="N99" t="str">
            <v xml:space="preserve">  -----------------------</v>
          </cell>
          <cell r="O99" t="str">
            <v xml:space="preserve">  -----------------------</v>
          </cell>
          <cell r="P99" t="str">
            <v xml:space="preserve">  -----------------------</v>
          </cell>
          <cell r="Q99" t="str">
            <v xml:space="preserve">  -----------------------</v>
          </cell>
          <cell r="R99" t="str">
            <v xml:space="preserve">  -----------------------</v>
          </cell>
          <cell r="S99" t="str">
            <v xml:space="preserve">  -----------------------</v>
          </cell>
          <cell r="T99" t="str">
            <v xml:space="preserve">  -----------------------</v>
          </cell>
          <cell r="U99" t="str">
            <v xml:space="preserve">  -----------------------</v>
          </cell>
          <cell r="V99" t="str">
            <v xml:space="preserve">  -----------------------</v>
          </cell>
          <cell r="W99" t="str">
            <v xml:space="preserve">  -----------------------</v>
          </cell>
          <cell r="X99" t="str">
            <v xml:space="preserve">  -----------------------</v>
          </cell>
          <cell r="Y99" t="str">
            <v xml:space="preserve">  -----------------------</v>
          </cell>
          <cell r="Z99" t="str">
            <v xml:space="preserve">  -----------------------</v>
          </cell>
          <cell r="AA99" t="str">
            <v xml:space="preserve">  -----------------------</v>
          </cell>
          <cell r="AB99" t="str">
            <v xml:space="preserve">  -----------------------</v>
          </cell>
          <cell r="AC99" t="str">
            <v xml:space="preserve">  -----------------------</v>
          </cell>
          <cell r="AD99" t="str">
            <v xml:space="preserve">  -----------------------</v>
          </cell>
          <cell r="AE99" t="str">
            <v xml:space="preserve">  -----------------------</v>
          </cell>
          <cell r="AF99" t="str">
            <v xml:space="preserve">  -----------------------</v>
          </cell>
          <cell r="AG99" t="str">
            <v xml:space="preserve">  -----------------------</v>
          </cell>
          <cell r="AH99" t="str">
            <v xml:space="preserve">  -----------------------</v>
          </cell>
          <cell r="AI99" t="str">
            <v xml:space="preserve">  -----------------------</v>
          </cell>
          <cell r="AJ99" t="str">
            <v xml:space="preserve">  -----------------------</v>
          </cell>
          <cell r="AK99" t="str">
            <v xml:space="preserve">  -----------------------</v>
          </cell>
          <cell r="AL99" t="str">
            <v xml:space="preserve">  -----------------------</v>
          </cell>
        </row>
        <row r="100">
          <cell r="C100">
            <v>24781.200000000001</v>
          </cell>
          <cell r="D100">
            <v>0</v>
          </cell>
          <cell r="E100">
            <v>4827.8</v>
          </cell>
          <cell r="F100">
            <v>0</v>
          </cell>
          <cell r="G100">
            <v>29609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2768.56</v>
          </cell>
          <cell r="N100">
            <v>2768.56</v>
          </cell>
          <cell r="O100">
            <v>819.66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3588.22</v>
          </cell>
          <cell r="AA100">
            <v>26020.78</v>
          </cell>
          <cell r="AB100">
            <v>580.38</v>
          </cell>
          <cell r="AC100">
            <v>1044.6600000000001</v>
          </cell>
          <cell r="AD100">
            <v>2434.92</v>
          </cell>
          <cell r="AE100">
            <v>663.28</v>
          </cell>
          <cell r="AF100">
            <v>592.17999999999995</v>
          </cell>
          <cell r="AG100">
            <v>49745.82</v>
          </cell>
          <cell r="AH100">
            <v>4059.96</v>
          </cell>
          <cell r="AI100">
            <v>1658.18</v>
          </cell>
          <cell r="AJ100">
            <v>331.64</v>
          </cell>
          <cell r="AK100">
            <v>0</v>
          </cell>
          <cell r="AL100">
            <v>57051.06</v>
          </cell>
        </row>
        <row r="102">
          <cell r="A102" t="str">
            <v>Departamento 4112 CDE SECRETARIA TECNICA DEL CPE</v>
          </cell>
        </row>
        <row r="103">
          <cell r="A103" t="str">
            <v>00864</v>
          </cell>
          <cell r="B103" t="str">
            <v>Gonzalez Ramirez Miriam Noemi</v>
          </cell>
          <cell r="C103">
            <v>6000</v>
          </cell>
          <cell r="D103">
            <v>0</v>
          </cell>
          <cell r="E103">
            <v>2139.6999999999998</v>
          </cell>
          <cell r="F103">
            <v>0</v>
          </cell>
          <cell r="G103">
            <v>8139.7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615.22</v>
          </cell>
          <cell r="N103">
            <v>615.22</v>
          </cell>
          <cell r="O103">
            <v>216.26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831.48</v>
          </cell>
          <cell r="AA103">
            <v>7308.22</v>
          </cell>
          <cell r="AB103">
            <v>158.22</v>
          </cell>
          <cell r="AC103">
            <v>284.82</v>
          </cell>
          <cell r="AD103">
            <v>751.3</v>
          </cell>
          <cell r="AE103">
            <v>180.84</v>
          </cell>
          <cell r="AF103">
            <v>162.80000000000001</v>
          </cell>
          <cell r="AG103">
            <v>13562.54</v>
          </cell>
          <cell r="AH103">
            <v>1194.3399999999999</v>
          </cell>
          <cell r="AI103">
            <v>452.08</v>
          </cell>
          <cell r="AJ103">
            <v>90.42</v>
          </cell>
          <cell r="AK103">
            <v>0</v>
          </cell>
          <cell r="AL103">
            <v>15643.02</v>
          </cell>
        </row>
        <row r="104">
          <cell r="A104" t="str">
            <v>00868</v>
          </cell>
          <cell r="B104" t="str">
            <v>Lopez Samano Claudia</v>
          </cell>
          <cell r="C104">
            <v>6000</v>
          </cell>
          <cell r="D104">
            <v>0</v>
          </cell>
          <cell r="E104">
            <v>2139.6999999999998</v>
          </cell>
          <cell r="F104">
            <v>0</v>
          </cell>
          <cell r="G104">
            <v>8139.7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615.22</v>
          </cell>
          <cell r="N104">
            <v>615.22</v>
          </cell>
          <cell r="O104">
            <v>216.26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831.48</v>
          </cell>
          <cell r="AA104">
            <v>7308.22</v>
          </cell>
          <cell r="AB104">
            <v>158.22</v>
          </cell>
          <cell r="AC104">
            <v>284.82</v>
          </cell>
          <cell r="AD104">
            <v>751.3</v>
          </cell>
          <cell r="AE104">
            <v>180.84</v>
          </cell>
          <cell r="AF104">
            <v>162.80000000000001</v>
          </cell>
          <cell r="AG104">
            <v>13562.54</v>
          </cell>
          <cell r="AH104">
            <v>1194.3399999999999</v>
          </cell>
          <cell r="AI104">
            <v>452.08</v>
          </cell>
          <cell r="AJ104">
            <v>90.42</v>
          </cell>
          <cell r="AK104">
            <v>0</v>
          </cell>
          <cell r="AL104">
            <v>15643.02</v>
          </cell>
        </row>
        <row r="105">
          <cell r="A105" t="str">
            <v>Total Depto</v>
          </cell>
          <cell r="C105" t="str">
            <v xml:space="preserve">  -----------------------</v>
          </cell>
          <cell r="D105" t="str">
            <v xml:space="preserve">  -----------------------</v>
          </cell>
          <cell r="E105" t="str">
            <v xml:space="preserve">  -----------------------</v>
          </cell>
          <cell r="F105" t="str">
            <v xml:space="preserve">  -----------------------</v>
          </cell>
          <cell r="G105" t="str">
            <v xml:space="preserve">  -----------------------</v>
          </cell>
          <cell r="H105" t="str">
            <v xml:space="preserve">  -----------------------</v>
          </cell>
          <cell r="I105" t="str">
            <v xml:space="preserve">  -----------------------</v>
          </cell>
          <cell r="J105" t="str">
            <v xml:space="preserve">  -----------------------</v>
          </cell>
          <cell r="K105" t="str">
            <v xml:space="preserve">  -----------------------</v>
          </cell>
          <cell r="L105" t="str">
            <v xml:space="preserve">  -----------------------</v>
          </cell>
          <cell r="M105" t="str">
            <v xml:space="preserve">  -----------------------</v>
          </cell>
          <cell r="N105" t="str">
            <v xml:space="preserve">  -----------------------</v>
          </cell>
          <cell r="O105" t="str">
            <v xml:space="preserve">  -----------------------</v>
          </cell>
          <cell r="P105" t="str">
            <v xml:space="preserve">  -----------------------</v>
          </cell>
          <cell r="Q105" t="str">
            <v xml:space="preserve">  -----------------------</v>
          </cell>
          <cell r="R105" t="str">
            <v xml:space="preserve">  -----------------------</v>
          </cell>
          <cell r="S105" t="str">
            <v xml:space="preserve">  -----------------------</v>
          </cell>
          <cell r="T105" t="str">
            <v xml:space="preserve">  -----------------------</v>
          </cell>
          <cell r="U105" t="str">
            <v xml:space="preserve">  -----------------------</v>
          </cell>
          <cell r="V105" t="str">
            <v xml:space="preserve">  -----------------------</v>
          </cell>
          <cell r="W105" t="str">
            <v xml:space="preserve">  -----------------------</v>
          </cell>
          <cell r="X105" t="str">
            <v xml:space="preserve">  -----------------------</v>
          </cell>
          <cell r="Y105" t="str">
            <v xml:space="preserve">  -----------------------</v>
          </cell>
          <cell r="Z105" t="str">
            <v xml:space="preserve">  -----------------------</v>
          </cell>
          <cell r="AA105" t="str">
            <v xml:space="preserve">  -----------------------</v>
          </cell>
          <cell r="AB105" t="str">
            <v xml:space="preserve">  -----------------------</v>
          </cell>
          <cell r="AC105" t="str">
            <v xml:space="preserve">  -----------------------</v>
          </cell>
          <cell r="AD105" t="str">
            <v xml:space="preserve">  -----------------------</v>
          </cell>
          <cell r="AE105" t="str">
            <v xml:space="preserve">  -----------------------</v>
          </cell>
          <cell r="AF105" t="str">
            <v xml:space="preserve">  -----------------------</v>
          </cell>
          <cell r="AG105" t="str">
            <v xml:space="preserve">  -----------------------</v>
          </cell>
          <cell r="AH105" t="str">
            <v xml:space="preserve">  -----------------------</v>
          </cell>
          <cell r="AI105" t="str">
            <v xml:space="preserve">  -----------------------</v>
          </cell>
          <cell r="AJ105" t="str">
            <v xml:space="preserve">  -----------------------</v>
          </cell>
          <cell r="AK105" t="str">
            <v xml:space="preserve">  -----------------------</v>
          </cell>
          <cell r="AL105" t="str">
            <v xml:space="preserve">  -----------------------</v>
          </cell>
        </row>
        <row r="106">
          <cell r="C106">
            <v>12000</v>
          </cell>
          <cell r="D106">
            <v>0</v>
          </cell>
          <cell r="E106">
            <v>4279.3999999999996</v>
          </cell>
          <cell r="F106">
            <v>0</v>
          </cell>
          <cell r="G106">
            <v>16279.4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1230.44</v>
          </cell>
          <cell r="N106">
            <v>1230.44</v>
          </cell>
          <cell r="O106">
            <v>432.52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1662.96</v>
          </cell>
          <cell r="AA106">
            <v>14616.44</v>
          </cell>
          <cell r="AB106">
            <v>316.44</v>
          </cell>
          <cell r="AC106">
            <v>569.64</v>
          </cell>
          <cell r="AD106">
            <v>1502.6</v>
          </cell>
          <cell r="AE106">
            <v>361.68</v>
          </cell>
          <cell r="AF106">
            <v>325.60000000000002</v>
          </cell>
          <cell r="AG106">
            <v>27125.08</v>
          </cell>
          <cell r="AH106">
            <v>2388.6799999999998</v>
          </cell>
          <cell r="AI106">
            <v>904.16</v>
          </cell>
          <cell r="AJ106">
            <v>180.84</v>
          </cell>
          <cell r="AK106">
            <v>0</v>
          </cell>
          <cell r="AL106">
            <v>31286.04</v>
          </cell>
        </row>
        <row r="108">
          <cell r="A108" t="str">
            <v>Departamento 4117 CDE COMISION DE JUSTICIA PARTIDARIA</v>
          </cell>
        </row>
        <row r="109">
          <cell r="A109" t="str">
            <v>00071</v>
          </cell>
          <cell r="B109" t="str">
            <v>Huerta Gomez Elizabeth</v>
          </cell>
          <cell r="C109">
            <v>13087.5</v>
          </cell>
          <cell r="D109">
            <v>0</v>
          </cell>
          <cell r="E109">
            <v>0</v>
          </cell>
          <cell r="F109">
            <v>0</v>
          </cell>
          <cell r="G109">
            <v>13087.5</v>
          </cell>
          <cell r="H109">
            <v>0</v>
          </cell>
          <cell r="I109">
            <v>0</v>
          </cell>
          <cell r="J109">
            <v>3569.52</v>
          </cell>
          <cell r="K109">
            <v>0</v>
          </cell>
          <cell r="L109">
            <v>0</v>
          </cell>
          <cell r="M109">
            <v>1377.34</v>
          </cell>
          <cell r="N109">
            <v>1377.34</v>
          </cell>
          <cell r="O109">
            <v>385.26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5332.12</v>
          </cell>
          <cell r="AA109">
            <v>7755.38</v>
          </cell>
          <cell r="AB109">
            <v>264.8</v>
          </cell>
          <cell r="AC109">
            <v>476.64</v>
          </cell>
          <cell r="AD109">
            <v>924.86</v>
          </cell>
          <cell r="AE109">
            <v>302.64</v>
          </cell>
          <cell r="AF109">
            <v>261.76</v>
          </cell>
          <cell r="AG109">
            <v>22697.54</v>
          </cell>
          <cell r="AH109">
            <v>1666.3</v>
          </cell>
          <cell r="AI109">
            <v>756.58</v>
          </cell>
          <cell r="AJ109">
            <v>151.32</v>
          </cell>
          <cell r="AK109">
            <v>0</v>
          </cell>
          <cell r="AL109">
            <v>25836.14</v>
          </cell>
        </row>
        <row r="110">
          <cell r="A110" t="str">
            <v>Total Depto</v>
          </cell>
          <cell r="C110" t="str">
            <v xml:space="preserve">  -----------------------</v>
          </cell>
          <cell r="D110" t="str">
            <v xml:space="preserve">  -----------------------</v>
          </cell>
          <cell r="E110" t="str">
            <v xml:space="preserve">  -----------------------</v>
          </cell>
          <cell r="F110" t="str">
            <v xml:space="preserve">  -----------------------</v>
          </cell>
          <cell r="G110" t="str">
            <v xml:space="preserve">  -----------------------</v>
          </cell>
          <cell r="H110" t="str">
            <v xml:space="preserve">  -----------------------</v>
          </cell>
          <cell r="I110" t="str">
            <v xml:space="preserve">  -----------------------</v>
          </cell>
          <cell r="J110" t="str">
            <v xml:space="preserve">  -----------------------</v>
          </cell>
          <cell r="K110" t="str">
            <v xml:space="preserve">  -----------------------</v>
          </cell>
          <cell r="L110" t="str">
            <v xml:space="preserve">  -----------------------</v>
          </cell>
          <cell r="M110" t="str">
            <v xml:space="preserve">  -----------------------</v>
          </cell>
          <cell r="N110" t="str">
            <v xml:space="preserve">  -----------------------</v>
          </cell>
          <cell r="O110" t="str">
            <v xml:space="preserve">  -----------------------</v>
          </cell>
          <cell r="P110" t="str">
            <v xml:space="preserve">  -----------------------</v>
          </cell>
          <cell r="Q110" t="str">
            <v xml:space="preserve">  -----------------------</v>
          </cell>
          <cell r="R110" t="str">
            <v xml:space="preserve">  -----------------------</v>
          </cell>
          <cell r="S110" t="str">
            <v xml:space="preserve">  -----------------------</v>
          </cell>
          <cell r="T110" t="str">
            <v xml:space="preserve">  -----------------------</v>
          </cell>
          <cell r="U110" t="str">
            <v xml:space="preserve">  -----------------------</v>
          </cell>
          <cell r="V110" t="str">
            <v xml:space="preserve">  -----------------------</v>
          </cell>
          <cell r="W110" t="str">
            <v xml:space="preserve">  -----------------------</v>
          </cell>
          <cell r="X110" t="str">
            <v xml:space="preserve">  -----------------------</v>
          </cell>
          <cell r="Y110" t="str">
            <v xml:space="preserve">  -----------------------</v>
          </cell>
          <cell r="Z110" t="str">
            <v xml:space="preserve">  -----------------------</v>
          </cell>
          <cell r="AA110" t="str">
            <v xml:space="preserve">  -----------------------</v>
          </cell>
          <cell r="AB110" t="str">
            <v xml:space="preserve">  -----------------------</v>
          </cell>
          <cell r="AC110" t="str">
            <v xml:space="preserve">  -----------------------</v>
          </cell>
          <cell r="AD110" t="str">
            <v xml:space="preserve">  -----------------------</v>
          </cell>
          <cell r="AE110" t="str">
            <v xml:space="preserve">  -----------------------</v>
          </cell>
          <cell r="AF110" t="str">
            <v xml:space="preserve">  -----------------------</v>
          </cell>
          <cell r="AG110" t="str">
            <v xml:space="preserve">  -----------------------</v>
          </cell>
          <cell r="AH110" t="str">
            <v xml:space="preserve">  -----------------------</v>
          </cell>
          <cell r="AI110" t="str">
            <v xml:space="preserve">  -----------------------</v>
          </cell>
          <cell r="AJ110" t="str">
            <v xml:space="preserve">  -----------------------</v>
          </cell>
          <cell r="AK110" t="str">
            <v xml:space="preserve">  -----------------------</v>
          </cell>
          <cell r="AL110" t="str">
            <v xml:space="preserve">  -----------------------</v>
          </cell>
        </row>
        <row r="111">
          <cell r="C111">
            <v>13087.5</v>
          </cell>
          <cell r="D111">
            <v>0</v>
          </cell>
          <cell r="E111">
            <v>0</v>
          </cell>
          <cell r="F111">
            <v>0</v>
          </cell>
          <cell r="G111">
            <v>13087.5</v>
          </cell>
          <cell r="H111">
            <v>0</v>
          </cell>
          <cell r="I111">
            <v>0</v>
          </cell>
          <cell r="J111">
            <v>3569.52</v>
          </cell>
          <cell r="K111">
            <v>0</v>
          </cell>
          <cell r="L111">
            <v>0</v>
          </cell>
          <cell r="M111">
            <v>1377.34</v>
          </cell>
          <cell r="N111">
            <v>1377.34</v>
          </cell>
          <cell r="O111">
            <v>385.26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5332.12</v>
          </cell>
          <cell r="AA111">
            <v>7755.38</v>
          </cell>
          <cell r="AB111">
            <v>264.8</v>
          </cell>
          <cell r="AC111">
            <v>476.64</v>
          </cell>
          <cell r="AD111">
            <v>924.86</v>
          </cell>
          <cell r="AE111">
            <v>302.64</v>
          </cell>
          <cell r="AF111">
            <v>261.76</v>
          </cell>
          <cell r="AG111">
            <v>22697.54</v>
          </cell>
          <cell r="AH111">
            <v>1666.3</v>
          </cell>
          <cell r="AI111">
            <v>756.58</v>
          </cell>
          <cell r="AJ111">
            <v>151.32</v>
          </cell>
          <cell r="AK111">
            <v>0</v>
          </cell>
          <cell r="AL111">
            <v>25836.14</v>
          </cell>
        </row>
        <row r="113">
          <cell r="A113" t="str">
            <v>Departamento 4118 CDE COMISION ESTATAL DE PROCESOS INTERN</v>
          </cell>
        </row>
        <row r="114">
          <cell r="A114" t="str">
            <v>00042</v>
          </cell>
          <cell r="B114" t="str">
            <v>Muciño Velazquez Erika Viviana</v>
          </cell>
          <cell r="C114">
            <v>8167.25</v>
          </cell>
          <cell r="D114">
            <v>1633.45</v>
          </cell>
          <cell r="E114">
            <v>0</v>
          </cell>
          <cell r="F114">
            <v>0</v>
          </cell>
          <cell r="G114">
            <v>9800.7000000000007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811.94</v>
          </cell>
          <cell r="N114">
            <v>811.94</v>
          </cell>
          <cell r="O114">
            <v>279.8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1091.74</v>
          </cell>
          <cell r="AA114">
            <v>8708.9599999999991</v>
          </cell>
          <cell r="AB114">
            <v>198.3</v>
          </cell>
          <cell r="AC114">
            <v>356.94</v>
          </cell>
          <cell r="AD114">
            <v>816.54</v>
          </cell>
          <cell r="AE114">
            <v>226.64</v>
          </cell>
          <cell r="AF114">
            <v>196.02</v>
          </cell>
          <cell r="AG114">
            <v>16997.400000000001</v>
          </cell>
          <cell r="AH114">
            <v>1371.78</v>
          </cell>
          <cell r="AI114">
            <v>566.58000000000004</v>
          </cell>
          <cell r="AJ114">
            <v>113.32</v>
          </cell>
          <cell r="AK114">
            <v>0</v>
          </cell>
          <cell r="AL114">
            <v>19471.740000000002</v>
          </cell>
        </row>
        <row r="115">
          <cell r="A115" t="str">
            <v>00856</v>
          </cell>
          <cell r="B115" t="str">
            <v>Iñiguez Ibarra Gustavo</v>
          </cell>
          <cell r="C115">
            <v>9990</v>
          </cell>
          <cell r="D115">
            <v>0</v>
          </cell>
          <cell r="E115">
            <v>1120.74</v>
          </cell>
          <cell r="F115">
            <v>0</v>
          </cell>
          <cell r="G115">
            <v>11110.74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1023.1</v>
          </cell>
          <cell r="N115">
            <v>1023.1</v>
          </cell>
          <cell r="O115">
            <v>316.48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1339.58</v>
          </cell>
          <cell r="AA115">
            <v>9771.16</v>
          </cell>
          <cell r="AB115">
            <v>221.42</v>
          </cell>
          <cell r="AC115">
            <v>398.56</v>
          </cell>
          <cell r="AD115">
            <v>854.2</v>
          </cell>
          <cell r="AE115">
            <v>253.06</v>
          </cell>
          <cell r="AF115">
            <v>222.22</v>
          </cell>
          <cell r="AG115">
            <v>18979.2</v>
          </cell>
          <cell r="AH115">
            <v>1474.18</v>
          </cell>
          <cell r="AI115">
            <v>632.64</v>
          </cell>
          <cell r="AJ115">
            <v>126.52</v>
          </cell>
          <cell r="AK115">
            <v>0</v>
          </cell>
          <cell r="AL115">
            <v>21687.82</v>
          </cell>
        </row>
        <row r="116">
          <cell r="A116" t="str">
            <v>Total Depto</v>
          </cell>
          <cell r="C116" t="str">
            <v xml:space="preserve">  -----------------------</v>
          </cell>
          <cell r="D116" t="str">
            <v xml:space="preserve">  -----------------------</v>
          </cell>
          <cell r="E116" t="str">
            <v xml:space="preserve">  -----------------------</v>
          </cell>
          <cell r="F116" t="str">
            <v xml:space="preserve">  -----------------------</v>
          </cell>
          <cell r="G116" t="str">
            <v xml:space="preserve">  -----------------------</v>
          </cell>
          <cell r="H116" t="str">
            <v xml:space="preserve">  -----------------------</v>
          </cell>
          <cell r="I116" t="str">
            <v xml:space="preserve">  -----------------------</v>
          </cell>
          <cell r="J116" t="str">
            <v xml:space="preserve">  -----------------------</v>
          </cell>
          <cell r="K116" t="str">
            <v xml:space="preserve">  -----------------------</v>
          </cell>
          <cell r="L116" t="str">
            <v xml:space="preserve">  -----------------------</v>
          </cell>
          <cell r="M116" t="str">
            <v xml:space="preserve">  -----------------------</v>
          </cell>
          <cell r="N116" t="str">
            <v xml:space="preserve">  -----------------------</v>
          </cell>
          <cell r="O116" t="str">
            <v xml:space="preserve">  -----------------------</v>
          </cell>
          <cell r="P116" t="str">
            <v xml:space="preserve">  -----------------------</v>
          </cell>
          <cell r="Q116" t="str">
            <v xml:space="preserve">  -----------------------</v>
          </cell>
          <cell r="R116" t="str">
            <v xml:space="preserve">  -----------------------</v>
          </cell>
          <cell r="S116" t="str">
            <v xml:space="preserve">  -----------------------</v>
          </cell>
          <cell r="T116" t="str">
            <v xml:space="preserve">  -----------------------</v>
          </cell>
          <cell r="U116" t="str">
            <v xml:space="preserve">  -----------------------</v>
          </cell>
          <cell r="V116" t="str">
            <v xml:space="preserve">  -----------------------</v>
          </cell>
          <cell r="W116" t="str">
            <v xml:space="preserve">  -----------------------</v>
          </cell>
          <cell r="X116" t="str">
            <v xml:space="preserve">  -----------------------</v>
          </cell>
          <cell r="Y116" t="str">
            <v xml:space="preserve">  -----------------------</v>
          </cell>
          <cell r="Z116" t="str">
            <v xml:space="preserve">  -----------------------</v>
          </cell>
          <cell r="AA116" t="str">
            <v xml:space="preserve">  -----------------------</v>
          </cell>
          <cell r="AB116" t="str">
            <v xml:space="preserve">  -----------------------</v>
          </cell>
          <cell r="AC116" t="str">
            <v xml:space="preserve">  -----------------------</v>
          </cell>
          <cell r="AD116" t="str">
            <v xml:space="preserve">  -----------------------</v>
          </cell>
          <cell r="AE116" t="str">
            <v xml:space="preserve">  -----------------------</v>
          </cell>
          <cell r="AF116" t="str">
            <v xml:space="preserve">  -----------------------</v>
          </cell>
          <cell r="AG116" t="str">
            <v xml:space="preserve">  -----------------------</v>
          </cell>
          <cell r="AH116" t="str">
            <v xml:space="preserve">  -----------------------</v>
          </cell>
          <cell r="AI116" t="str">
            <v xml:space="preserve">  -----------------------</v>
          </cell>
          <cell r="AJ116" t="str">
            <v xml:space="preserve">  -----------------------</v>
          </cell>
          <cell r="AK116" t="str">
            <v xml:space="preserve">  -----------------------</v>
          </cell>
          <cell r="AL116" t="str">
            <v xml:space="preserve">  -----------------------</v>
          </cell>
        </row>
        <row r="117">
          <cell r="C117">
            <v>18157.25</v>
          </cell>
          <cell r="D117">
            <v>1633.45</v>
          </cell>
          <cell r="E117">
            <v>1120.74</v>
          </cell>
          <cell r="F117">
            <v>0</v>
          </cell>
          <cell r="G117">
            <v>20911.439999999999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1835.04</v>
          </cell>
          <cell r="N117">
            <v>1835.04</v>
          </cell>
          <cell r="O117">
            <v>596.28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2431.3200000000002</v>
          </cell>
          <cell r="AA117">
            <v>18480.12</v>
          </cell>
          <cell r="AB117">
            <v>419.72</v>
          </cell>
          <cell r="AC117">
            <v>755.5</v>
          </cell>
          <cell r="AD117">
            <v>1670.74</v>
          </cell>
          <cell r="AE117">
            <v>479.7</v>
          </cell>
          <cell r="AF117">
            <v>418.24</v>
          </cell>
          <cell r="AG117">
            <v>35976.6</v>
          </cell>
          <cell r="AH117">
            <v>2845.96</v>
          </cell>
          <cell r="AI117">
            <v>1199.22</v>
          </cell>
          <cell r="AJ117">
            <v>239.84</v>
          </cell>
          <cell r="AK117">
            <v>0</v>
          </cell>
          <cell r="AL117">
            <v>41159.56</v>
          </cell>
        </row>
        <row r="119">
          <cell r="A119" t="str">
            <v>Departamento 4122 CDE SECRETARIA DE OPERACION POLITICA</v>
          </cell>
        </row>
        <row r="120">
          <cell r="A120" t="str">
            <v>00887</v>
          </cell>
          <cell r="B120" t="str">
            <v>De Leon Meza Hugo Fidencio</v>
          </cell>
          <cell r="C120">
            <v>17429.400000000001</v>
          </cell>
          <cell r="D120">
            <v>0</v>
          </cell>
          <cell r="E120">
            <v>0</v>
          </cell>
          <cell r="F120">
            <v>0</v>
          </cell>
          <cell r="G120">
            <v>17429.400000000001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2300.7199999999998</v>
          </cell>
          <cell r="N120">
            <v>2300.7199999999998</v>
          </cell>
          <cell r="O120">
            <v>567.28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2868</v>
          </cell>
          <cell r="AA120">
            <v>14561.4</v>
          </cell>
          <cell r="AB120">
            <v>379.6</v>
          </cell>
          <cell r="AC120">
            <v>683.28</v>
          </cell>
          <cell r="AD120">
            <v>1111.8</v>
          </cell>
          <cell r="AE120">
            <v>433.82</v>
          </cell>
          <cell r="AF120">
            <v>348.58</v>
          </cell>
          <cell r="AG120">
            <v>32537.26</v>
          </cell>
          <cell r="AH120">
            <v>2174.6799999999998</v>
          </cell>
          <cell r="AI120">
            <v>1084.58</v>
          </cell>
          <cell r="AJ120">
            <v>216.92</v>
          </cell>
          <cell r="AK120">
            <v>0</v>
          </cell>
          <cell r="AL120">
            <v>36795.839999999997</v>
          </cell>
        </row>
        <row r="121">
          <cell r="A121" t="str">
            <v>Total Depto</v>
          </cell>
          <cell r="C121" t="str">
            <v xml:space="preserve">  -----------------------</v>
          </cell>
          <cell r="D121" t="str">
            <v xml:space="preserve">  -----------------------</v>
          </cell>
          <cell r="E121" t="str">
            <v xml:space="preserve">  -----------------------</v>
          </cell>
          <cell r="F121" t="str">
            <v xml:space="preserve">  -----------------------</v>
          </cell>
          <cell r="G121" t="str">
            <v xml:space="preserve">  -----------------------</v>
          </cell>
          <cell r="H121" t="str">
            <v xml:space="preserve">  -----------------------</v>
          </cell>
          <cell r="I121" t="str">
            <v xml:space="preserve">  -----------------------</v>
          </cell>
          <cell r="J121" t="str">
            <v xml:space="preserve">  -----------------------</v>
          </cell>
          <cell r="K121" t="str">
            <v xml:space="preserve">  -----------------------</v>
          </cell>
          <cell r="L121" t="str">
            <v xml:space="preserve">  -----------------------</v>
          </cell>
          <cell r="M121" t="str">
            <v xml:space="preserve">  -----------------------</v>
          </cell>
          <cell r="N121" t="str">
            <v xml:space="preserve">  -----------------------</v>
          </cell>
          <cell r="O121" t="str">
            <v xml:space="preserve">  -----------------------</v>
          </cell>
          <cell r="P121" t="str">
            <v xml:space="preserve">  -----------------------</v>
          </cell>
          <cell r="Q121" t="str">
            <v xml:space="preserve">  -----------------------</v>
          </cell>
          <cell r="R121" t="str">
            <v xml:space="preserve">  -----------------------</v>
          </cell>
          <cell r="S121" t="str">
            <v xml:space="preserve">  -----------------------</v>
          </cell>
          <cell r="T121" t="str">
            <v xml:space="preserve">  -----------------------</v>
          </cell>
          <cell r="U121" t="str">
            <v xml:space="preserve">  -----------------------</v>
          </cell>
          <cell r="V121" t="str">
            <v xml:space="preserve">  -----------------------</v>
          </cell>
          <cell r="W121" t="str">
            <v xml:space="preserve">  -----------------------</v>
          </cell>
          <cell r="X121" t="str">
            <v xml:space="preserve">  -----------------------</v>
          </cell>
          <cell r="Y121" t="str">
            <v xml:space="preserve">  -----------------------</v>
          </cell>
          <cell r="Z121" t="str">
            <v xml:space="preserve">  -----------------------</v>
          </cell>
          <cell r="AA121" t="str">
            <v xml:space="preserve">  -----------------------</v>
          </cell>
          <cell r="AB121" t="str">
            <v xml:space="preserve">  -----------------------</v>
          </cell>
          <cell r="AC121" t="str">
            <v xml:space="preserve">  -----------------------</v>
          </cell>
          <cell r="AD121" t="str">
            <v xml:space="preserve">  -----------------------</v>
          </cell>
          <cell r="AE121" t="str">
            <v xml:space="preserve">  -----------------------</v>
          </cell>
          <cell r="AF121" t="str">
            <v xml:space="preserve">  -----------------------</v>
          </cell>
          <cell r="AG121" t="str">
            <v xml:space="preserve">  -----------------------</v>
          </cell>
          <cell r="AH121" t="str">
            <v xml:space="preserve">  -----------------------</v>
          </cell>
          <cell r="AI121" t="str">
            <v xml:space="preserve">  -----------------------</v>
          </cell>
          <cell r="AJ121" t="str">
            <v xml:space="preserve">  -----------------------</v>
          </cell>
          <cell r="AK121" t="str">
            <v xml:space="preserve">  -----------------------</v>
          </cell>
          <cell r="AL121" t="str">
            <v xml:space="preserve">  -----------------------</v>
          </cell>
        </row>
        <row r="122">
          <cell r="C122">
            <v>17429.400000000001</v>
          </cell>
          <cell r="D122">
            <v>0</v>
          </cell>
          <cell r="E122">
            <v>0</v>
          </cell>
          <cell r="F122">
            <v>0</v>
          </cell>
          <cell r="G122">
            <v>17429.400000000001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2300.7199999999998</v>
          </cell>
          <cell r="N122">
            <v>2300.7199999999998</v>
          </cell>
          <cell r="O122">
            <v>567.28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2868</v>
          </cell>
          <cell r="AA122">
            <v>14561.4</v>
          </cell>
          <cell r="AB122">
            <v>379.6</v>
          </cell>
          <cell r="AC122">
            <v>683.28</v>
          </cell>
          <cell r="AD122">
            <v>1111.8</v>
          </cell>
          <cell r="AE122">
            <v>433.82</v>
          </cell>
          <cell r="AF122">
            <v>348.58</v>
          </cell>
          <cell r="AG122">
            <v>32537.26</v>
          </cell>
          <cell r="AH122">
            <v>2174.6799999999998</v>
          </cell>
          <cell r="AI122">
            <v>1084.58</v>
          </cell>
          <cell r="AJ122">
            <v>216.92</v>
          </cell>
          <cell r="AK122">
            <v>0</v>
          </cell>
          <cell r="AL122">
            <v>36795.839999999997</v>
          </cell>
        </row>
        <row r="124">
          <cell r="A124" t="str">
            <v>Departamento 4123 CDE SECRETARIA DE ATENCION P DISCAPACIDA</v>
          </cell>
        </row>
        <row r="125">
          <cell r="A125" t="str">
            <v>00276</v>
          </cell>
          <cell r="B125" t="str">
            <v>Mata Avila Jesus</v>
          </cell>
          <cell r="C125">
            <v>10275</v>
          </cell>
          <cell r="D125">
            <v>0</v>
          </cell>
          <cell r="E125">
            <v>1925</v>
          </cell>
          <cell r="F125">
            <v>0</v>
          </cell>
          <cell r="G125">
            <v>12200</v>
          </cell>
          <cell r="H125">
            <v>0</v>
          </cell>
          <cell r="I125">
            <v>1267.0999999999999</v>
          </cell>
          <cell r="J125">
            <v>0</v>
          </cell>
          <cell r="K125">
            <v>0</v>
          </cell>
          <cell r="L125">
            <v>0</v>
          </cell>
          <cell r="M125">
            <v>1218.3</v>
          </cell>
          <cell r="N125">
            <v>1218.3</v>
          </cell>
          <cell r="O125">
            <v>347.56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2832.96</v>
          </cell>
          <cell r="AA125">
            <v>9367.0400000000009</v>
          </cell>
          <cell r="AB125">
            <v>241.04</v>
          </cell>
          <cell r="AC125">
            <v>433.86</v>
          </cell>
          <cell r="AD125">
            <v>886.14</v>
          </cell>
          <cell r="AE125">
            <v>275.45999999999998</v>
          </cell>
          <cell r="AF125">
            <v>244</v>
          </cell>
          <cell r="AG125">
            <v>20659.96</v>
          </cell>
          <cell r="AH125">
            <v>1561.04</v>
          </cell>
          <cell r="AI125">
            <v>688.66</v>
          </cell>
          <cell r="AJ125">
            <v>137.74</v>
          </cell>
          <cell r="AK125">
            <v>0</v>
          </cell>
          <cell r="AL125">
            <v>23566.86</v>
          </cell>
        </row>
        <row r="126">
          <cell r="A126" t="str">
            <v>Total Depto</v>
          </cell>
          <cell r="C126" t="str">
            <v xml:space="preserve">  -----------------------</v>
          </cell>
          <cell r="D126" t="str">
            <v xml:space="preserve">  -----------------------</v>
          </cell>
          <cell r="E126" t="str">
            <v xml:space="preserve">  -----------------------</v>
          </cell>
          <cell r="F126" t="str">
            <v xml:space="preserve">  -----------------------</v>
          </cell>
          <cell r="G126" t="str">
            <v xml:space="preserve">  -----------------------</v>
          </cell>
          <cell r="H126" t="str">
            <v xml:space="preserve">  -----------------------</v>
          </cell>
          <cell r="I126" t="str">
            <v xml:space="preserve">  -----------------------</v>
          </cell>
          <cell r="J126" t="str">
            <v xml:space="preserve">  -----------------------</v>
          </cell>
          <cell r="K126" t="str">
            <v xml:space="preserve">  -----------------------</v>
          </cell>
          <cell r="L126" t="str">
            <v xml:space="preserve">  -----------------------</v>
          </cell>
          <cell r="M126" t="str">
            <v xml:space="preserve">  -----------------------</v>
          </cell>
          <cell r="N126" t="str">
            <v xml:space="preserve">  -----------------------</v>
          </cell>
          <cell r="O126" t="str">
            <v xml:space="preserve">  -----------------------</v>
          </cell>
          <cell r="P126" t="str">
            <v xml:space="preserve">  -----------------------</v>
          </cell>
          <cell r="Q126" t="str">
            <v xml:space="preserve">  -----------------------</v>
          </cell>
          <cell r="R126" t="str">
            <v xml:space="preserve">  -----------------------</v>
          </cell>
          <cell r="S126" t="str">
            <v xml:space="preserve">  -----------------------</v>
          </cell>
          <cell r="T126" t="str">
            <v xml:space="preserve">  -----------------------</v>
          </cell>
          <cell r="U126" t="str">
            <v xml:space="preserve">  -----------------------</v>
          </cell>
          <cell r="V126" t="str">
            <v xml:space="preserve">  -----------------------</v>
          </cell>
          <cell r="W126" t="str">
            <v xml:space="preserve">  -----------------------</v>
          </cell>
          <cell r="X126" t="str">
            <v xml:space="preserve">  -----------------------</v>
          </cell>
          <cell r="Y126" t="str">
            <v xml:space="preserve">  -----------------------</v>
          </cell>
          <cell r="Z126" t="str">
            <v xml:space="preserve">  -----------------------</v>
          </cell>
          <cell r="AA126" t="str">
            <v xml:space="preserve">  -----------------------</v>
          </cell>
          <cell r="AB126" t="str">
            <v xml:space="preserve">  -----------------------</v>
          </cell>
          <cell r="AC126" t="str">
            <v xml:space="preserve">  -----------------------</v>
          </cell>
          <cell r="AD126" t="str">
            <v xml:space="preserve">  -----------------------</v>
          </cell>
          <cell r="AE126" t="str">
            <v xml:space="preserve">  -----------------------</v>
          </cell>
          <cell r="AF126" t="str">
            <v xml:space="preserve">  -----------------------</v>
          </cell>
          <cell r="AG126" t="str">
            <v xml:space="preserve">  -----------------------</v>
          </cell>
          <cell r="AH126" t="str">
            <v xml:space="preserve">  -----------------------</v>
          </cell>
          <cell r="AI126" t="str">
            <v xml:space="preserve">  -----------------------</v>
          </cell>
          <cell r="AJ126" t="str">
            <v xml:space="preserve">  -----------------------</v>
          </cell>
          <cell r="AK126" t="str">
            <v xml:space="preserve">  -----------------------</v>
          </cell>
          <cell r="AL126" t="str">
            <v xml:space="preserve">  -----------------------</v>
          </cell>
        </row>
        <row r="127">
          <cell r="C127">
            <v>10275</v>
          </cell>
          <cell r="D127">
            <v>0</v>
          </cell>
          <cell r="E127">
            <v>1925</v>
          </cell>
          <cell r="F127">
            <v>0</v>
          </cell>
          <cell r="G127">
            <v>12200</v>
          </cell>
          <cell r="H127">
            <v>0</v>
          </cell>
          <cell r="I127">
            <v>1267.0999999999999</v>
          </cell>
          <cell r="J127">
            <v>0</v>
          </cell>
          <cell r="K127">
            <v>0</v>
          </cell>
          <cell r="L127">
            <v>0</v>
          </cell>
          <cell r="M127">
            <v>1218.3</v>
          </cell>
          <cell r="N127">
            <v>1218.3</v>
          </cell>
          <cell r="O127">
            <v>347.56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2832.96</v>
          </cell>
          <cell r="AA127">
            <v>9367.0400000000009</v>
          </cell>
          <cell r="AB127">
            <v>241.04</v>
          </cell>
          <cell r="AC127">
            <v>433.86</v>
          </cell>
          <cell r="AD127">
            <v>886.14</v>
          </cell>
          <cell r="AE127">
            <v>275.45999999999998</v>
          </cell>
          <cell r="AF127">
            <v>244</v>
          </cell>
          <cell r="AG127">
            <v>20659.96</v>
          </cell>
          <cell r="AH127">
            <v>1561.04</v>
          </cell>
          <cell r="AI127">
            <v>688.66</v>
          </cell>
          <cell r="AJ127">
            <v>137.74</v>
          </cell>
          <cell r="AK127">
            <v>0</v>
          </cell>
          <cell r="AL127">
            <v>23566.86</v>
          </cell>
        </row>
        <row r="129">
          <cell r="A129" t="str">
            <v>Departamento 4221 COM MUN TONALA</v>
          </cell>
        </row>
        <row r="130">
          <cell r="A130" t="str">
            <v>00848</v>
          </cell>
          <cell r="B130" t="str">
            <v>Rivas Padilla Margarita</v>
          </cell>
          <cell r="C130">
            <v>9999.9</v>
          </cell>
          <cell r="D130">
            <v>0</v>
          </cell>
          <cell r="E130">
            <v>6603.04</v>
          </cell>
          <cell r="F130">
            <v>0</v>
          </cell>
          <cell r="G130">
            <v>16602.939999999999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2124.1799999999998</v>
          </cell>
          <cell r="N130">
            <v>2124.1799999999998</v>
          </cell>
          <cell r="O130">
            <v>466.44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2590.62</v>
          </cell>
          <cell r="AA130">
            <v>14012.32</v>
          </cell>
          <cell r="AB130">
            <v>316</v>
          </cell>
          <cell r="AC130">
            <v>568.78</v>
          </cell>
          <cell r="AD130">
            <v>1008.22</v>
          </cell>
          <cell r="AE130">
            <v>361.14</v>
          </cell>
          <cell r="AF130">
            <v>332.06</v>
          </cell>
          <cell r="AG130">
            <v>27085.06</v>
          </cell>
          <cell r="AH130">
            <v>1893</v>
          </cell>
          <cell r="AI130">
            <v>902.84</v>
          </cell>
          <cell r="AJ130">
            <v>180.56</v>
          </cell>
          <cell r="AK130">
            <v>0</v>
          </cell>
          <cell r="AL130">
            <v>30754.66</v>
          </cell>
        </row>
        <row r="131">
          <cell r="A131" t="str">
            <v>Total Depto</v>
          </cell>
          <cell r="C131" t="str">
            <v xml:space="preserve">  -----------------------</v>
          </cell>
          <cell r="D131" t="str">
            <v xml:space="preserve">  -----------------------</v>
          </cell>
          <cell r="E131" t="str">
            <v xml:space="preserve">  -----------------------</v>
          </cell>
          <cell r="F131" t="str">
            <v xml:space="preserve">  -----------------------</v>
          </cell>
          <cell r="G131" t="str">
            <v xml:space="preserve">  -----------------------</v>
          </cell>
          <cell r="H131" t="str">
            <v xml:space="preserve">  -----------------------</v>
          </cell>
          <cell r="I131" t="str">
            <v xml:space="preserve">  -----------------------</v>
          </cell>
          <cell r="J131" t="str">
            <v xml:space="preserve">  -----------------------</v>
          </cell>
          <cell r="K131" t="str">
            <v xml:space="preserve">  -----------------------</v>
          </cell>
          <cell r="L131" t="str">
            <v xml:space="preserve">  -----------------------</v>
          </cell>
          <cell r="M131" t="str">
            <v xml:space="preserve">  -----------------------</v>
          </cell>
          <cell r="N131" t="str">
            <v xml:space="preserve">  -----------------------</v>
          </cell>
          <cell r="O131" t="str">
            <v xml:space="preserve">  -----------------------</v>
          </cell>
          <cell r="P131" t="str">
            <v xml:space="preserve">  -----------------------</v>
          </cell>
          <cell r="Q131" t="str">
            <v xml:space="preserve">  -----------------------</v>
          </cell>
          <cell r="R131" t="str">
            <v xml:space="preserve">  -----------------------</v>
          </cell>
          <cell r="S131" t="str">
            <v xml:space="preserve">  -----------------------</v>
          </cell>
          <cell r="T131" t="str">
            <v xml:space="preserve">  -----------------------</v>
          </cell>
          <cell r="U131" t="str">
            <v xml:space="preserve">  -----------------------</v>
          </cell>
          <cell r="V131" t="str">
            <v xml:space="preserve">  -----------------------</v>
          </cell>
          <cell r="W131" t="str">
            <v xml:space="preserve">  -----------------------</v>
          </cell>
          <cell r="X131" t="str">
            <v xml:space="preserve">  -----------------------</v>
          </cell>
          <cell r="Y131" t="str">
            <v xml:space="preserve">  -----------------------</v>
          </cell>
          <cell r="Z131" t="str">
            <v xml:space="preserve">  -----------------------</v>
          </cell>
          <cell r="AA131" t="str">
            <v xml:space="preserve">  -----------------------</v>
          </cell>
          <cell r="AB131" t="str">
            <v xml:space="preserve">  -----------------------</v>
          </cell>
          <cell r="AC131" t="str">
            <v xml:space="preserve">  -----------------------</v>
          </cell>
          <cell r="AD131" t="str">
            <v xml:space="preserve">  -----------------------</v>
          </cell>
          <cell r="AE131" t="str">
            <v xml:space="preserve">  -----------------------</v>
          </cell>
          <cell r="AF131" t="str">
            <v xml:space="preserve">  -----------------------</v>
          </cell>
          <cell r="AG131" t="str">
            <v xml:space="preserve">  -----------------------</v>
          </cell>
          <cell r="AH131" t="str">
            <v xml:space="preserve">  -----------------------</v>
          </cell>
          <cell r="AI131" t="str">
            <v xml:space="preserve">  -----------------------</v>
          </cell>
          <cell r="AJ131" t="str">
            <v xml:space="preserve">  -----------------------</v>
          </cell>
          <cell r="AK131" t="str">
            <v xml:space="preserve">  -----------------------</v>
          </cell>
          <cell r="AL131" t="str">
            <v xml:space="preserve">  -----------------------</v>
          </cell>
        </row>
        <row r="132">
          <cell r="C132">
            <v>9999.9</v>
          </cell>
          <cell r="D132">
            <v>0</v>
          </cell>
          <cell r="E132">
            <v>6603.04</v>
          </cell>
          <cell r="F132">
            <v>0</v>
          </cell>
          <cell r="G132">
            <v>16602.939999999999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2124.1799999999998</v>
          </cell>
          <cell r="N132">
            <v>2124.1799999999998</v>
          </cell>
          <cell r="O132">
            <v>466.44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2590.62</v>
          </cell>
          <cell r="AA132">
            <v>14012.32</v>
          </cell>
          <cell r="AB132">
            <v>316</v>
          </cell>
          <cell r="AC132">
            <v>568.78</v>
          </cell>
          <cell r="AD132">
            <v>1008.22</v>
          </cell>
          <cell r="AE132">
            <v>361.14</v>
          </cell>
          <cell r="AF132">
            <v>332.06</v>
          </cell>
          <cell r="AG132">
            <v>27085.06</v>
          </cell>
          <cell r="AH132">
            <v>1893</v>
          </cell>
          <cell r="AI132">
            <v>902.84</v>
          </cell>
          <cell r="AJ132">
            <v>180.56</v>
          </cell>
          <cell r="AK132">
            <v>0</v>
          </cell>
          <cell r="AL132">
            <v>30754.66</v>
          </cell>
        </row>
        <row r="134">
          <cell r="A134" t="str">
            <v>Departamento 4301 SECT MOVIMIENTO TERRITORIAL</v>
          </cell>
        </row>
        <row r="135">
          <cell r="A135" t="str">
            <v>00015</v>
          </cell>
          <cell r="B135" t="str">
            <v>López Hueso Tayde Lucina</v>
          </cell>
          <cell r="C135">
            <v>14409</v>
          </cell>
          <cell r="D135">
            <v>0</v>
          </cell>
          <cell r="E135">
            <v>0</v>
          </cell>
          <cell r="F135">
            <v>0</v>
          </cell>
          <cell r="G135">
            <v>14409</v>
          </cell>
          <cell r="H135">
            <v>0</v>
          </cell>
          <cell r="I135">
            <v>3876.29</v>
          </cell>
          <cell r="J135">
            <v>0</v>
          </cell>
          <cell r="K135">
            <v>0</v>
          </cell>
          <cell r="L135">
            <v>0</v>
          </cell>
          <cell r="M135">
            <v>1655.56</v>
          </cell>
          <cell r="N135">
            <v>1655.56</v>
          </cell>
          <cell r="O135">
            <v>427.66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5959.51</v>
          </cell>
          <cell r="AA135">
            <v>8449.49</v>
          </cell>
          <cell r="AB135">
            <v>291.54000000000002</v>
          </cell>
          <cell r="AC135">
            <v>524.76</v>
          </cell>
          <cell r="AD135">
            <v>968.4</v>
          </cell>
          <cell r="AE135">
            <v>333.18</v>
          </cell>
          <cell r="AF135">
            <v>288.18</v>
          </cell>
          <cell r="AG135">
            <v>24988.94</v>
          </cell>
          <cell r="AH135">
            <v>1784.7</v>
          </cell>
          <cell r="AI135">
            <v>832.96</v>
          </cell>
          <cell r="AJ135">
            <v>166.6</v>
          </cell>
          <cell r="AK135">
            <v>0</v>
          </cell>
          <cell r="AL135">
            <v>28394.560000000001</v>
          </cell>
        </row>
        <row r="136">
          <cell r="A136" t="str">
            <v>Total Depto</v>
          </cell>
          <cell r="C136" t="str">
            <v xml:space="preserve">  -----------------------</v>
          </cell>
          <cell r="D136" t="str">
            <v xml:space="preserve">  -----------------------</v>
          </cell>
          <cell r="E136" t="str">
            <v xml:space="preserve">  -----------------------</v>
          </cell>
          <cell r="F136" t="str">
            <v xml:space="preserve">  -----------------------</v>
          </cell>
          <cell r="G136" t="str">
            <v xml:space="preserve">  -----------------------</v>
          </cell>
          <cell r="H136" t="str">
            <v xml:space="preserve">  -----------------------</v>
          </cell>
          <cell r="I136" t="str">
            <v xml:space="preserve">  -----------------------</v>
          </cell>
          <cell r="J136" t="str">
            <v xml:space="preserve">  -----------------------</v>
          </cell>
          <cell r="K136" t="str">
            <v xml:space="preserve">  -----------------------</v>
          </cell>
          <cell r="L136" t="str">
            <v xml:space="preserve">  -----------------------</v>
          </cell>
          <cell r="M136" t="str">
            <v xml:space="preserve">  -----------------------</v>
          </cell>
          <cell r="N136" t="str">
            <v xml:space="preserve">  -----------------------</v>
          </cell>
          <cell r="O136" t="str">
            <v xml:space="preserve">  -----------------------</v>
          </cell>
          <cell r="P136" t="str">
            <v xml:space="preserve">  -----------------------</v>
          </cell>
          <cell r="Q136" t="str">
            <v xml:space="preserve">  -----------------------</v>
          </cell>
          <cell r="R136" t="str">
            <v xml:space="preserve">  -----------------------</v>
          </cell>
          <cell r="S136" t="str">
            <v xml:space="preserve">  -----------------------</v>
          </cell>
          <cell r="T136" t="str">
            <v xml:space="preserve">  -----------------------</v>
          </cell>
          <cell r="U136" t="str">
            <v xml:space="preserve">  -----------------------</v>
          </cell>
          <cell r="V136" t="str">
            <v xml:space="preserve">  -----------------------</v>
          </cell>
          <cell r="W136" t="str">
            <v xml:space="preserve">  -----------------------</v>
          </cell>
          <cell r="X136" t="str">
            <v xml:space="preserve">  -----------------------</v>
          </cell>
          <cell r="Y136" t="str">
            <v xml:space="preserve">  -----------------------</v>
          </cell>
          <cell r="Z136" t="str">
            <v xml:space="preserve">  -----------------------</v>
          </cell>
          <cell r="AA136" t="str">
            <v xml:space="preserve">  -----------------------</v>
          </cell>
          <cell r="AB136" t="str">
            <v xml:space="preserve">  -----------------------</v>
          </cell>
          <cell r="AC136" t="str">
            <v xml:space="preserve">  -----------------------</v>
          </cell>
          <cell r="AD136" t="str">
            <v xml:space="preserve">  -----------------------</v>
          </cell>
          <cell r="AE136" t="str">
            <v xml:space="preserve">  -----------------------</v>
          </cell>
          <cell r="AF136" t="str">
            <v xml:space="preserve">  -----------------------</v>
          </cell>
          <cell r="AG136" t="str">
            <v xml:space="preserve">  -----------------------</v>
          </cell>
          <cell r="AH136" t="str">
            <v xml:space="preserve">  -----------------------</v>
          </cell>
          <cell r="AI136" t="str">
            <v xml:space="preserve">  -----------------------</v>
          </cell>
          <cell r="AJ136" t="str">
            <v xml:space="preserve">  -----------------------</v>
          </cell>
          <cell r="AK136" t="str">
            <v xml:space="preserve">  -----------------------</v>
          </cell>
          <cell r="AL136" t="str">
            <v xml:space="preserve">  -----------------------</v>
          </cell>
        </row>
        <row r="137">
          <cell r="C137">
            <v>14409</v>
          </cell>
          <cell r="D137">
            <v>0</v>
          </cell>
          <cell r="E137">
            <v>0</v>
          </cell>
          <cell r="F137">
            <v>0</v>
          </cell>
          <cell r="G137">
            <v>14409</v>
          </cell>
          <cell r="H137">
            <v>0</v>
          </cell>
          <cell r="I137">
            <v>3876.29</v>
          </cell>
          <cell r="J137">
            <v>0</v>
          </cell>
          <cell r="K137">
            <v>0</v>
          </cell>
          <cell r="L137">
            <v>0</v>
          </cell>
          <cell r="M137">
            <v>1655.56</v>
          </cell>
          <cell r="N137">
            <v>1655.56</v>
          </cell>
          <cell r="O137">
            <v>427.66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5959.51</v>
          </cell>
          <cell r="AA137">
            <v>8449.49</v>
          </cell>
          <cell r="AB137">
            <v>291.54000000000002</v>
          </cell>
          <cell r="AC137">
            <v>524.76</v>
          </cell>
          <cell r="AD137">
            <v>968.4</v>
          </cell>
          <cell r="AE137">
            <v>333.18</v>
          </cell>
          <cell r="AF137">
            <v>288.18</v>
          </cell>
          <cell r="AG137">
            <v>24988.94</v>
          </cell>
          <cell r="AH137">
            <v>1784.7</v>
          </cell>
          <cell r="AI137">
            <v>832.96</v>
          </cell>
          <cell r="AJ137">
            <v>166.6</v>
          </cell>
          <cell r="AK137">
            <v>0</v>
          </cell>
          <cell r="AL137">
            <v>28394.560000000001</v>
          </cell>
        </row>
        <row r="139">
          <cell r="A139" t="str">
            <v>Departamento 4303 SECT FRENTE JUVENIL REVOLUCIONARIO</v>
          </cell>
        </row>
        <row r="140">
          <cell r="A140" t="str">
            <v>00858</v>
          </cell>
          <cell r="B140" t="str">
            <v>Chavez Mora Jesus Armando</v>
          </cell>
          <cell r="C140">
            <v>6000</v>
          </cell>
          <cell r="D140">
            <v>0</v>
          </cell>
          <cell r="E140">
            <v>2139.6999999999998</v>
          </cell>
          <cell r="F140">
            <v>0</v>
          </cell>
          <cell r="G140">
            <v>8139.7</v>
          </cell>
          <cell r="H140">
            <v>0</v>
          </cell>
          <cell r="I140">
            <v>0</v>
          </cell>
          <cell r="J140">
            <v>2947.81</v>
          </cell>
          <cell r="K140">
            <v>0</v>
          </cell>
          <cell r="L140">
            <v>0</v>
          </cell>
          <cell r="M140">
            <v>615.22</v>
          </cell>
          <cell r="N140">
            <v>615.22</v>
          </cell>
          <cell r="O140">
            <v>216.26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3779.29</v>
          </cell>
          <cell r="AA140">
            <v>4360.41</v>
          </cell>
          <cell r="AB140">
            <v>158.22</v>
          </cell>
          <cell r="AC140">
            <v>284.82</v>
          </cell>
          <cell r="AD140">
            <v>751.3</v>
          </cell>
          <cell r="AE140">
            <v>180.84</v>
          </cell>
          <cell r="AF140">
            <v>162.80000000000001</v>
          </cell>
          <cell r="AG140">
            <v>13562.54</v>
          </cell>
          <cell r="AH140">
            <v>1194.3399999999999</v>
          </cell>
          <cell r="AI140">
            <v>452.08</v>
          </cell>
          <cell r="AJ140">
            <v>90.42</v>
          </cell>
          <cell r="AK140">
            <v>0</v>
          </cell>
          <cell r="AL140">
            <v>15643.02</v>
          </cell>
        </row>
        <row r="141">
          <cell r="A141" t="str">
            <v>00946</v>
          </cell>
          <cell r="B141" t="str">
            <v>Velasco Benitez Jaime Fernando</v>
          </cell>
          <cell r="C141">
            <v>6000</v>
          </cell>
          <cell r="D141">
            <v>0</v>
          </cell>
          <cell r="E141">
            <v>2139.6999999999998</v>
          </cell>
          <cell r="F141">
            <v>0</v>
          </cell>
          <cell r="G141">
            <v>8139.7</v>
          </cell>
          <cell r="H141">
            <v>0</v>
          </cell>
          <cell r="I141">
            <v>0</v>
          </cell>
          <cell r="J141">
            <v>3894.69</v>
          </cell>
          <cell r="K141">
            <v>0</v>
          </cell>
          <cell r="L141">
            <v>0</v>
          </cell>
          <cell r="M141">
            <v>615.22</v>
          </cell>
          <cell r="N141">
            <v>615.22</v>
          </cell>
          <cell r="O141">
            <v>216.26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4726.17</v>
          </cell>
          <cell r="AA141">
            <v>3413.53</v>
          </cell>
          <cell r="AB141">
            <v>158.22</v>
          </cell>
          <cell r="AC141">
            <v>284.82</v>
          </cell>
          <cell r="AD141">
            <v>751.3</v>
          </cell>
          <cell r="AE141">
            <v>180.84</v>
          </cell>
          <cell r="AF141">
            <v>162.80000000000001</v>
          </cell>
          <cell r="AG141">
            <v>13562.54</v>
          </cell>
          <cell r="AH141">
            <v>1194.3399999999999</v>
          </cell>
          <cell r="AI141">
            <v>452.08</v>
          </cell>
          <cell r="AJ141">
            <v>90.42</v>
          </cell>
          <cell r="AK141">
            <v>0</v>
          </cell>
          <cell r="AL141">
            <v>15643.02</v>
          </cell>
        </row>
        <row r="142">
          <cell r="A142" t="str">
            <v>Total Depto</v>
          </cell>
          <cell r="C142" t="str">
            <v xml:space="preserve">  -----------------------</v>
          </cell>
          <cell r="D142" t="str">
            <v xml:space="preserve">  -----------------------</v>
          </cell>
          <cell r="E142" t="str">
            <v xml:space="preserve">  -----------------------</v>
          </cell>
          <cell r="F142" t="str">
            <v xml:space="preserve">  -----------------------</v>
          </cell>
          <cell r="G142" t="str">
            <v xml:space="preserve">  -----------------------</v>
          </cell>
          <cell r="H142" t="str">
            <v xml:space="preserve">  -----------------------</v>
          </cell>
          <cell r="I142" t="str">
            <v xml:space="preserve">  -----------------------</v>
          </cell>
          <cell r="J142" t="str">
            <v xml:space="preserve">  -----------------------</v>
          </cell>
          <cell r="K142" t="str">
            <v xml:space="preserve">  -----------------------</v>
          </cell>
          <cell r="L142" t="str">
            <v xml:space="preserve">  -----------------------</v>
          </cell>
          <cell r="M142" t="str">
            <v xml:space="preserve">  -----------------------</v>
          </cell>
          <cell r="N142" t="str">
            <v xml:space="preserve">  -----------------------</v>
          </cell>
          <cell r="O142" t="str">
            <v xml:space="preserve">  -----------------------</v>
          </cell>
          <cell r="P142" t="str">
            <v xml:space="preserve">  -----------------------</v>
          </cell>
          <cell r="Q142" t="str">
            <v xml:space="preserve">  -----------------------</v>
          </cell>
          <cell r="R142" t="str">
            <v xml:space="preserve">  -----------------------</v>
          </cell>
          <cell r="S142" t="str">
            <v xml:space="preserve">  -----------------------</v>
          </cell>
          <cell r="T142" t="str">
            <v xml:space="preserve">  -----------------------</v>
          </cell>
          <cell r="U142" t="str">
            <v xml:space="preserve">  -----------------------</v>
          </cell>
          <cell r="V142" t="str">
            <v xml:space="preserve">  -----------------------</v>
          </cell>
          <cell r="W142" t="str">
            <v xml:space="preserve">  -----------------------</v>
          </cell>
          <cell r="X142" t="str">
            <v xml:space="preserve">  -----------------------</v>
          </cell>
          <cell r="Y142" t="str">
            <v xml:space="preserve">  -----------------------</v>
          </cell>
          <cell r="Z142" t="str">
            <v xml:space="preserve">  -----------------------</v>
          </cell>
          <cell r="AA142" t="str">
            <v xml:space="preserve">  -----------------------</v>
          </cell>
          <cell r="AB142" t="str">
            <v xml:space="preserve">  -----------------------</v>
          </cell>
          <cell r="AC142" t="str">
            <v xml:space="preserve">  -----------------------</v>
          </cell>
          <cell r="AD142" t="str">
            <v xml:space="preserve">  -----------------------</v>
          </cell>
          <cell r="AE142" t="str">
            <v xml:space="preserve">  -----------------------</v>
          </cell>
          <cell r="AF142" t="str">
            <v xml:space="preserve">  -----------------------</v>
          </cell>
          <cell r="AG142" t="str">
            <v xml:space="preserve">  -----------------------</v>
          </cell>
          <cell r="AH142" t="str">
            <v xml:space="preserve">  -----------------------</v>
          </cell>
          <cell r="AI142" t="str">
            <v xml:space="preserve">  -----------------------</v>
          </cell>
          <cell r="AJ142" t="str">
            <v xml:space="preserve">  -----------------------</v>
          </cell>
          <cell r="AK142" t="str">
            <v xml:space="preserve">  -----------------------</v>
          </cell>
          <cell r="AL142" t="str">
            <v xml:space="preserve">  -----------------------</v>
          </cell>
        </row>
        <row r="143">
          <cell r="C143">
            <v>12000</v>
          </cell>
          <cell r="D143">
            <v>0</v>
          </cell>
          <cell r="E143">
            <v>4279.3999999999996</v>
          </cell>
          <cell r="F143">
            <v>0</v>
          </cell>
          <cell r="G143">
            <v>16279.4</v>
          </cell>
          <cell r="H143">
            <v>0</v>
          </cell>
          <cell r="I143">
            <v>0</v>
          </cell>
          <cell r="J143">
            <v>6842.5</v>
          </cell>
          <cell r="K143">
            <v>0</v>
          </cell>
          <cell r="L143">
            <v>0</v>
          </cell>
          <cell r="M143">
            <v>1230.44</v>
          </cell>
          <cell r="N143">
            <v>1230.44</v>
          </cell>
          <cell r="O143">
            <v>432.52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8505.4599999999991</v>
          </cell>
          <cell r="AA143">
            <v>7773.94</v>
          </cell>
          <cell r="AB143">
            <v>316.44</v>
          </cell>
          <cell r="AC143">
            <v>569.64</v>
          </cell>
          <cell r="AD143">
            <v>1502.6</v>
          </cell>
          <cell r="AE143">
            <v>361.68</v>
          </cell>
          <cell r="AF143">
            <v>325.60000000000002</v>
          </cell>
          <cell r="AG143">
            <v>27125.08</v>
          </cell>
          <cell r="AH143">
            <v>2388.6799999999998</v>
          </cell>
          <cell r="AI143">
            <v>904.16</v>
          </cell>
          <cell r="AJ143">
            <v>180.84</v>
          </cell>
          <cell r="AK143">
            <v>0</v>
          </cell>
          <cell r="AL143">
            <v>31286.04</v>
          </cell>
        </row>
        <row r="145">
          <cell r="A145" t="str">
            <v>Departamento 4501 ORG CNC</v>
          </cell>
        </row>
        <row r="146">
          <cell r="A146" t="str">
            <v>00096</v>
          </cell>
          <cell r="B146" t="str">
            <v>Sanchez Sanchez Micaela</v>
          </cell>
          <cell r="C146">
            <v>4667.49</v>
          </cell>
          <cell r="D146">
            <v>0</v>
          </cell>
          <cell r="E146">
            <v>0</v>
          </cell>
          <cell r="F146">
            <v>0</v>
          </cell>
          <cell r="G146">
            <v>4667.49</v>
          </cell>
          <cell r="H146">
            <v>0</v>
          </cell>
          <cell r="I146">
            <v>0</v>
          </cell>
          <cell r="J146">
            <v>0</v>
          </cell>
          <cell r="K146">
            <v>-349.01</v>
          </cell>
          <cell r="L146">
            <v>-78.790000000000006</v>
          </cell>
          <cell r="M146">
            <v>270.23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-78.790000000000006</v>
          </cell>
          <cell r="AA146">
            <v>4746.28</v>
          </cell>
          <cell r="AB146">
            <v>128.16</v>
          </cell>
          <cell r="AC146">
            <v>230.7</v>
          </cell>
          <cell r="AD146">
            <v>658.15</v>
          </cell>
          <cell r="AE146">
            <v>119.92</v>
          </cell>
          <cell r="AF146">
            <v>93.35</v>
          </cell>
          <cell r="AG146">
            <v>8094.74</v>
          </cell>
          <cell r="AH146">
            <v>1017.01</v>
          </cell>
          <cell r="AI146">
            <v>299.8</v>
          </cell>
          <cell r="AJ146">
            <v>53.96</v>
          </cell>
          <cell r="AK146">
            <v>0</v>
          </cell>
          <cell r="AL146">
            <v>9678.7800000000007</v>
          </cell>
        </row>
        <row r="147">
          <cell r="A147" t="str">
            <v>00853</v>
          </cell>
          <cell r="B147" t="str">
            <v>Ayala Rodriguez Eliazer</v>
          </cell>
          <cell r="C147">
            <v>12000</v>
          </cell>
          <cell r="D147">
            <v>0</v>
          </cell>
          <cell r="E147">
            <v>8000</v>
          </cell>
          <cell r="F147">
            <v>0</v>
          </cell>
          <cell r="G147">
            <v>20000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2849.8</v>
          </cell>
          <cell r="N147">
            <v>2849.8</v>
          </cell>
          <cell r="O147">
            <v>568.76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3418.56</v>
          </cell>
          <cell r="AA147">
            <v>16581.439999999999</v>
          </cell>
          <cell r="AB147">
            <v>380.5</v>
          </cell>
          <cell r="AC147">
            <v>684.92</v>
          </cell>
          <cell r="AD147">
            <v>1113.28</v>
          </cell>
          <cell r="AE147">
            <v>434.86</v>
          </cell>
          <cell r="AF147">
            <v>400</v>
          </cell>
          <cell r="AG147">
            <v>32615.1</v>
          </cell>
          <cell r="AH147">
            <v>2178.6999999999998</v>
          </cell>
          <cell r="AI147">
            <v>1087.1600000000001</v>
          </cell>
          <cell r="AJ147">
            <v>217.44</v>
          </cell>
          <cell r="AK147">
            <v>0</v>
          </cell>
          <cell r="AL147">
            <v>36933.26</v>
          </cell>
        </row>
        <row r="148">
          <cell r="A148" t="str">
            <v>00871</v>
          </cell>
          <cell r="B148" t="str">
            <v>Gonzalez Vizcaino Maria Lucia</v>
          </cell>
          <cell r="C148">
            <v>9999.9</v>
          </cell>
          <cell r="D148">
            <v>0</v>
          </cell>
          <cell r="E148">
            <v>1110.8399999999999</v>
          </cell>
          <cell r="F148">
            <v>0</v>
          </cell>
          <cell r="G148">
            <v>11110.74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1023.1</v>
          </cell>
          <cell r="N148">
            <v>1023.1</v>
          </cell>
          <cell r="O148">
            <v>316.54000000000002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1339.64</v>
          </cell>
          <cell r="AA148">
            <v>9771.1</v>
          </cell>
          <cell r="AB148">
            <v>221.46</v>
          </cell>
          <cell r="AC148">
            <v>398.62</v>
          </cell>
          <cell r="AD148">
            <v>854.26</v>
          </cell>
          <cell r="AE148">
            <v>253.1</v>
          </cell>
          <cell r="AF148">
            <v>222.22</v>
          </cell>
          <cell r="AG148">
            <v>18981.900000000001</v>
          </cell>
          <cell r="AH148">
            <v>1474.34</v>
          </cell>
          <cell r="AI148">
            <v>632.74</v>
          </cell>
          <cell r="AJ148">
            <v>126.54</v>
          </cell>
          <cell r="AK148">
            <v>0</v>
          </cell>
          <cell r="AL148">
            <v>21690.84</v>
          </cell>
        </row>
        <row r="149">
          <cell r="A149" t="str">
            <v>00915</v>
          </cell>
          <cell r="B149" t="str">
            <v>Carrillo Vazquez Jose Manuel</v>
          </cell>
          <cell r="C149">
            <v>6000</v>
          </cell>
          <cell r="D149">
            <v>0</v>
          </cell>
          <cell r="E149">
            <v>4200</v>
          </cell>
          <cell r="F149">
            <v>0</v>
          </cell>
          <cell r="G149">
            <v>10200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875.84</v>
          </cell>
          <cell r="N149">
            <v>875.84</v>
          </cell>
          <cell r="O149">
            <v>272.52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1148.3599999999999</v>
          </cell>
          <cell r="AA149">
            <v>9051.64</v>
          </cell>
          <cell r="AB149">
            <v>193.7</v>
          </cell>
          <cell r="AC149">
            <v>348.64</v>
          </cell>
          <cell r="AD149">
            <v>809.06</v>
          </cell>
          <cell r="AE149">
            <v>221.36</v>
          </cell>
          <cell r="AF149">
            <v>204</v>
          </cell>
          <cell r="AG149">
            <v>16602.3</v>
          </cell>
          <cell r="AH149">
            <v>1351.4</v>
          </cell>
          <cell r="AI149">
            <v>553.41999999999996</v>
          </cell>
          <cell r="AJ149">
            <v>110.68</v>
          </cell>
          <cell r="AK149">
            <v>0</v>
          </cell>
          <cell r="AL149">
            <v>19043.16</v>
          </cell>
        </row>
        <row r="150">
          <cell r="A150" t="str">
            <v>00947</v>
          </cell>
          <cell r="B150" t="str">
            <v>Cienfuegos Paredes Manuel De Jesus</v>
          </cell>
          <cell r="C150">
            <v>6600</v>
          </cell>
          <cell r="D150">
            <v>0</v>
          </cell>
          <cell r="E150">
            <v>2105.3000000000002</v>
          </cell>
          <cell r="F150">
            <v>0</v>
          </cell>
          <cell r="G150">
            <v>8705.2999999999993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676.76</v>
          </cell>
          <cell r="N150">
            <v>676.76</v>
          </cell>
          <cell r="O150">
            <v>213.54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890.3</v>
          </cell>
          <cell r="AA150">
            <v>7815</v>
          </cell>
          <cell r="AB150">
            <v>156.5</v>
          </cell>
          <cell r="AC150">
            <v>281.68</v>
          </cell>
          <cell r="AD150">
            <v>748.46</v>
          </cell>
          <cell r="AE150">
            <v>178.84</v>
          </cell>
          <cell r="AF150">
            <v>174.1</v>
          </cell>
          <cell r="AG150">
            <v>13413.6</v>
          </cell>
          <cell r="AH150">
            <v>1186.6400000000001</v>
          </cell>
          <cell r="AI150">
            <v>447.12</v>
          </cell>
          <cell r="AJ150">
            <v>89.42</v>
          </cell>
          <cell r="AK150">
            <v>0</v>
          </cell>
          <cell r="AL150">
            <v>15489.72</v>
          </cell>
        </row>
        <row r="151">
          <cell r="A151" t="str">
            <v>Total Depto</v>
          </cell>
          <cell r="C151" t="str">
            <v xml:space="preserve">  -----------------------</v>
          </cell>
          <cell r="D151" t="str">
            <v xml:space="preserve">  -----------------------</v>
          </cell>
          <cell r="E151" t="str">
            <v xml:space="preserve">  -----------------------</v>
          </cell>
          <cell r="F151" t="str">
            <v xml:space="preserve">  -----------------------</v>
          </cell>
          <cell r="G151" t="str">
            <v xml:space="preserve">  -----------------------</v>
          </cell>
          <cell r="H151" t="str">
            <v xml:space="preserve">  -----------------------</v>
          </cell>
          <cell r="I151" t="str">
            <v xml:space="preserve">  -----------------------</v>
          </cell>
          <cell r="J151" t="str">
            <v xml:space="preserve">  -----------------------</v>
          </cell>
          <cell r="K151" t="str">
            <v xml:space="preserve">  -----------------------</v>
          </cell>
          <cell r="L151" t="str">
            <v xml:space="preserve">  -----------------------</v>
          </cell>
          <cell r="M151" t="str">
            <v xml:space="preserve">  -----------------------</v>
          </cell>
          <cell r="N151" t="str">
            <v xml:space="preserve">  -----------------------</v>
          </cell>
          <cell r="O151" t="str">
            <v xml:space="preserve">  -----------------------</v>
          </cell>
          <cell r="P151" t="str">
            <v xml:space="preserve">  -----------------------</v>
          </cell>
          <cell r="Q151" t="str">
            <v xml:space="preserve">  -----------------------</v>
          </cell>
          <cell r="R151" t="str">
            <v xml:space="preserve">  -----------------------</v>
          </cell>
          <cell r="S151" t="str">
            <v xml:space="preserve">  -----------------------</v>
          </cell>
          <cell r="T151" t="str">
            <v xml:space="preserve">  -----------------------</v>
          </cell>
          <cell r="U151" t="str">
            <v xml:space="preserve">  -----------------------</v>
          </cell>
          <cell r="V151" t="str">
            <v xml:space="preserve">  -----------------------</v>
          </cell>
          <cell r="W151" t="str">
            <v xml:space="preserve">  -----------------------</v>
          </cell>
          <cell r="X151" t="str">
            <v xml:space="preserve">  -----------------------</v>
          </cell>
          <cell r="Y151" t="str">
            <v xml:space="preserve">  -----------------------</v>
          </cell>
          <cell r="Z151" t="str">
            <v xml:space="preserve">  -----------------------</v>
          </cell>
          <cell r="AA151" t="str">
            <v xml:space="preserve">  -----------------------</v>
          </cell>
          <cell r="AB151" t="str">
            <v xml:space="preserve">  -----------------------</v>
          </cell>
          <cell r="AC151" t="str">
            <v xml:space="preserve">  -----------------------</v>
          </cell>
          <cell r="AD151" t="str">
            <v xml:space="preserve">  -----------------------</v>
          </cell>
          <cell r="AE151" t="str">
            <v xml:space="preserve">  -----------------------</v>
          </cell>
          <cell r="AF151" t="str">
            <v xml:space="preserve">  -----------------------</v>
          </cell>
          <cell r="AG151" t="str">
            <v xml:space="preserve">  -----------------------</v>
          </cell>
          <cell r="AH151" t="str">
            <v xml:space="preserve">  -----------------------</v>
          </cell>
          <cell r="AI151" t="str">
            <v xml:space="preserve">  -----------------------</v>
          </cell>
          <cell r="AJ151" t="str">
            <v xml:space="preserve">  -----------------------</v>
          </cell>
          <cell r="AK151" t="str">
            <v xml:space="preserve">  -----------------------</v>
          </cell>
          <cell r="AL151" t="str">
            <v xml:space="preserve">  -----------------------</v>
          </cell>
        </row>
        <row r="152">
          <cell r="C152">
            <v>39267.39</v>
          </cell>
          <cell r="D152">
            <v>0</v>
          </cell>
          <cell r="E152">
            <v>15416.14</v>
          </cell>
          <cell r="F152">
            <v>0</v>
          </cell>
          <cell r="G152">
            <v>54683.53</v>
          </cell>
          <cell r="H152">
            <v>0</v>
          </cell>
          <cell r="I152">
            <v>0</v>
          </cell>
          <cell r="J152">
            <v>0</v>
          </cell>
          <cell r="K152">
            <v>-349.01</v>
          </cell>
          <cell r="L152">
            <v>-78.790000000000006</v>
          </cell>
          <cell r="M152">
            <v>5695.73</v>
          </cell>
          <cell r="N152">
            <v>5425.5</v>
          </cell>
          <cell r="O152">
            <v>1371.36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6718.07</v>
          </cell>
          <cell r="AA152">
            <v>47965.46</v>
          </cell>
          <cell r="AB152">
            <v>1080.32</v>
          </cell>
          <cell r="AC152">
            <v>1944.56</v>
          </cell>
          <cell r="AD152">
            <v>4183.21</v>
          </cell>
          <cell r="AE152">
            <v>1208.08</v>
          </cell>
          <cell r="AF152">
            <v>1093.67</v>
          </cell>
          <cell r="AG152">
            <v>89707.64</v>
          </cell>
          <cell r="AH152">
            <v>7208.09</v>
          </cell>
          <cell r="AI152">
            <v>3020.24</v>
          </cell>
          <cell r="AJ152">
            <v>598.04</v>
          </cell>
          <cell r="AK152">
            <v>0</v>
          </cell>
          <cell r="AL152">
            <v>102835.76</v>
          </cell>
        </row>
        <row r="154">
          <cell r="A154" t="str">
            <v>Departamento 4502 ORG CNOP</v>
          </cell>
        </row>
        <row r="155">
          <cell r="A155" t="str">
            <v>00781</v>
          </cell>
          <cell r="B155" t="str">
            <v>Hernandez Diaz Genesis</v>
          </cell>
          <cell r="C155">
            <v>6384</v>
          </cell>
          <cell r="D155">
            <v>0</v>
          </cell>
          <cell r="E155">
            <v>0</v>
          </cell>
          <cell r="F155">
            <v>0</v>
          </cell>
          <cell r="G155">
            <v>6384</v>
          </cell>
          <cell r="H155">
            <v>0</v>
          </cell>
          <cell r="I155">
            <v>0</v>
          </cell>
          <cell r="J155">
            <v>2659.98</v>
          </cell>
          <cell r="K155">
            <v>-250.2</v>
          </cell>
          <cell r="L155">
            <v>0</v>
          </cell>
          <cell r="M155">
            <v>424.2</v>
          </cell>
          <cell r="N155">
            <v>174</v>
          </cell>
          <cell r="O155">
            <v>175.32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3009.3</v>
          </cell>
          <cell r="AA155">
            <v>3374.7</v>
          </cell>
          <cell r="AB155">
            <v>129.16</v>
          </cell>
          <cell r="AC155">
            <v>232.5</v>
          </cell>
          <cell r="AD155">
            <v>718.02</v>
          </cell>
          <cell r="AE155">
            <v>147.62</v>
          </cell>
          <cell r="AF155">
            <v>127.68</v>
          </cell>
          <cell r="AG155">
            <v>11071.34</v>
          </cell>
          <cell r="AH155">
            <v>1079.68</v>
          </cell>
          <cell r="AI155">
            <v>369.04</v>
          </cell>
          <cell r="AJ155">
            <v>73.8</v>
          </cell>
          <cell r="AK155">
            <v>0</v>
          </cell>
          <cell r="AL155">
            <v>12869.16</v>
          </cell>
        </row>
        <row r="156">
          <cell r="A156" t="str">
            <v>00881</v>
          </cell>
          <cell r="B156" t="str">
            <v>Vazquez Ochoa Ismael Isaac</v>
          </cell>
          <cell r="C156">
            <v>9999.9</v>
          </cell>
          <cell r="D156">
            <v>0</v>
          </cell>
          <cell r="E156">
            <v>10000.1</v>
          </cell>
          <cell r="F156">
            <v>0</v>
          </cell>
          <cell r="G156">
            <v>20000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2849.8</v>
          </cell>
          <cell r="N156">
            <v>2849.8</v>
          </cell>
          <cell r="O156">
            <v>559.16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3408.96</v>
          </cell>
          <cell r="AA156">
            <v>16591.04</v>
          </cell>
          <cell r="AB156">
            <v>374.46</v>
          </cell>
          <cell r="AC156">
            <v>674.04</v>
          </cell>
          <cell r="AD156">
            <v>1103.44</v>
          </cell>
          <cell r="AE156">
            <v>427.96</v>
          </cell>
          <cell r="AF156">
            <v>400</v>
          </cell>
          <cell r="AG156">
            <v>32097.14</v>
          </cell>
          <cell r="AH156">
            <v>2151.94</v>
          </cell>
          <cell r="AI156">
            <v>1069.9000000000001</v>
          </cell>
          <cell r="AJ156">
            <v>213.98</v>
          </cell>
          <cell r="AK156">
            <v>0</v>
          </cell>
          <cell r="AL156">
            <v>36360.92</v>
          </cell>
        </row>
        <row r="157">
          <cell r="A157" t="str">
            <v>Total Depto</v>
          </cell>
          <cell r="C157" t="str">
            <v xml:space="preserve">  -----------------------</v>
          </cell>
          <cell r="D157" t="str">
            <v xml:space="preserve">  -----------------------</v>
          </cell>
          <cell r="E157" t="str">
            <v xml:space="preserve">  -----------------------</v>
          </cell>
          <cell r="F157" t="str">
            <v xml:space="preserve">  -----------------------</v>
          </cell>
          <cell r="G157" t="str">
            <v xml:space="preserve">  -----------------------</v>
          </cell>
          <cell r="H157" t="str">
            <v xml:space="preserve">  -----------------------</v>
          </cell>
          <cell r="I157" t="str">
            <v xml:space="preserve">  -----------------------</v>
          </cell>
          <cell r="J157" t="str">
            <v xml:space="preserve">  -----------------------</v>
          </cell>
          <cell r="K157" t="str">
            <v xml:space="preserve">  -----------------------</v>
          </cell>
          <cell r="L157" t="str">
            <v xml:space="preserve">  -----------------------</v>
          </cell>
          <cell r="M157" t="str">
            <v xml:space="preserve">  -----------------------</v>
          </cell>
          <cell r="N157" t="str">
            <v xml:space="preserve">  -----------------------</v>
          </cell>
          <cell r="O157" t="str">
            <v xml:space="preserve">  -----------------------</v>
          </cell>
          <cell r="P157" t="str">
            <v xml:space="preserve">  -----------------------</v>
          </cell>
          <cell r="Q157" t="str">
            <v xml:space="preserve">  -----------------------</v>
          </cell>
          <cell r="R157" t="str">
            <v xml:space="preserve">  -----------------------</v>
          </cell>
          <cell r="S157" t="str">
            <v xml:space="preserve">  -----------------------</v>
          </cell>
          <cell r="T157" t="str">
            <v xml:space="preserve">  -----------------------</v>
          </cell>
          <cell r="U157" t="str">
            <v xml:space="preserve">  -----------------------</v>
          </cell>
          <cell r="V157" t="str">
            <v xml:space="preserve">  -----------------------</v>
          </cell>
          <cell r="W157" t="str">
            <v xml:space="preserve">  -----------------------</v>
          </cell>
          <cell r="X157" t="str">
            <v xml:space="preserve">  -----------------------</v>
          </cell>
          <cell r="Y157" t="str">
            <v xml:space="preserve">  -----------------------</v>
          </cell>
          <cell r="Z157" t="str">
            <v xml:space="preserve">  -----------------------</v>
          </cell>
          <cell r="AA157" t="str">
            <v xml:space="preserve">  -----------------------</v>
          </cell>
          <cell r="AB157" t="str">
            <v xml:space="preserve">  -----------------------</v>
          </cell>
          <cell r="AC157" t="str">
            <v xml:space="preserve">  -----------------------</v>
          </cell>
          <cell r="AD157" t="str">
            <v xml:space="preserve">  -----------------------</v>
          </cell>
          <cell r="AE157" t="str">
            <v xml:space="preserve">  -----------------------</v>
          </cell>
          <cell r="AF157" t="str">
            <v xml:space="preserve">  -----------------------</v>
          </cell>
          <cell r="AG157" t="str">
            <v xml:space="preserve">  -----------------------</v>
          </cell>
          <cell r="AH157" t="str">
            <v xml:space="preserve">  -----------------------</v>
          </cell>
          <cell r="AI157" t="str">
            <v xml:space="preserve">  -----------------------</v>
          </cell>
          <cell r="AJ157" t="str">
            <v xml:space="preserve">  -----------------------</v>
          </cell>
          <cell r="AK157" t="str">
            <v xml:space="preserve">  -----------------------</v>
          </cell>
          <cell r="AL157" t="str">
            <v xml:space="preserve">  -----------------------</v>
          </cell>
        </row>
        <row r="158">
          <cell r="C158">
            <v>16383.9</v>
          </cell>
          <cell r="D158">
            <v>0</v>
          </cell>
          <cell r="E158">
            <v>10000.1</v>
          </cell>
          <cell r="F158">
            <v>0</v>
          </cell>
          <cell r="G158">
            <v>26384</v>
          </cell>
          <cell r="H158">
            <v>0</v>
          </cell>
          <cell r="I158">
            <v>0</v>
          </cell>
          <cell r="J158">
            <v>2659.98</v>
          </cell>
          <cell r="K158">
            <v>-250.2</v>
          </cell>
          <cell r="L158">
            <v>0</v>
          </cell>
          <cell r="M158">
            <v>3274</v>
          </cell>
          <cell r="N158">
            <v>3023.8</v>
          </cell>
          <cell r="O158">
            <v>734.48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6418.26</v>
          </cell>
          <cell r="AA158">
            <v>19965.740000000002</v>
          </cell>
          <cell r="AB158">
            <v>503.62</v>
          </cell>
          <cell r="AC158">
            <v>906.54</v>
          </cell>
          <cell r="AD158">
            <v>1821.46</v>
          </cell>
          <cell r="AE158">
            <v>575.58000000000004</v>
          </cell>
          <cell r="AF158">
            <v>527.67999999999995</v>
          </cell>
          <cell r="AG158">
            <v>43168.480000000003</v>
          </cell>
          <cell r="AH158">
            <v>3231.62</v>
          </cell>
          <cell r="AI158">
            <v>1438.94</v>
          </cell>
          <cell r="AJ158">
            <v>287.77999999999997</v>
          </cell>
          <cell r="AK158">
            <v>0</v>
          </cell>
          <cell r="AL158">
            <v>49230.080000000002</v>
          </cell>
        </row>
        <row r="160">
          <cell r="A160" t="str">
            <v>Departamento 4712 COM MUN ZAPOPAN</v>
          </cell>
        </row>
        <row r="161">
          <cell r="A161" t="str">
            <v>00850</v>
          </cell>
          <cell r="B161" t="str">
            <v>Becerra Iñiguez Julio Ricardo</v>
          </cell>
          <cell r="C161">
            <v>5186.1000000000004</v>
          </cell>
          <cell r="D161">
            <v>0</v>
          </cell>
          <cell r="E161">
            <v>0</v>
          </cell>
          <cell r="F161">
            <v>0</v>
          </cell>
          <cell r="G161">
            <v>5186.1000000000004</v>
          </cell>
          <cell r="H161">
            <v>0</v>
          </cell>
          <cell r="I161">
            <v>0</v>
          </cell>
          <cell r="J161">
            <v>0</v>
          </cell>
          <cell r="K161">
            <v>-320.60000000000002</v>
          </cell>
          <cell r="L161">
            <v>-17.18</v>
          </cell>
          <cell r="M161">
            <v>303.42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-17.18</v>
          </cell>
          <cell r="AA161">
            <v>5203.28</v>
          </cell>
          <cell r="AB161">
            <v>142.4</v>
          </cell>
          <cell r="AC161">
            <v>256.33999999999997</v>
          </cell>
          <cell r="AD161">
            <v>731.26</v>
          </cell>
          <cell r="AE161">
            <v>119.92</v>
          </cell>
          <cell r="AF161">
            <v>103.72</v>
          </cell>
          <cell r="AG161">
            <v>8994.16</v>
          </cell>
          <cell r="AH161">
            <v>1130</v>
          </cell>
          <cell r="AI161">
            <v>299.8</v>
          </cell>
          <cell r="AJ161">
            <v>59.96</v>
          </cell>
          <cell r="AK161">
            <v>0</v>
          </cell>
          <cell r="AL161">
            <v>10707.56</v>
          </cell>
        </row>
        <row r="162">
          <cell r="A162" t="str">
            <v>00876</v>
          </cell>
          <cell r="B162" t="str">
            <v>Perez Palacios Jorge Antonio</v>
          </cell>
          <cell r="C162">
            <v>6000</v>
          </cell>
          <cell r="D162">
            <v>0</v>
          </cell>
          <cell r="E162">
            <v>2000</v>
          </cell>
          <cell r="F162">
            <v>0</v>
          </cell>
          <cell r="G162">
            <v>8000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600.02</v>
          </cell>
          <cell r="N162">
            <v>600.02</v>
          </cell>
          <cell r="O162">
            <v>212.48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812.5</v>
          </cell>
          <cell r="AA162">
            <v>7187.5</v>
          </cell>
          <cell r="AB162">
            <v>155.82</v>
          </cell>
          <cell r="AC162">
            <v>280.48</v>
          </cell>
          <cell r="AD162">
            <v>747.38</v>
          </cell>
          <cell r="AE162">
            <v>178.08</v>
          </cell>
          <cell r="AF162">
            <v>160</v>
          </cell>
          <cell r="AG162">
            <v>13356.44</v>
          </cell>
          <cell r="AH162">
            <v>1183.68</v>
          </cell>
          <cell r="AI162">
            <v>445.22</v>
          </cell>
          <cell r="AJ162">
            <v>89.04</v>
          </cell>
          <cell r="AK162">
            <v>0</v>
          </cell>
          <cell r="AL162">
            <v>15412.46</v>
          </cell>
        </row>
        <row r="163">
          <cell r="A163" t="str">
            <v>00927</v>
          </cell>
          <cell r="B163" t="str">
            <v>Coronado Rojas Jenifer Yaneth</v>
          </cell>
          <cell r="C163">
            <v>5186.1000000000004</v>
          </cell>
          <cell r="D163">
            <v>0</v>
          </cell>
          <cell r="E163">
            <v>2813.9</v>
          </cell>
          <cell r="F163">
            <v>0</v>
          </cell>
          <cell r="G163">
            <v>8000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600.02</v>
          </cell>
          <cell r="N163">
            <v>600.02</v>
          </cell>
          <cell r="O163">
            <v>205.34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805.36</v>
          </cell>
          <cell r="AA163">
            <v>7194.64</v>
          </cell>
          <cell r="AB163">
            <v>151.30000000000001</v>
          </cell>
          <cell r="AC163">
            <v>272.33999999999997</v>
          </cell>
          <cell r="AD163">
            <v>740.16</v>
          </cell>
          <cell r="AE163">
            <v>172.9</v>
          </cell>
          <cell r="AF163">
            <v>160</v>
          </cell>
          <cell r="AG163">
            <v>12968.1</v>
          </cell>
          <cell r="AH163">
            <v>1163.8</v>
          </cell>
          <cell r="AI163">
            <v>432.26</v>
          </cell>
          <cell r="AJ163">
            <v>86.46</v>
          </cell>
          <cell r="AK163">
            <v>0</v>
          </cell>
          <cell r="AL163">
            <v>14983.52</v>
          </cell>
        </row>
        <row r="164">
          <cell r="A164" t="str">
            <v>Total Depto</v>
          </cell>
          <cell r="C164" t="str">
            <v xml:space="preserve">  -----------------------</v>
          </cell>
          <cell r="D164" t="str">
            <v xml:space="preserve">  -----------------------</v>
          </cell>
          <cell r="E164" t="str">
            <v xml:space="preserve">  -----------------------</v>
          </cell>
          <cell r="F164" t="str">
            <v xml:space="preserve">  -----------------------</v>
          </cell>
          <cell r="G164" t="str">
            <v xml:space="preserve">  -----------------------</v>
          </cell>
          <cell r="H164" t="str">
            <v xml:space="preserve">  -----------------------</v>
          </cell>
          <cell r="I164" t="str">
            <v xml:space="preserve">  -----------------------</v>
          </cell>
          <cell r="J164" t="str">
            <v xml:space="preserve">  -----------------------</v>
          </cell>
          <cell r="K164" t="str">
            <v xml:space="preserve">  -----------------------</v>
          </cell>
          <cell r="L164" t="str">
            <v xml:space="preserve">  -----------------------</v>
          </cell>
          <cell r="M164" t="str">
            <v xml:space="preserve">  -----------------------</v>
          </cell>
          <cell r="N164" t="str">
            <v xml:space="preserve">  -----------------------</v>
          </cell>
          <cell r="O164" t="str">
            <v xml:space="preserve">  -----------------------</v>
          </cell>
          <cell r="P164" t="str">
            <v xml:space="preserve">  -----------------------</v>
          </cell>
          <cell r="Q164" t="str">
            <v xml:space="preserve">  -----------------------</v>
          </cell>
          <cell r="R164" t="str">
            <v xml:space="preserve">  -----------------------</v>
          </cell>
          <cell r="S164" t="str">
            <v xml:space="preserve">  -----------------------</v>
          </cell>
          <cell r="T164" t="str">
            <v xml:space="preserve">  -----------------------</v>
          </cell>
          <cell r="U164" t="str">
            <v xml:space="preserve">  -----------------------</v>
          </cell>
          <cell r="V164" t="str">
            <v xml:space="preserve">  -----------------------</v>
          </cell>
          <cell r="W164" t="str">
            <v xml:space="preserve">  -----------------------</v>
          </cell>
          <cell r="X164" t="str">
            <v xml:space="preserve">  -----------------------</v>
          </cell>
          <cell r="Y164" t="str">
            <v xml:space="preserve">  -----------------------</v>
          </cell>
          <cell r="Z164" t="str">
            <v xml:space="preserve">  -----------------------</v>
          </cell>
          <cell r="AA164" t="str">
            <v xml:space="preserve">  -----------------------</v>
          </cell>
          <cell r="AB164" t="str">
            <v xml:space="preserve">  -----------------------</v>
          </cell>
          <cell r="AC164" t="str">
            <v xml:space="preserve">  -----------------------</v>
          </cell>
          <cell r="AD164" t="str">
            <v xml:space="preserve">  -----------------------</v>
          </cell>
          <cell r="AE164" t="str">
            <v xml:space="preserve">  -----------------------</v>
          </cell>
          <cell r="AF164" t="str">
            <v xml:space="preserve">  -----------------------</v>
          </cell>
          <cell r="AG164" t="str">
            <v xml:space="preserve">  -----------------------</v>
          </cell>
          <cell r="AH164" t="str">
            <v xml:space="preserve">  -----------------------</v>
          </cell>
          <cell r="AI164" t="str">
            <v xml:space="preserve">  -----------------------</v>
          </cell>
          <cell r="AJ164" t="str">
            <v xml:space="preserve">  -----------------------</v>
          </cell>
          <cell r="AK164" t="str">
            <v xml:space="preserve">  -----------------------</v>
          </cell>
          <cell r="AL164" t="str">
            <v xml:space="preserve">  -----------------------</v>
          </cell>
        </row>
        <row r="165">
          <cell r="C165">
            <v>16372.2</v>
          </cell>
          <cell r="D165">
            <v>0</v>
          </cell>
          <cell r="E165">
            <v>4813.8999999999996</v>
          </cell>
          <cell r="F165">
            <v>0</v>
          </cell>
          <cell r="G165">
            <v>21186.1</v>
          </cell>
          <cell r="H165">
            <v>0</v>
          </cell>
          <cell r="I165">
            <v>0</v>
          </cell>
          <cell r="J165">
            <v>0</v>
          </cell>
          <cell r="K165">
            <v>-320.60000000000002</v>
          </cell>
          <cell r="L165">
            <v>-17.18</v>
          </cell>
          <cell r="M165">
            <v>1503.46</v>
          </cell>
          <cell r="N165">
            <v>1200.04</v>
          </cell>
          <cell r="O165">
            <v>417.82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1600.68</v>
          </cell>
          <cell r="AA165">
            <v>19585.419999999998</v>
          </cell>
          <cell r="AB165">
            <v>449.52</v>
          </cell>
          <cell r="AC165">
            <v>809.16</v>
          </cell>
          <cell r="AD165">
            <v>2218.8000000000002</v>
          </cell>
          <cell r="AE165">
            <v>470.9</v>
          </cell>
          <cell r="AF165">
            <v>423.72</v>
          </cell>
          <cell r="AG165">
            <v>35318.699999999997</v>
          </cell>
          <cell r="AH165">
            <v>3477.48</v>
          </cell>
          <cell r="AI165">
            <v>1177.28</v>
          </cell>
          <cell r="AJ165">
            <v>235.46</v>
          </cell>
          <cell r="AK165">
            <v>0</v>
          </cell>
          <cell r="AL165">
            <v>41103.54</v>
          </cell>
        </row>
        <row r="167">
          <cell r="A167" t="str">
            <v>Departamento 4741 COM MUN GUADALAJARA</v>
          </cell>
        </row>
        <row r="168">
          <cell r="A168" t="str">
            <v>00878</v>
          </cell>
          <cell r="B168" t="str">
            <v>Tovar Covarrubias Brianda Jackeline</v>
          </cell>
          <cell r="C168">
            <v>6378</v>
          </cell>
          <cell r="D168">
            <v>0</v>
          </cell>
          <cell r="E168">
            <v>0</v>
          </cell>
          <cell r="F168">
            <v>0</v>
          </cell>
          <cell r="G168">
            <v>6378</v>
          </cell>
          <cell r="H168">
            <v>0</v>
          </cell>
          <cell r="I168">
            <v>0</v>
          </cell>
          <cell r="J168">
            <v>894.19</v>
          </cell>
          <cell r="K168">
            <v>-250.2</v>
          </cell>
          <cell r="L168">
            <v>0</v>
          </cell>
          <cell r="M168">
            <v>423.56</v>
          </cell>
          <cell r="N168">
            <v>173.36</v>
          </cell>
          <cell r="O168">
            <v>175.14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1242.69</v>
          </cell>
          <cell r="AA168">
            <v>5135.3100000000004</v>
          </cell>
          <cell r="AB168">
            <v>129.04</v>
          </cell>
          <cell r="AC168">
            <v>232.28</v>
          </cell>
          <cell r="AD168">
            <v>717.9</v>
          </cell>
          <cell r="AE168">
            <v>147.47999999999999</v>
          </cell>
          <cell r="AF168">
            <v>127.56</v>
          </cell>
          <cell r="AG168">
            <v>11061.36</v>
          </cell>
          <cell r="AH168">
            <v>1079.22</v>
          </cell>
          <cell r="AI168">
            <v>368.72</v>
          </cell>
          <cell r="AJ168">
            <v>73.739999999999995</v>
          </cell>
          <cell r="AK168">
            <v>0</v>
          </cell>
          <cell r="AL168">
            <v>12858.08</v>
          </cell>
        </row>
        <row r="169">
          <cell r="A169" t="str">
            <v>00880</v>
          </cell>
          <cell r="B169" t="str">
            <v>Macias Lopez Roberto</v>
          </cell>
          <cell r="C169">
            <v>5186.1000000000004</v>
          </cell>
          <cell r="D169">
            <v>0</v>
          </cell>
          <cell r="E169">
            <v>1131.9100000000001</v>
          </cell>
          <cell r="F169">
            <v>0</v>
          </cell>
          <cell r="G169">
            <v>6318.01</v>
          </cell>
          <cell r="H169">
            <v>0</v>
          </cell>
          <cell r="I169">
            <v>0</v>
          </cell>
          <cell r="J169">
            <v>0</v>
          </cell>
          <cell r="K169">
            <v>-250.2</v>
          </cell>
          <cell r="L169">
            <v>0</v>
          </cell>
          <cell r="M169">
            <v>417.02</v>
          </cell>
          <cell r="N169">
            <v>166.82</v>
          </cell>
          <cell r="O169">
            <v>165.84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332.66</v>
          </cell>
          <cell r="AA169">
            <v>5985.35</v>
          </cell>
          <cell r="AB169">
            <v>122.22</v>
          </cell>
          <cell r="AC169">
            <v>219.98</v>
          </cell>
          <cell r="AD169">
            <v>711.06</v>
          </cell>
          <cell r="AE169">
            <v>139.68</v>
          </cell>
          <cell r="AF169">
            <v>126.36</v>
          </cell>
          <cell r="AG169">
            <v>10475.540000000001</v>
          </cell>
          <cell r="AH169">
            <v>1053.26</v>
          </cell>
          <cell r="AI169">
            <v>349.18</v>
          </cell>
          <cell r="AJ169">
            <v>69.84</v>
          </cell>
          <cell r="AK169">
            <v>0</v>
          </cell>
          <cell r="AL169">
            <v>12213.86</v>
          </cell>
        </row>
        <row r="170">
          <cell r="A170" t="str">
            <v>00912</v>
          </cell>
          <cell r="B170" t="str">
            <v>Cuevas Chacon Jose Luis</v>
          </cell>
          <cell r="C170">
            <v>5186.1000000000004</v>
          </cell>
          <cell r="D170">
            <v>0</v>
          </cell>
          <cell r="E170">
            <v>0</v>
          </cell>
          <cell r="F170">
            <v>0</v>
          </cell>
          <cell r="G170">
            <v>5186.1000000000004</v>
          </cell>
          <cell r="H170">
            <v>0</v>
          </cell>
          <cell r="I170">
            <v>0</v>
          </cell>
          <cell r="J170">
            <v>0</v>
          </cell>
          <cell r="K170">
            <v>-320.60000000000002</v>
          </cell>
          <cell r="L170">
            <v>-17.18</v>
          </cell>
          <cell r="M170">
            <v>303.42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-17.18</v>
          </cell>
          <cell r="AA170">
            <v>5203.28</v>
          </cell>
          <cell r="AB170">
            <v>142.4</v>
          </cell>
          <cell r="AC170">
            <v>256.33999999999997</v>
          </cell>
          <cell r="AD170">
            <v>731.26</v>
          </cell>
          <cell r="AE170">
            <v>119.92</v>
          </cell>
          <cell r="AF170">
            <v>103.72</v>
          </cell>
          <cell r="AG170">
            <v>8994.16</v>
          </cell>
          <cell r="AH170">
            <v>1130</v>
          </cell>
          <cell r="AI170">
            <v>299.8</v>
          </cell>
          <cell r="AJ170">
            <v>59.96</v>
          </cell>
          <cell r="AK170">
            <v>0</v>
          </cell>
          <cell r="AL170">
            <v>10707.56</v>
          </cell>
        </row>
        <row r="171">
          <cell r="A171" t="str">
            <v>Total Depto</v>
          </cell>
          <cell r="C171" t="str">
            <v xml:space="preserve">  -----------------------</v>
          </cell>
          <cell r="D171" t="str">
            <v xml:space="preserve">  -----------------------</v>
          </cell>
          <cell r="E171" t="str">
            <v xml:space="preserve">  -----------------------</v>
          </cell>
          <cell r="F171" t="str">
            <v xml:space="preserve">  -----------------------</v>
          </cell>
          <cell r="G171" t="str">
            <v xml:space="preserve">  -----------------------</v>
          </cell>
          <cell r="H171" t="str">
            <v xml:space="preserve">  -----------------------</v>
          </cell>
          <cell r="I171" t="str">
            <v xml:space="preserve">  -----------------------</v>
          </cell>
          <cell r="J171" t="str">
            <v xml:space="preserve">  -----------------------</v>
          </cell>
          <cell r="K171" t="str">
            <v xml:space="preserve">  -----------------------</v>
          </cell>
          <cell r="L171" t="str">
            <v xml:space="preserve">  -----------------------</v>
          </cell>
          <cell r="M171" t="str">
            <v xml:space="preserve">  -----------------------</v>
          </cell>
          <cell r="N171" t="str">
            <v xml:space="preserve">  -----------------------</v>
          </cell>
          <cell r="O171" t="str">
            <v xml:space="preserve">  -----------------------</v>
          </cell>
          <cell r="P171" t="str">
            <v xml:space="preserve">  -----------------------</v>
          </cell>
          <cell r="Q171" t="str">
            <v xml:space="preserve">  -----------------------</v>
          </cell>
          <cell r="R171" t="str">
            <v xml:space="preserve">  -----------------------</v>
          </cell>
          <cell r="S171" t="str">
            <v xml:space="preserve">  -----------------------</v>
          </cell>
          <cell r="T171" t="str">
            <v xml:space="preserve">  -----------------------</v>
          </cell>
          <cell r="U171" t="str">
            <v xml:space="preserve">  -----------------------</v>
          </cell>
          <cell r="V171" t="str">
            <v xml:space="preserve">  -----------------------</v>
          </cell>
          <cell r="W171" t="str">
            <v xml:space="preserve">  -----------------------</v>
          </cell>
          <cell r="X171" t="str">
            <v xml:space="preserve">  -----------------------</v>
          </cell>
          <cell r="Y171" t="str">
            <v xml:space="preserve">  -----------------------</v>
          </cell>
          <cell r="Z171" t="str">
            <v xml:space="preserve">  -----------------------</v>
          </cell>
          <cell r="AA171" t="str">
            <v xml:space="preserve">  -----------------------</v>
          </cell>
          <cell r="AB171" t="str">
            <v xml:space="preserve">  -----------------------</v>
          </cell>
          <cell r="AC171" t="str">
            <v xml:space="preserve">  -----------------------</v>
          </cell>
          <cell r="AD171" t="str">
            <v xml:space="preserve">  -----------------------</v>
          </cell>
          <cell r="AE171" t="str">
            <v xml:space="preserve">  -----------------------</v>
          </cell>
          <cell r="AF171" t="str">
            <v xml:space="preserve">  -----------------------</v>
          </cell>
          <cell r="AG171" t="str">
            <v xml:space="preserve">  -----------------------</v>
          </cell>
          <cell r="AH171" t="str">
            <v xml:space="preserve">  -----------------------</v>
          </cell>
          <cell r="AI171" t="str">
            <v xml:space="preserve">  -----------------------</v>
          </cell>
          <cell r="AJ171" t="str">
            <v xml:space="preserve">  -----------------------</v>
          </cell>
          <cell r="AK171" t="str">
            <v xml:space="preserve">  -----------------------</v>
          </cell>
          <cell r="AL171" t="str">
            <v xml:space="preserve">  -----------------------</v>
          </cell>
        </row>
        <row r="172">
          <cell r="C172">
            <v>16750.2</v>
          </cell>
          <cell r="D172">
            <v>0</v>
          </cell>
          <cell r="E172">
            <v>1131.9100000000001</v>
          </cell>
          <cell r="F172">
            <v>0</v>
          </cell>
          <cell r="G172">
            <v>17882.11</v>
          </cell>
          <cell r="H172">
            <v>0</v>
          </cell>
          <cell r="I172">
            <v>0</v>
          </cell>
          <cell r="J172">
            <v>894.19</v>
          </cell>
          <cell r="K172">
            <v>-821</v>
          </cell>
          <cell r="L172">
            <v>-17.18</v>
          </cell>
          <cell r="M172">
            <v>1144</v>
          </cell>
          <cell r="N172">
            <v>340.18</v>
          </cell>
          <cell r="O172">
            <v>340.98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1558.17</v>
          </cell>
          <cell r="AA172">
            <v>16323.94</v>
          </cell>
          <cell r="AB172">
            <v>393.66</v>
          </cell>
          <cell r="AC172">
            <v>708.6</v>
          </cell>
          <cell r="AD172">
            <v>2160.2199999999998</v>
          </cell>
          <cell r="AE172">
            <v>407.08</v>
          </cell>
          <cell r="AF172">
            <v>357.64</v>
          </cell>
          <cell r="AG172">
            <v>30531.06</v>
          </cell>
          <cell r="AH172">
            <v>3262.48</v>
          </cell>
          <cell r="AI172">
            <v>1017.7</v>
          </cell>
          <cell r="AJ172">
            <v>203.54</v>
          </cell>
          <cell r="AK172">
            <v>0</v>
          </cell>
          <cell r="AL172">
            <v>35779.5</v>
          </cell>
        </row>
        <row r="174">
          <cell r="A174" t="str">
            <v>Departamento 4794 COM MUN TEPATITLAN DE MORELOS</v>
          </cell>
        </row>
        <row r="175">
          <cell r="A175" t="str">
            <v>00279</v>
          </cell>
          <cell r="B175" t="str">
            <v>Bravo Garcia Andrea Nallely</v>
          </cell>
          <cell r="C175">
            <v>5186.1000000000004</v>
          </cell>
          <cell r="D175">
            <v>0</v>
          </cell>
          <cell r="E175">
            <v>1113.9000000000001</v>
          </cell>
          <cell r="F175">
            <v>0</v>
          </cell>
          <cell r="G175">
            <v>6300</v>
          </cell>
          <cell r="H175">
            <v>0</v>
          </cell>
          <cell r="I175">
            <v>0</v>
          </cell>
          <cell r="J175">
            <v>0</v>
          </cell>
          <cell r="K175">
            <v>-250.2</v>
          </cell>
          <cell r="L175">
            <v>0</v>
          </cell>
          <cell r="M175">
            <v>415.06</v>
          </cell>
          <cell r="N175">
            <v>164.86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164.86</v>
          </cell>
          <cell r="AA175">
            <v>6135.14</v>
          </cell>
          <cell r="AB175">
            <v>165.44</v>
          </cell>
          <cell r="AC175">
            <v>297.8</v>
          </cell>
          <cell r="AD175">
            <v>754.3</v>
          </cell>
          <cell r="AE175">
            <v>139.32</v>
          </cell>
          <cell r="AF175">
            <v>126</v>
          </cell>
          <cell r="AG175">
            <v>10449</v>
          </cell>
          <cell r="AH175">
            <v>1217.54</v>
          </cell>
          <cell r="AI175">
            <v>348.3</v>
          </cell>
          <cell r="AJ175">
            <v>69.66</v>
          </cell>
          <cell r="AK175">
            <v>0</v>
          </cell>
          <cell r="AL175">
            <v>12349.82</v>
          </cell>
        </row>
        <row r="176">
          <cell r="A176" t="str">
            <v>Total Depto</v>
          </cell>
          <cell r="C176" t="str">
            <v xml:space="preserve">  -----------------------</v>
          </cell>
          <cell r="D176" t="str">
            <v xml:space="preserve">  -----------------------</v>
          </cell>
          <cell r="E176" t="str">
            <v xml:space="preserve">  -----------------------</v>
          </cell>
          <cell r="F176" t="str">
            <v xml:space="preserve">  -----------------------</v>
          </cell>
          <cell r="G176" t="str">
            <v xml:space="preserve">  -----------------------</v>
          </cell>
          <cell r="H176" t="str">
            <v xml:space="preserve">  -----------------------</v>
          </cell>
          <cell r="I176" t="str">
            <v xml:space="preserve">  -----------------------</v>
          </cell>
          <cell r="J176" t="str">
            <v xml:space="preserve">  -----------------------</v>
          </cell>
          <cell r="K176" t="str">
            <v xml:space="preserve">  -----------------------</v>
          </cell>
          <cell r="L176" t="str">
            <v xml:space="preserve">  -----------------------</v>
          </cell>
          <cell r="M176" t="str">
            <v xml:space="preserve">  -----------------------</v>
          </cell>
          <cell r="N176" t="str">
            <v xml:space="preserve">  -----------------------</v>
          </cell>
          <cell r="O176" t="str">
            <v xml:space="preserve">  -----------------------</v>
          </cell>
          <cell r="P176" t="str">
            <v xml:space="preserve">  -----------------------</v>
          </cell>
          <cell r="Q176" t="str">
            <v xml:space="preserve">  -----------------------</v>
          </cell>
          <cell r="R176" t="str">
            <v xml:space="preserve">  -----------------------</v>
          </cell>
          <cell r="S176" t="str">
            <v xml:space="preserve">  -----------------------</v>
          </cell>
          <cell r="T176" t="str">
            <v xml:space="preserve">  -----------------------</v>
          </cell>
          <cell r="U176" t="str">
            <v xml:space="preserve">  -----------------------</v>
          </cell>
          <cell r="V176" t="str">
            <v xml:space="preserve">  -----------------------</v>
          </cell>
          <cell r="W176" t="str">
            <v xml:space="preserve">  -----------------------</v>
          </cell>
          <cell r="X176" t="str">
            <v xml:space="preserve">  -----------------------</v>
          </cell>
          <cell r="Y176" t="str">
            <v xml:space="preserve">  -----------------------</v>
          </cell>
          <cell r="Z176" t="str">
            <v xml:space="preserve">  -----------------------</v>
          </cell>
          <cell r="AA176" t="str">
            <v xml:space="preserve">  -----------------------</v>
          </cell>
          <cell r="AB176" t="str">
            <v xml:space="preserve">  -----------------------</v>
          </cell>
          <cell r="AC176" t="str">
            <v xml:space="preserve">  -----------------------</v>
          </cell>
          <cell r="AD176" t="str">
            <v xml:space="preserve">  -----------------------</v>
          </cell>
          <cell r="AE176" t="str">
            <v xml:space="preserve">  -----------------------</v>
          </cell>
          <cell r="AF176" t="str">
            <v xml:space="preserve">  -----------------------</v>
          </cell>
          <cell r="AG176" t="str">
            <v xml:space="preserve">  -----------------------</v>
          </cell>
          <cell r="AH176" t="str">
            <v xml:space="preserve">  -----------------------</v>
          </cell>
          <cell r="AI176" t="str">
            <v xml:space="preserve">  -----------------------</v>
          </cell>
          <cell r="AJ176" t="str">
            <v xml:space="preserve">  -----------------------</v>
          </cell>
          <cell r="AK176" t="str">
            <v xml:space="preserve">  -----------------------</v>
          </cell>
          <cell r="AL176" t="str">
            <v xml:space="preserve">  -----------------------</v>
          </cell>
        </row>
        <row r="177">
          <cell r="C177">
            <v>5186.1000000000004</v>
          </cell>
          <cell r="D177">
            <v>0</v>
          </cell>
          <cell r="E177">
            <v>1113.9000000000001</v>
          </cell>
          <cell r="F177">
            <v>0</v>
          </cell>
          <cell r="G177">
            <v>6300</v>
          </cell>
          <cell r="H177">
            <v>0</v>
          </cell>
          <cell r="I177">
            <v>0</v>
          </cell>
          <cell r="J177">
            <v>0</v>
          </cell>
          <cell r="K177">
            <v>-250.2</v>
          </cell>
          <cell r="L177">
            <v>0</v>
          </cell>
          <cell r="M177">
            <v>415.06</v>
          </cell>
          <cell r="N177">
            <v>164.86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164.86</v>
          </cell>
          <cell r="AA177">
            <v>6135.14</v>
          </cell>
          <cell r="AB177">
            <v>165.44</v>
          </cell>
          <cell r="AC177">
            <v>297.8</v>
          </cell>
          <cell r="AD177">
            <v>754.3</v>
          </cell>
          <cell r="AE177">
            <v>139.32</v>
          </cell>
          <cell r="AF177">
            <v>126</v>
          </cell>
          <cell r="AG177">
            <v>10449</v>
          </cell>
          <cell r="AH177">
            <v>1217.54</v>
          </cell>
          <cell r="AI177">
            <v>348.3</v>
          </cell>
          <cell r="AJ177">
            <v>69.66</v>
          </cell>
          <cell r="AK177">
            <v>0</v>
          </cell>
          <cell r="AL177">
            <v>12349.82</v>
          </cell>
        </row>
        <row r="179">
          <cell r="A179" t="str">
            <v>Departamento 4799 COM MUN TLAQUEPAQUE</v>
          </cell>
        </row>
        <row r="180">
          <cell r="A180" t="str">
            <v>00873</v>
          </cell>
          <cell r="B180" t="str">
            <v>Gonzalez Real  Blanca Lucero</v>
          </cell>
          <cell r="C180">
            <v>5186.1000000000004</v>
          </cell>
          <cell r="D180">
            <v>0</v>
          </cell>
          <cell r="E180">
            <v>0</v>
          </cell>
          <cell r="F180">
            <v>0</v>
          </cell>
          <cell r="G180">
            <v>5186.1000000000004</v>
          </cell>
          <cell r="H180">
            <v>0</v>
          </cell>
          <cell r="I180">
            <v>0</v>
          </cell>
          <cell r="J180">
            <v>0</v>
          </cell>
          <cell r="K180">
            <v>-320.60000000000002</v>
          </cell>
          <cell r="L180">
            <v>-17.18</v>
          </cell>
          <cell r="M180">
            <v>303.42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-17.18</v>
          </cell>
          <cell r="AA180">
            <v>5203.28</v>
          </cell>
          <cell r="AB180">
            <v>144.66</v>
          </cell>
          <cell r="AC180">
            <v>260.38</v>
          </cell>
          <cell r="AD180">
            <v>733.52</v>
          </cell>
          <cell r="AE180">
            <v>121.82</v>
          </cell>
          <cell r="AF180">
            <v>103.72</v>
          </cell>
          <cell r="AG180">
            <v>9135.9</v>
          </cell>
          <cell r="AH180">
            <v>1138.56</v>
          </cell>
          <cell r="AI180">
            <v>304.54000000000002</v>
          </cell>
          <cell r="AJ180">
            <v>60.9</v>
          </cell>
          <cell r="AK180">
            <v>0</v>
          </cell>
          <cell r="AL180">
            <v>10865.44</v>
          </cell>
        </row>
        <row r="181">
          <cell r="A181" t="str">
            <v>Total Depto</v>
          </cell>
          <cell r="C181" t="str">
            <v xml:space="preserve">  -----------------------</v>
          </cell>
          <cell r="D181" t="str">
            <v xml:space="preserve">  -----------------------</v>
          </cell>
          <cell r="E181" t="str">
            <v xml:space="preserve">  -----------------------</v>
          </cell>
          <cell r="F181" t="str">
            <v xml:space="preserve">  -----------------------</v>
          </cell>
          <cell r="G181" t="str">
            <v xml:space="preserve">  -----------------------</v>
          </cell>
          <cell r="H181" t="str">
            <v xml:space="preserve">  -----------------------</v>
          </cell>
          <cell r="I181" t="str">
            <v xml:space="preserve">  -----------------------</v>
          </cell>
          <cell r="J181" t="str">
            <v xml:space="preserve">  -----------------------</v>
          </cell>
          <cell r="K181" t="str">
            <v xml:space="preserve">  -----------------------</v>
          </cell>
          <cell r="L181" t="str">
            <v xml:space="preserve">  -----------------------</v>
          </cell>
          <cell r="M181" t="str">
            <v xml:space="preserve">  -----------------------</v>
          </cell>
          <cell r="N181" t="str">
            <v xml:space="preserve">  -----------------------</v>
          </cell>
          <cell r="O181" t="str">
            <v xml:space="preserve">  -----------------------</v>
          </cell>
          <cell r="P181" t="str">
            <v xml:space="preserve">  -----------------------</v>
          </cell>
          <cell r="Q181" t="str">
            <v xml:space="preserve">  -----------------------</v>
          </cell>
          <cell r="R181" t="str">
            <v xml:space="preserve">  -----------------------</v>
          </cell>
          <cell r="S181" t="str">
            <v xml:space="preserve">  -----------------------</v>
          </cell>
          <cell r="T181" t="str">
            <v xml:space="preserve">  -----------------------</v>
          </cell>
          <cell r="U181" t="str">
            <v xml:space="preserve">  -----------------------</v>
          </cell>
          <cell r="V181" t="str">
            <v xml:space="preserve">  -----------------------</v>
          </cell>
          <cell r="W181" t="str">
            <v xml:space="preserve">  -----------------------</v>
          </cell>
          <cell r="X181" t="str">
            <v xml:space="preserve">  -----------------------</v>
          </cell>
          <cell r="Y181" t="str">
            <v xml:space="preserve">  -----------------------</v>
          </cell>
          <cell r="Z181" t="str">
            <v xml:space="preserve">  -----------------------</v>
          </cell>
          <cell r="AA181" t="str">
            <v xml:space="preserve">  -----------------------</v>
          </cell>
          <cell r="AB181" t="str">
            <v xml:space="preserve">  -----------------------</v>
          </cell>
          <cell r="AC181" t="str">
            <v xml:space="preserve">  -----------------------</v>
          </cell>
          <cell r="AD181" t="str">
            <v xml:space="preserve">  -----------------------</v>
          </cell>
          <cell r="AE181" t="str">
            <v xml:space="preserve">  -----------------------</v>
          </cell>
          <cell r="AF181" t="str">
            <v xml:space="preserve">  -----------------------</v>
          </cell>
          <cell r="AG181" t="str">
            <v xml:space="preserve">  -----------------------</v>
          </cell>
          <cell r="AH181" t="str">
            <v xml:space="preserve">  -----------------------</v>
          </cell>
          <cell r="AI181" t="str">
            <v xml:space="preserve">  -----------------------</v>
          </cell>
          <cell r="AJ181" t="str">
            <v xml:space="preserve">  -----------------------</v>
          </cell>
          <cell r="AK181" t="str">
            <v xml:space="preserve">  -----------------------</v>
          </cell>
          <cell r="AL181" t="str">
            <v xml:space="preserve">  -----------------------</v>
          </cell>
        </row>
        <row r="182">
          <cell r="C182">
            <v>5186.1000000000004</v>
          </cell>
          <cell r="D182">
            <v>0</v>
          </cell>
          <cell r="E182">
            <v>0</v>
          </cell>
          <cell r="F182">
            <v>0</v>
          </cell>
          <cell r="G182">
            <v>5186.1000000000004</v>
          </cell>
          <cell r="H182">
            <v>0</v>
          </cell>
          <cell r="I182">
            <v>0</v>
          </cell>
          <cell r="J182">
            <v>0</v>
          </cell>
          <cell r="K182">
            <v>-320.60000000000002</v>
          </cell>
          <cell r="L182">
            <v>-17.18</v>
          </cell>
          <cell r="M182">
            <v>303.42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-17.18</v>
          </cell>
          <cell r="AA182">
            <v>5203.28</v>
          </cell>
          <cell r="AB182">
            <v>144.66</v>
          </cell>
          <cell r="AC182">
            <v>260.38</v>
          </cell>
          <cell r="AD182">
            <v>733.52</v>
          </cell>
          <cell r="AE182">
            <v>121.82</v>
          </cell>
          <cell r="AF182">
            <v>103.72</v>
          </cell>
          <cell r="AG182">
            <v>9135.9</v>
          </cell>
          <cell r="AH182">
            <v>1138.56</v>
          </cell>
          <cell r="AI182">
            <v>304.54000000000002</v>
          </cell>
          <cell r="AJ182">
            <v>60.9</v>
          </cell>
          <cell r="AK182">
            <v>0</v>
          </cell>
          <cell r="AL182">
            <v>10865.44</v>
          </cell>
        </row>
        <row r="184">
          <cell r="A184" t="str">
            <v>Departamento 9114 INSTITUTO REYES HEROLES</v>
          </cell>
        </row>
        <row r="185">
          <cell r="A185" t="str">
            <v>00093</v>
          </cell>
          <cell r="B185" t="str">
            <v>Hernandez Virgen Veronica</v>
          </cell>
          <cell r="C185">
            <v>9168</v>
          </cell>
          <cell r="D185">
            <v>0</v>
          </cell>
          <cell r="E185">
            <v>0</v>
          </cell>
          <cell r="F185">
            <v>0</v>
          </cell>
          <cell r="G185">
            <v>9168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727.1</v>
          </cell>
          <cell r="N185">
            <v>727.1</v>
          </cell>
          <cell r="O185">
            <v>259.48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986.58</v>
          </cell>
          <cell r="AA185">
            <v>8181.42</v>
          </cell>
          <cell r="AB185">
            <v>185.5</v>
          </cell>
          <cell r="AC185">
            <v>333.9</v>
          </cell>
          <cell r="AD185">
            <v>795.7</v>
          </cell>
          <cell r="AE185">
            <v>212</v>
          </cell>
          <cell r="AF185">
            <v>183.36</v>
          </cell>
          <cell r="AG185">
            <v>15899.84</v>
          </cell>
          <cell r="AH185">
            <v>1315.1</v>
          </cell>
          <cell r="AI185">
            <v>530</v>
          </cell>
          <cell r="AJ185">
            <v>106</v>
          </cell>
          <cell r="AK185">
            <v>0</v>
          </cell>
          <cell r="AL185">
            <v>18246.3</v>
          </cell>
        </row>
        <row r="186">
          <cell r="A186" t="str">
            <v>Total Depto</v>
          </cell>
          <cell r="C186" t="str">
            <v xml:space="preserve">  -----------------------</v>
          </cell>
          <cell r="D186" t="str">
            <v xml:space="preserve">  -----------------------</v>
          </cell>
          <cell r="E186" t="str">
            <v xml:space="preserve">  -----------------------</v>
          </cell>
          <cell r="F186" t="str">
            <v xml:space="preserve">  -----------------------</v>
          </cell>
          <cell r="G186" t="str">
            <v xml:space="preserve">  -----------------------</v>
          </cell>
          <cell r="H186" t="str">
            <v xml:space="preserve">  -----------------------</v>
          </cell>
          <cell r="I186" t="str">
            <v xml:space="preserve">  -----------------------</v>
          </cell>
          <cell r="J186" t="str">
            <v xml:space="preserve">  -----------------------</v>
          </cell>
          <cell r="K186" t="str">
            <v xml:space="preserve">  -----------------------</v>
          </cell>
          <cell r="L186" t="str">
            <v xml:space="preserve">  -----------------------</v>
          </cell>
          <cell r="M186" t="str">
            <v xml:space="preserve">  -----------------------</v>
          </cell>
          <cell r="N186" t="str">
            <v xml:space="preserve">  -----------------------</v>
          </cell>
          <cell r="O186" t="str">
            <v xml:space="preserve">  -----------------------</v>
          </cell>
          <cell r="P186" t="str">
            <v xml:space="preserve">  -----------------------</v>
          </cell>
          <cell r="Q186" t="str">
            <v xml:space="preserve">  -----------------------</v>
          </cell>
          <cell r="R186" t="str">
            <v xml:space="preserve">  -----------------------</v>
          </cell>
          <cell r="S186" t="str">
            <v xml:space="preserve">  -----------------------</v>
          </cell>
          <cell r="T186" t="str">
            <v xml:space="preserve">  -----------------------</v>
          </cell>
          <cell r="U186" t="str">
            <v xml:space="preserve">  -----------------------</v>
          </cell>
          <cell r="V186" t="str">
            <v xml:space="preserve">  -----------------------</v>
          </cell>
          <cell r="W186" t="str">
            <v xml:space="preserve">  -----------------------</v>
          </cell>
          <cell r="X186" t="str">
            <v xml:space="preserve">  -----------------------</v>
          </cell>
          <cell r="Y186" t="str">
            <v xml:space="preserve">  -----------------------</v>
          </cell>
          <cell r="Z186" t="str">
            <v xml:space="preserve">  -----------------------</v>
          </cell>
          <cell r="AA186" t="str">
            <v xml:space="preserve">  -----------------------</v>
          </cell>
          <cell r="AB186" t="str">
            <v xml:space="preserve">  -----------------------</v>
          </cell>
          <cell r="AC186" t="str">
            <v xml:space="preserve">  -----------------------</v>
          </cell>
          <cell r="AD186" t="str">
            <v xml:space="preserve">  -----------------------</v>
          </cell>
          <cell r="AE186" t="str">
            <v xml:space="preserve">  -----------------------</v>
          </cell>
          <cell r="AF186" t="str">
            <v xml:space="preserve">  -----------------------</v>
          </cell>
          <cell r="AG186" t="str">
            <v xml:space="preserve">  -----------------------</v>
          </cell>
          <cell r="AH186" t="str">
            <v xml:space="preserve">  -----------------------</v>
          </cell>
          <cell r="AI186" t="str">
            <v xml:space="preserve">  -----------------------</v>
          </cell>
          <cell r="AJ186" t="str">
            <v xml:space="preserve">  -----------------------</v>
          </cell>
          <cell r="AK186" t="str">
            <v xml:space="preserve">  -----------------------</v>
          </cell>
          <cell r="AL186" t="str">
            <v xml:space="preserve">  -----------------------</v>
          </cell>
        </row>
        <row r="187">
          <cell r="C187">
            <v>9168</v>
          </cell>
          <cell r="D187">
            <v>0</v>
          </cell>
          <cell r="E187">
            <v>0</v>
          </cell>
          <cell r="F187">
            <v>0</v>
          </cell>
          <cell r="G187">
            <v>9168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727.1</v>
          </cell>
          <cell r="N187">
            <v>727.1</v>
          </cell>
          <cell r="O187">
            <v>259.48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986.58</v>
          </cell>
          <cell r="AA187">
            <v>8181.42</v>
          </cell>
          <cell r="AB187">
            <v>185.5</v>
          </cell>
          <cell r="AC187">
            <v>333.9</v>
          </cell>
          <cell r="AD187">
            <v>795.7</v>
          </cell>
          <cell r="AE187">
            <v>212</v>
          </cell>
          <cell r="AF187">
            <v>183.36</v>
          </cell>
          <cell r="AG187">
            <v>15899.84</v>
          </cell>
          <cell r="AH187">
            <v>1315.1</v>
          </cell>
          <cell r="AI187">
            <v>530</v>
          </cell>
          <cell r="AJ187">
            <v>106</v>
          </cell>
          <cell r="AK187">
            <v>0</v>
          </cell>
          <cell r="AL187">
            <v>18246.3</v>
          </cell>
        </row>
        <row r="189">
          <cell r="A189" t="str">
            <v>Departamento 9115 CDE COORD DE ORG Y CONSERVACION DE ARCHI</v>
          </cell>
        </row>
        <row r="190">
          <cell r="A190" t="str">
            <v>00216</v>
          </cell>
          <cell r="B190" t="str">
            <v>Decena Hernandez Lizette</v>
          </cell>
          <cell r="C190">
            <v>10446</v>
          </cell>
          <cell r="D190">
            <v>0</v>
          </cell>
          <cell r="E190">
            <v>0</v>
          </cell>
          <cell r="F190">
            <v>0</v>
          </cell>
          <cell r="G190">
            <v>10446</v>
          </cell>
          <cell r="H190">
            <v>0</v>
          </cell>
          <cell r="I190">
            <v>0</v>
          </cell>
          <cell r="J190">
            <v>3836.35</v>
          </cell>
          <cell r="K190">
            <v>0</v>
          </cell>
          <cell r="L190">
            <v>0</v>
          </cell>
          <cell r="M190">
            <v>915.2</v>
          </cell>
          <cell r="N190">
            <v>915.2</v>
          </cell>
          <cell r="O190">
            <v>300.48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5052.03</v>
          </cell>
          <cell r="AA190">
            <v>5393.97</v>
          </cell>
          <cell r="AB190">
            <v>211.36</v>
          </cell>
          <cell r="AC190">
            <v>380.44</v>
          </cell>
          <cell r="AD190">
            <v>837.82</v>
          </cell>
          <cell r="AE190">
            <v>241.54</v>
          </cell>
          <cell r="AF190">
            <v>208.92</v>
          </cell>
          <cell r="AG190">
            <v>18115.900000000001</v>
          </cell>
          <cell r="AH190">
            <v>1429.62</v>
          </cell>
          <cell r="AI190">
            <v>603.86</v>
          </cell>
          <cell r="AJ190">
            <v>120.78</v>
          </cell>
          <cell r="AK190">
            <v>0</v>
          </cell>
          <cell r="AL190">
            <v>20720.62</v>
          </cell>
        </row>
        <row r="191">
          <cell r="A191" t="str">
            <v>Total Depto</v>
          </cell>
          <cell r="C191" t="str">
            <v xml:space="preserve">  -----------------------</v>
          </cell>
          <cell r="D191" t="str">
            <v xml:space="preserve">  -----------------------</v>
          </cell>
          <cell r="E191" t="str">
            <v xml:space="preserve">  -----------------------</v>
          </cell>
          <cell r="F191" t="str">
            <v xml:space="preserve">  -----------------------</v>
          </cell>
          <cell r="G191" t="str">
            <v xml:space="preserve">  -----------------------</v>
          </cell>
          <cell r="H191" t="str">
            <v xml:space="preserve">  -----------------------</v>
          </cell>
          <cell r="I191" t="str">
            <v xml:space="preserve">  -----------------------</v>
          </cell>
          <cell r="J191" t="str">
            <v xml:space="preserve">  -----------------------</v>
          </cell>
          <cell r="K191" t="str">
            <v xml:space="preserve">  -----------------------</v>
          </cell>
          <cell r="L191" t="str">
            <v xml:space="preserve">  -----------------------</v>
          </cell>
          <cell r="M191" t="str">
            <v xml:space="preserve">  -----------------------</v>
          </cell>
          <cell r="N191" t="str">
            <v xml:space="preserve">  -----------------------</v>
          </cell>
          <cell r="O191" t="str">
            <v xml:space="preserve">  -----------------------</v>
          </cell>
          <cell r="P191" t="str">
            <v xml:space="preserve">  -----------------------</v>
          </cell>
          <cell r="Q191" t="str">
            <v xml:space="preserve">  -----------------------</v>
          </cell>
          <cell r="R191" t="str">
            <v xml:space="preserve">  -----------------------</v>
          </cell>
          <cell r="S191" t="str">
            <v xml:space="preserve">  -----------------------</v>
          </cell>
          <cell r="T191" t="str">
            <v xml:space="preserve">  -----------------------</v>
          </cell>
          <cell r="U191" t="str">
            <v xml:space="preserve">  -----------------------</v>
          </cell>
          <cell r="V191" t="str">
            <v xml:space="preserve">  -----------------------</v>
          </cell>
          <cell r="W191" t="str">
            <v xml:space="preserve">  -----------------------</v>
          </cell>
          <cell r="X191" t="str">
            <v xml:space="preserve">  -----------------------</v>
          </cell>
          <cell r="Y191" t="str">
            <v xml:space="preserve">  -----------------------</v>
          </cell>
          <cell r="Z191" t="str">
            <v xml:space="preserve">  -----------------------</v>
          </cell>
          <cell r="AA191" t="str">
            <v xml:space="preserve">  -----------------------</v>
          </cell>
          <cell r="AB191" t="str">
            <v xml:space="preserve">  -----------------------</v>
          </cell>
          <cell r="AC191" t="str">
            <v xml:space="preserve">  -----------------------</v>
          </cell>
          <cell r="AD191" t="str">
            <v xml:space="preserve">  -----------------------</v>
          </cell>
          <cell r="AE191" t="str">
            <v xml:space="preserve">  -----------------------</v>
          </cell>
          <cell r="AF191" t="str">
            <v xml:space="preserve">  -----------------------</v>
          </cell>
          <cell r="AG191" t="str">
            <v xml:space="preserve">  -----------------------</v>
          </cell>
          <cell r="AH191" t="str">
            <v xml:space="preserve">  -----------------------</v>
          </cell>
          <cell r="AI191" t="str">
            <v xml:space="preserve">  -----------------------</v>
          </cell>
          <cell r="AJ191" t="str">
            <v xml:space="preserve">  -----------------------</v>
          </cell>
          <cell r="AK191" t="str">
            <v xml:space="preserve">  -----------------------</v>
          </cell>
          <cell r="AL191" t="str">
            <v xml:space="preserve">  -----------------------</v>
          </cell>
        </row>
        <row r="192">
          <cell r="C192">
            <v>10446</v>
          </cell>
          <cell r="D192">
            <v>0</v>
          </cell>
          <cell r="E192">
            <v>0</v>
          </cell>
          <cell r="F192">
            <v>0</v>
          </cell>
          <cell r="G192">
            <v>10446</v>
          </cell>
          <cell r="H192">
            <v>0</v>
          </cell>
          <cell r="I192">
            <v>0</v>
          </cell>
          <cell r="J192">
            <v>3836.35</v>
          </cell>
          <cell r="K192">
            <v>0</v>
          </cell>
          <cell r="L192">
            <v>0</v>
          </cell>
          <cell r="M192">
            <v>915.2</v>
          </cell>
          <cell r="N192">
            <v>915.2</v>
          </cell>
          <cell r="O192">
            <v>300.48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5052.03</v>
          </cell>
          <cell r="AA192">
            <v>5393.97</v>
          </cell>
          <cell r="AB192">
            <v>211.36</v>
          </cell>
          <cell r="AC192">
            <v>380.44</v>
          </cell>
          <cell r="AD192">
            <v>837.82</v>
          </cell>
          <cell r="AE192">
            <v>241.54</v>
          </cell>
          <cell r="AF192">
            <v>208.92</v>
          </cell>
          <cell r="AG192">
            <v>18115.900000000001</v>
          </cell>
          <cell r="AH192">
            <v>1429.62</v>
          </cell>
          <cell r="AI192">
            <v>603.86</v>
          </cell>
          <cell r="AJ192">
            <v>120.78</v>
          </cell>
          <cell r="AK192">
            <v>0</v>
          </cell>
          <cell r="AL192">
            <v>20720.62</v>
          </cell>
        </row>
        <row r="194">
          <cell r="C194" t="str">
            <v xml:space="preserve">  =============</v>
          </cell>
          <cell r="D194" t="str">
            <v xml:space="preserve">  =============</v>
          </cell>
          <cell r="E194" t="str">
            <v xml:space="preserve">  =============</v>
          </cell>
          <cell r="F194" t="str">
            <v xml:space="preserve">  =============</v>
          </cell>
          <cell r="G194" t="str">
            <v xml:space="preserve">  =============</v>
          </cell>
          <cell r="H194" t="str">
            <v xml:space="preserve">  =============</v>
          </cell>
          <cell r="I194" t="str">
            <v xml:space="preserve">  =============</v>
          </cell>
          <cell r="J194" t="str">
            <v xml:space="preserve">  =============</v>
          </cell>
          <cell r="K194" t="str">
            <v xml:space="preserve">  =============</v>
          </cell>
          <cell r="L194" t="str">
            <v xml:space="preserve">  =============</v>
          </cell>
          <cell r="M194" t="str">
            <v xml:space="preserve">  =============</v>
          </cell>
          <cell r="N194" t="str">
            <v xml:space="preserve">  =============</v>
          </cell>
          <cell r="O194" t="str">
            <v xml:space="preserve">  =============</v>
          </cell>
          <cell r="P194" t="str">
            <v xml:space="preserve">  =============</v>
          </cell>
          <cell r="Q194" t="str">
            <v xml:space="preserve">  =============</v>
          </cell>
          <cell r="R194" t="str">
            <v xml:space="preserve">  =============</v>
          </cell>
          <cell r="S194" t="str">
            <v xml:space="preserve">  =============</v>
          </cell>
          <cell r="T194" t="str">
            <v xml:space="preserve">  =============</v>
          </cell>
          <cell r="U194" t="str">
            <v xml:space="preserve">  =============</v>
          </cell>
          <cell r="V194" t="str">
            <v xml:space="preserve">  =============</v>
          </cell>
          <cell r="W194" t="str">
            <v xml:space="preserve">  =============</v>
          </cell>
          <cell r="X194" t="str">
            <v xml:space="preserve">  =============</v>
          </cell>
          <cell r="Y194" t="str">
            <v xml:space="preserve">  =============</v>
          </cell>
          <cell r="Z194" t="str">
            <v xml:space="preserve">  =============</v>
          </cell>
          <cell r="AA194" t="str">
            <v xml:space="preserve">  =============</v>
          </cell>
          <cell r="AB194" t="str">
            <v xml:space="preserve">  =============</v>
          </cell>
          <cell r="AC194" t="str">
            <v xml:space="preserve">  =============</v>
          </cell>
          <cell r="AD194" t="str">
            <v xml:space="preserve">  =============</v>
          </cell>
          <cell r="AE194" t="str">
            <v xml:space="preserve">  =============</v>
          </cell>
          <cell r="AF194" t="str">
            <v xml:space="preserve">  =============</v>
          </cell>
          <cell r="AG194" t="str">
            <v xml:space="preserve">  =============</v>
          </cell>
          <cell r="AH194" t="str">
            <v xml:space="preserve">  =============</v>
          </cell>
          <cell r="AI194" t="str">
            <v xml:space="preserve">  =============</v>
          </cell>
          <cell r="AJ194" t="str">
            <v xml:space="preserve">  =============</v>
          </cell>
          <cell r="AK194" t="str">
            <v xml:space="preserve">  =============</v>
          </cell>
          <cell r="AL194" t="str">
            <v xml:space="preserve">  =============</v>
          </cell>
        </row>
        <row r="195">
          <cell r="A195" t="str">
            <v>Total Gral.</v>
          </cell>
          <cell r="B195" t="str">
            <v xml:space="preserve"> </v>
          </cell>
          <cell r="C195">
            <v>688921.27</v>
          </cell>
          <cell r="D195">
            <v>1633.45</v>
          </cell>
          <cell r="E195">
            <v>116063.76</v>
          </cell>
          <cell r="F195">
            <v>0</v>
          </cell>
          <cell r="G195">
            <v>806618.48</v>
          </cell>
          <cell r="H195">
            <v>0</v>
          </cell>
          <cell r="I195">
            <v>17195.36</v>
          </cell>
          <cell r="J195">
            <v>30884.240000000002</v>
          </cell>
          <cell r="K195">
            <v>-5977.8</v>
          </cell>
          <cell r="L195">
            <v>-434.45</v>
          </cell>
          <cell r="M195">
            <v>81476.02</v>
          </cell>
          <cell r="N195">
            <v>75932.66</v>
          </cell>
          <cell r="O195">
            <v>20813.3</v>
          </cell>
          <cell r="P195">
            <v>3550</v>
          </cell>
          <cell r="Q195">
            <v>0</v>
          </cell>
          <cell r="R195">
            <v>189.98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201.2</v>
          </cell>
          <cell r="Y195">
            <v>0</v>
          </cell>
          <cell r="Z195">
            <v>148332.29</v>
          </cell>
          <cell r="AA195">
            <v>658286.18999999994</v>
          </cell>
          <cell r="AB195">
            <v>16213.71</v>
          </cell>
          <cell r="AC195">
            <v>29184.71</v>
          </cell>
          <cell r="AD195">
            <v>64328.36</v>
          </cell>
          <cell r="AE195">
            <v>18157.099999999999</v>
          </cell>
          <cell r="AF195">
            <v>16132.35</v>
          </cell>
          <cell r="AG195">
            <v>1351060.29</v>
          </cell>
          <cell r="AH195">
            <v>109726.78</v>
          </cell>
          <cell r="AI195">
            <v>45392.74</v>
          </cell>
          <cell r="AJ195">
            <v>9007.1299999999992</v>
          </cell>
          <cell r="AK195">
            <v>0</v>
          </cell>
          <cell r="AL195">
            <v>1549476.39</v>
          </cell>
        </row>
        <row r="197">
          <cell r="C197" t="str">
            <v xml:space="preserve"> </v>
          </cell>
          <cell r="D197" t="str">
            <v xml:space="preserve"> </v>
          </cell>
          <cell r="E197" t="str">
            <v xml:space="preserve"> </v>
          </cell>
          <cell r="F197" t="str">
            <v xml:space="preserve"> </v>
          </cell>
          <cell r="G197" t="str">
            <v xml:space="preserve"> </v>
          </cell>
          <cell r="H197" t="str">
            <v xml:space="preserve"> </v>
          </cell>
          <cell r="I197" t="str">
            <v xml:space="preserve"> </v>
          </cell>
          <cell r="J197" t="str">
            <v xml:space="preserve"> </v>
          </cell>
          <cell r="K197" t="str">
            <v xml:space="preserve"> </v>
          </cell>
          <cell r="L197" t="str">
            <v xml:space="preserve"> </v>
          </cell>
          <cell r="M197" t="str">
            <v xml:space="preserve"> </v>
          </cell>
          <cell r="N197" t="str">
            <v xml:space="preserve"> </v>
          </cell>
          <cell r="O197" t="str">
            <v xml:space="preserve"> </v>
          </cell>
          <cell r="P197" t="str">
            <v xml:space="preserve"> </v>
          </cell>
          <cell r="Q197" t="str">
            <v xml:space="preserve"> </v>
          </cell>
          <cell r="R197" t="str">
            <v xml:space="preserve"> </v>
          </cell>
          <cell r="S197" t="str">
            <v xml:space="preserve"> </v>
          </cell>
          <cell r="T197" t="str">
            <v xml:space="preserve"> </v>
          </cell>
          <cell r="U197" t="str">
            <v xml:space="preserve"> </v>
          </cell>
          <cell r="V197" t="str">
            <v xml:space="preserve"> </v>
          </cell>
          <cell r="W197" t="str">
            <v xml:space="preserve"> </v>
          </cell>
          <cell r="X197" t="str">
            <v xml:space="preserve"> </v>
          </cell>
          <cell r="Y197" t="str">
            <v xml:space="preserve"> </v>
          </cell>
          <cell r="Z197" t="str">
            <v xml:space="preserve"> </v>
          </cell>
          <cell r="AA197" t="str">
            <v xml:space="preserve"> </v>
          </cell>
          <cell r="AB197" t="str">
            <v xml:space="preserve"> </v>
          </cell>
          <cell r="AC197" t="str">
            <v xml:space="preserve"> </v>
          </cell>
          <cell r="AD197" t="str">
            <v xml:space="preserve"> </v>
          </cell>
          <cell r="AE197" t="str">
            <v xml:space="preserve"> </v>
          </cell>
          <cell r="AF197" t="str">
            <v xml:space="preserve"> </v>
          </cell>
          <cell r="AG197" t="str">
            <v xml:space="preserve"> </v>
          </cell>
          <cell r="AH197" t="str">
            <v xml:space="preserve"> </v>
          </cell>
          <cell r="AI197" t="str">
            <v xml:space="preserve"> </v>
          </cell>
          <cell r="AJ197" t="str">
            <v xml:space="preserve"> </v>
          </cell>
          <cell r="AK197" t="str">
            <v xml:space="preserve"> </v>
          </cell>
        </row>
        <row r="198">
          <cell r="A198" t="str">
            <v xml:space="preserve"> </v>
          </cell>
          <cell r="B198" t="str">
            <v xml:space="preserve"> 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193"/>
  <sheetViews>
    <sheetView showGridLines="0" tabSelected="1" zoomScale="96" zoomScaleNormal="96" workbookViewId="0">
      <pane ySplit="6" topLeftCell="A133" activePane="bottomLeft" state="frozen"/>
      <selection pane="bottomLeft" activeCell="K137" sqref="K137:M140"/>
    </sheetView>
  </sheetViews>
  <sheetFormatPr baseColWidth="10" defaultRowHeight="14.25" x14ac:dyDescent="0.25"/>
  <cols>
    <col min="1" max="1" width="14.7109375" style="24" customWidth="1"/>
    <col min="2" max="2" width="46.42578125" style="11" bestFit="1" customWidth="1"/>
    <col min="3" max="3" width="42" style="5" bestFit="1" customWidth="1"/>
    <col min="4" max="4" width="18.42578125" style="5" bestFit="1" customWidth="1"/>
    <col min="5" max="5" width="14.28515625" style="25" customWidth="1"/>
    <col min="6" max="6" width="13.85546875" style="25" customWidth="1"/>
    <col min="7" max="7" width="15.85546875" style="5" customWidth="1"/>
    <col min="8" max="9" width="18.28515625" style="5" customWidth="1"/>
    <col min="10" max="10" width="16.5703125" style="5" customWidth="1"/>
    <col min="11" max="11" width="17.5703125" style="27" customWidth="1"/>
    <col min="12" max="12" width="16.7109375" style="27" customWidth="1"/>
    <col min="13" max="13" width="16.5703125" style="27" customWidth="1"/>
    <col min="14" max="16384" width="11.42578125" style="1"/>
  </cols>
  <sheetData>
    <row r="1" spans="1:15" ht="30" x14ac:dyDescent="0.25">
      <c r="A1" s="38" t="s">
        <v>143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</row>
    <row r="2" spans="1:15" ht="30" x14ac:dyDescent="0.25">
      <c r="A2" s="39" t="s">
        <v>0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</row>
    <row r="3" spans="1:15" ht="30" x14ac:dyDescent="0.25">
      <c r="A3" s="40" t="s">
        <v>217</v>
      </c>
      <c r="B3" s="40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</row>
    <row r="4" spans="1:15" ht="11.25" customHeight="1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5" ht="15" customHeight="1" x14ac:dyDescent="0.25">
      <c r="A5" s="42" t="s">
        <v>1</v>
      </c>
      <c r="B5" s="43" t="s">
        <v>2</v>
      </c>
      <c r="C5" s="43" t="s">
        <v>3</v>
      </c>
      <c r="D5" s="43" t="s">
        <v>4</v>
      </c>
      <c r="E5" s="44" t="s">
        <v>5</v>
      </c>
      <c r="F5" s="45"/>
      <c r="G5" s="45"/>
      <c r="H5" s="45"/>
      <c r="I5" s="45"/>
      <c r="J5" s="46"/>
      <c r="K5" s="37" t="s">
        <v>6</v>
      </c>
      <c r="L5" s="37" t="s">
        <v>7</v>
      </c>
      <c r="M5" s="37" t="s">
        <v>8</v>
      </c>
    </row>
    <row r="6" spans="1:15" s="5" customFormat="1" ht="47.25" customHeight="1" x14ac:dyDescent="0.25">
      <c r="A6" s="42"/>
      <c r="B6" s="43"/>
      <c r="C6" s="43"/>
      <c r="D6" s="43"/>
      <c r="E6" s="3" t="s">
        <v>9</v>
      </c>
      <c r="F6" s="3" t="s">
        <v>178</v>
      </c>
      <c r="G6" s="4" t="s">
        <v>10</v>
      </c>
      <c r="H6" s="4" t="s">
        <v>11</v>
      </c>
      <c r="I6" s="4" t="s">
        <v>12</v>
      </c>
      <c r="J6" s="4" t="s">
        <v>13</v>
      </c>
      <c r="K6" s="37"/>
      <c r="L6" s="37"/>
      <c r="M6" s="37"/>
    </row>
    <row r="7" spans="1:15" s="11" customFormat="1" ht="17.25" customHeight="1" x14ac:dyDescent="0.25">
      <c r="A7" s="6" t="s">
        <v>14</v>
      </c>
      <c r="B7" s="7"/>
      <c r="C7" s="8"/>
      <c r="D7" s="8"/>
      <c r="E7" s="9"/>
      <c r="F7" s="9"/>
      <c r="G7" s="8"/>
      <c r="H7" s="8"/>
      <c r="I7" s="8"/>
      <c r="J7" s="8"/>
      <c r="K7" s="10"/>
      <c r="L7" s="10"/>
      <c r="M7" s="10"/>
    </row>
    <row r="8" spans="1:15" s="11" customFormat="1" ht="10.5" customHeight="1" x14ac:dyDescent="0.25">
      <c r="A8" s="12" t="s">
        <v>15</v>
      </c>
      <c r="B8" s="13" t="s">
        <v>16</v>
      </c>
      <c r="C8" s="14" t="s">
        <v>17</v>
      </c>
      <c r="D8" s="14" t="s">
        <v>18</v>
      </c>
      <c r="E8" s="15">
        <f>+F8/30</f>
        <v>392.25</v>
      </c>
      <c r="F8" s="15">
        <f>VLOOKUP($A8,[1]Hoja1!$A$9:$AM$280,3,0)</f>
        <v>11767.5</v>
      </c>
      <c r="G8" s="15">
        <f>VLOOKUP($A8,[1]Hoja1!$A$9:$AM$280,8,0)</f>
        <v>0</v>
      </c>
      <c r="H8" s="15">
        <v>0</v>
      </c>
      <c r="I8" s="15">
        <f>VLOOKUP($A8,[1]Hoja1!$A$9:$AM$280,4,0)</f>
        <v>0</v>
      </c>
      <c r="J8" s="15">
        <f>VLOOKUP($A8,[1]Hoja1!$A$9:$AM$280,5,0)</f>
        <v>0</v>
      </c>
      <c r="K8" s="16">
        <f>SUM(F8:J8)</f>
        <v>11767.5</v>
      </c>
      <c r="L8" s="15">
        <f>VLOOKUP($A8,[1]Hoja1!$A$9:$AM$280,26,0)</f>
        <v>1483.72</v>
      </c>
      <c r="M8" s="16">
        <f>+K8-L8</f>
        <v>10283.780000000001</v>
      </c>
      <c r="O8" s="34"/>
    </row>
    <row r="9" spans="1:15" s="11" customFormat="1" ht="10.5" customHeight="1" x14ac:dyDescent="0.25">
      <c r="A9" s="12" t="s">
        <v>21</v>
      </c>
      <c r="B9" s="13" t="s">
        <v>22</v>
      </c>
      <c r="C9" s="14" t="s">
        <v>17</v>
      </c>
      <c r="D9" s="14" t="s">
        <v>18</v>
      </c>
      <c r="E9" s="15">
        <f t="shared" ref="E9:E14" si="0">+F9/30</f>
        <v>580.98</v>
      </c>
      <c r="F9" s="15">
        <f>VLOOKUP($A9,[1]Hoja1!$A$9:$AM$280,3,0)</f>
        <v>17429.400000000001</v>
      </c>
      <c r="G9" s="15">
        <f>VLOOKUP($A9,[1]Hoja1!$A$9:$AM$280,8,0)</f>
        <v>0</v>
      </c>
      <c r="H9" s="15">
        <v>0</v>
      </c>
      <c r="I9" s="15">
        <f>VLOOKUP($A9,[1]Hoja1!$A$9:$AM$280,4,0)</f>
        <v>0</v>
      </c>
      <c r="J9" s="15">
        <f>VLOOKUP($A9,[1]Hoja1!$A$9:$AM$280,5,0)</f>
        <v>0</v>
      </c>
      <c r="K9" s="16">
        <f t="shared" ref="K9:K14" si="1">SUM(F9:J9)</f>
        <v>17429.400000000001</v>
      </c>
      <c r="L9" s="15">
        <f>VLOOKUP($A9,[1]Hoja1!$A$9:$AM$280,26,0)</f>
        <v>2825.26</v>
      </c>
      <c r="M9" s="16">
        <f t="shared" ref="M9:M14" si="2">+K9-L9</f>
        <v>14604.140000000001</v>
      </c>
    </row>
    <row r="10" spans="1:15" s="11" customFormat="1" ht="10.5" customHeight="1" x14ac:dyDescent="0.25">
      <c r="A10" s="12" t="s">
        <v>23</v>
      </c>
      <c r="B10" s="13" t="s">
        <v>24</v>
      </c>
      <c r="C10" s="14" t="s">
        <v>17</v>
      </c>
      <c r="D10" s="14" t="s">
        <v>18</v>
      </c>
      <c r="E10" s="15">
        <f t="shared" si="0"/>
        <v>392.25</v>
      </c>
      <c r="F10" s="15">
        <f>VLOOKUP($A10,[1]Hoja1!$A$9:$AM$280,3,0)</f>
        <v>11767.5</v>
      </c>
      <c r="G10" s="15">
        <f>VLOOKUP($A10,[1]Hoja1!$A$9:$AM$280,8,0)</f>
        <v>0</v>
      </c>
      <c r="H10" s="15">
        <v>0</v>
      </c>
      <c r="I10" s="15">
        <f>VLOOKUP($A10,[1]Hoja1!$A$9:$AM$280,4,0)</f>
        <v>0</v>
      </c>
      <c r="J10" s="15">
        <f>VLOOKUP($A10,[1]Hoja1!$A$9:$AM$280,5,0)</f>
        <v>0</v>
      </c>
      <c r="K10" s="16">
        <f t="shared" si="1"/>
        <v>11767.5</v>
      </c>
      <c r="L10" s="15">
        <f>VLOOKUP($A10,[1]Hoja1!$A$9:$AM$280,26,0)</f>
        <v>1400.28</v>
      </c>
      <c r="M10" s="16">
        <f t="shared" si="2"/>
        <v>10367.219999999999</v>
      </c>
    </row>
    <row r="11" spans="1:15" s="11" customFormat="1" ht="10.5" customHeight="1" x14ac:dyDescent="0.25">
      <c r="A11" s="12" t="s">
        <v>53</v>
      </c>
      <c r="B11" s="13" t="s">
        <v>54</v>
      </c>
      <c r="C11" s="14" t="s">
        <v>46</v>
      </c>
      <c r="D11" s="14" t="s">
        <v>18</v>
      </c>
      <c r="E11" s="15">
        <f t="shared" si="0"/>
        <v>285</v>
      </c>
      <c r="F11" s="15">
        <f>VLOOKUP($A11,[1]Hoja1!$A$9:$AM$280,3,0)</f>
        <v>8550</v>
      </c>
      <c r="G11" s="15">
        <f>VLOOKUP($A11,[1]Hoja1!$A$9:$AM$280,8,0)</f>
        <v>0</v>
      </c>
      <c r="H11" s="15">
        <v>0</v>
      </c>
      <c r="I11" s="15">
        <f>VLOOKUP($A11,[1]Hoja1!$A$9:$AM$280,4,0)</f>
        <v>0</v>
      </c>
      <c r="J11" s="15">
        <f>VLOOKUP($A11,[1]Hoja1!$A$9:$AM$280,5,0)</f>
        <v>0</v>
      </c>
      <c r="K11" s="16">
        <f t="shared" si="1"/>
        <v>8550</v>
      </c>
      <c r="L11" s="15">
        <f>VLOOKUP($A11,[1]Hoja1!$A$9:$AM$280,26,0)</f>
        <v>3819.83</v>
      </c>
      <c r="M11" s="16">
        <f t="shared" si="2"/>
        <v>4730.17</v>
      </c>
    </row>
    <row r="12" spans="1:15" s="11" customFormat="1" ht="10.5" customHeight="1" x14ac:dyDescent="0.25">
      <c r="A12" s="12" t="s">
        <v>146</v>
      </c>
      <c r="B12" s="13" t="s">
        <v>126</v>
      </c>
      <c r="C12" s="14" t="s">
        <v>129</v>
      </c>
      <c r="D12" s="14" t="s">
        <v>179</v>
      </c>
      <c r="E12" s="15">
        <f t="shared" si="0"/>
        <v>580.98</v>
      </c>
      <c r="F12" s="15">
        <f>VLOOKUP($A12,[1]Hoja1!$A$9:$AM$280,3,0)</f>
        <v>17429.400000000001</v>
      </c>
      <c r="G12" s="15">
        <f>VLOOKUP($A12,[1]Hoja1!$A$9:$AM$280,8,0)</f>
        <v>0</v>
      </c>
      <c r="H12" s="15">
        <v>0</v>
      </c>
      <c r="I12" s="15">
        <f>VLOOKUP($A12,[1]Hoja1!$A$9:$AM$280,4,0)</f>
        <v>0</v>
      </c>
      <c r="J12" s="15">
        <f>VLOOKUP($A12,[1]Hoja1!$A$9:$AM$280,5,0)</f>
        <v>0</v>
      </c>
      <c r="K12" s="16">
        <f t="shared" si="1"/>
        <v>17429.400000000001</v>
      </c>
      <c r="L12" s="15">
        <f>VLOOKUP($A12,[1]Hoja1!$A$9:$AM$280,26,0)</f>
        <v>2847.56</v>
      </c>
      <c r="M12" s="16">
        <f t="shared" si="2"/>
        <v>14581.840000000002</v>
      </c>
    </row>
    <row r="13" spans="1:15" s="11" customFormat="1" ht="10.5" customHeight="1" x14ac:dyDescent="0.25">
      <c r="A13" s="12" t="s">
        <v>163</v>
      </c>
      <c r="B13" s="13" t="s">
        <v>127</v>
      </c>
      <c r="C13" s="14" t="s">
        <v>128</v>
      </c>
      <c r="D13" s="14" t="s">
        <v>179</v>
      </c>
      <c r="E13" s="15">
        <f t="shared" si="0"/>
        <v>792.92</v>
      </c>
      <c r="F13" s="15">
        <f>VLOOKUP($A13,[1]Hoja1!$A$9:$AM$280,3,0)</f>
        <v>23787.599999999999</v>
      </c>
      <c r="G13" s="15">
        <f>VLOOKUP($A13,[1]Hoja1!$A$9:$AM$280,8,0)</f>
        <v>0</v>
      </c>
      <c r="H13" s="15">
        <v>0</v>
      </c>
      <c r="I13" s="15">
        <f>VLOOKUP($A13,[1]Hoja1!$A$9:$AM$280,4,0)</f>
        <v>0</v>
      </c>
      <c r="J13" s="15">
        <f>VLOOKUP($A13,[1]Hoja1!$A$9:$AM$280,5,0)</f>
        <v>0</v>
      </c>
      <c r="K13" s="16">
        <f t="shared" si="1"/>
        <v>23787.599999999999</v>
      </c>
      <c r="L13" s="15">
        <f>VLOOKUP($A13,[1]Hoja1!$A$9:$AM$280,26,0)</f>
        <v>4417.78</v>
      </c>
      <c r="M13" s="16">
        <f t="shared" si="2"/>
        <v>19369.82</v>
      </c>
    </row>
    <row r="14" spans="1:15" s="11" customFormat="1" ht="10.5" customHeight="1" x14ac:dyDescent="0.25">
      <c r="A14" s="12" t="s">
        <v>65</v>
      </c>
      <c r="B14" s="13" t="s">
        <v>144</v>
      </c>
      <c r="C14" s="14" t="s">
        <v>129</v>
      </c>
      <c r="D14" s="14" t="s">
        <v>179</v>
      </c>
      <c r="E14" s="15">
        <f t="shared" si="0"/>
        <v>200</v>
      </c>
      <c r="F14" s="15">
        <f>VLOOKUP($A14,[1]Hoja1!$A$9:$AM$280,3,0)</f>
        <v>6000</v>
      </c>
      <c r="G14" s="15">
        <f>VLOOKUP($A14,[1]Hoja1!$A$9:$AM$280,8,0)</f>
        <v>0</v>
      </c>
      <c r="H14" s="15">
        <v>0</v>
      </c>
      <c r="I14" s="15">
        <f>VLOOKUP($A14,[1]Hoja1!$A$9:$AM$280,4,0)</f>
        <v>0</v>
      </c>
      <c r="J14" s="15">
        <f>VLOOKUP($A14,[1]Hoja1!$A$9:$AM$280,5,0)</f>
        <v>5352.55</v>
      </c>
      <c r="K14" s="16">
        <f t="shared" si="1"/>
        <v>11352.55</v>
      </c>
      <c r="L14" s="15">
        <f>VLOOKUP($A14,[1]Hoja1!$A$9:$AM$280,26,0)</f>
        <v>3982.26</v>
      </c>
      <c r="M14" s="16">
        <f t="shared" si="2"/>
        <v>7370.2899999999991</v>
      </c>
    </row>
    <row r="15" spans="1:15" s="11" customFormat="1" ht="10.5" customHeight="1" x14ac:dyDescent="0.25">
      <c r="A15" s="12"/>
      <c r="B15" s="17"/>
      <c r="C15" s="14"/>
      <c r="D15" s="14"/>
      <c r="E15" s="15"/>
      <c r="F15" s="15"/>
      <c r="G15" s="14"/>
      <c r="H15" s="14"/>
      <c r="I15" s="14"/>
      <c r="J15" s="14"/>
      <c r="K15" s="16"/>
      <c r="L15" s="16"/>
      <c r="M15" s="16"/>
    </row>
    <row r="16" spans="1:15" s="11" customFormat="1" ht="17.25" customHeight="1" x14ac:dyDescent="0.25">
      <c r="A16" s="6" t="s">
        <v>169</v>
      </c>
      <c r="B16" s="7"/>
      <c r="C16" s="8"/>
      <c r="D16" s="8"/>
      <c r="E16" s="9"/>
      <c r="F16" s="9"/>
      <c r="G16" s="8"/>
      <c r="H16" s="8"/>
      <c r="I16" s="8"/>
      <c r="J16" s="8"/>
      <c r="K16" s="10"/>
      <c r="L16" s="10"/>
      <c r="M16" s="10"/>
    </row>
    <row r="17" spans="1:13" s="11" customFormat="1" ht="10.5" customHeight="1" x14ac:dyDescent="0.25">
      <c r="A17" s="12" t="s">
        <v>19</v>
      </c>
      <c r="B17" s="13" t="s">
        <v>20</v>
      </c>
      <c r="C17" s="14" t="s">
        <v>170</v>
      </c>
      <c r="D17" s="14" t="s">
        <v>18</v>
      </c>
      <c r="E17" s="15">
        <f>+F17/30</f>
        <v>348.2</v>
      </c>
      <c r="F17" s="15">
        <f>VLOOKUP($A17,[1]Hoja1!$A$9:$AM$280,3,0)</f>
        <v>10446</v>
      </c>
      <c r="G17" s="15">
        <f>VLOOKUP($A17,[1]Hoja1!$A$9:$AM$280,8,0)</f>
        <v>0</v>
      </c>
      <c r="H17" s="15">
        <v>0</v>
      </c>
      <c r="I17" s="15">
        <f>VLOOKUP($A17,[1]Hoja1!$A$9:$AM$280,4,0)</f>
        <v>0</v>
      </c>
      <c r="J17" s="15">
        <f>VLOOKUP($A17,[1]Hoja1!$A$9:$AM$280,5,0)</f>
        <v>0</v>
      </c>
      <c r="K17" s="16">
        <f>SUM(F17:J17)</f>
        <v>10446</v>
      </c>
      <c r="L17" s="15">
        <f>VLOOKUP($A17,[1]Hoja1!$A$9:$AM$280,26,0)</f>
        <v>5052.03</v>
      </c>
      <c r="M17" s="16">
        <f>+K17-L17</f>
        <v>5393.97</v>
      </c>
    </row>
    <row r="18" spans="1:13" s="11" customFormat="1" ht="10.5" customHeight="1" x14ac:dyDescent="0.25">
      <c r="A18" s="12"/>
      <c r="B18" s="17"/>
      <c r="C18" s="14"/>
      <c r="D18" s="14"/>
      <c r="E18" s="15"/>
      <c r="F18" s="15"/>
      <c r="G18" s="14"/>
      <c r="H18" s="14"/>
      <c r="I18" s="15">
        <v>0</v>
      </c>
      <c r="J18" s="14"/>
      <c r="K18" s="16"/>
      <c r="L18" s="16"/>
      <c r="M18" s="16"/>
    </row>
    <row r="19" spans="1:13" s="11" customFormat="1" ht="17.25" customHeight="1" x14ac:dyDescent="0.25">
      <c r="A19" s="6" t="s">
        <v>25</v>
      </c>
      <c r="B19" s="7"/>
      <c r="C19" s="8"/>
      <c r="D19" s="8"/>
      <c r="E19" s="9"/>
      <c r="F19" s="9"/>
      <c r="G19" s="8"/>
      <c r="H19" s="8"/>
      <c r="I19" s="8"/>
      <c r="J19" s="8"/>
      <c r="K19" s="10"/>
      <c r="L19" s="10"/>
      <c r="M19" s="10"/>
    </row>
    <row r="20" spans="1:13" s="11" customFormat="1" ht="10.5" customHeight="1" x14ac:dyDescent="0.25">
      <c r="A20" s="12" t="s">
        <v>125</v>
      </c>
      <c r="B20" s="13" t="s">
        <v>140</v>
      </c>
      <c r="C20" s="14" t="s">
        <v>17</v>
      </c>
      <c r="D20" s="14" t="s">
        <v>179</v>
      </c>
      <c r="E20" s="15">
        <f t="shared" ref="E20:E21" si="3">+F20/30</f>
        <v>200</v>
      </c>
      <c r="F20" s="15">
        <f>VLOOKUP($A20,[1]Hoja1!$A$9:$AM$280,3,0)</f>
        <v>6000</v>
      </c>
      <c r="G20" s="15">
        <f>VLOOKUP($A20,[1]Hoja1!$A$9:$AM$280,8,0)</f>
        <v>0</v>
      </c>
      <c r="H20" s="15">
        <v>0</v>
      </c>
      <c r="I20" s="15">
        <f>VLOOKUP($A20,[1]Hoja1!$A$9:$AM$280,4,0)</f>
        <v>0</v>
      </c>
      <c r="J20" s="15">
        <f>VLOOKUP($A20,[1]Hoja1!$A$9:$AM$280,5,0)</f>
        <v>4705.1000000000004</v>
      </c>
      <c r="K20" s="16">
        <f t="shared" ref="K20:K21" si="4">SUM(F20:J20)</f>
        <v>10705.1</v>
      </c>
      <c r="L20" s="15">
        <f>VLOOKUP($A20,[1]Hoja1!$A$9:$AM$280,26,0)</f>
        <v>3242.94</v>
      </c>
      <c r="M20" s="16">
        <f t="shared" ref="M20" si="5">+K20-L20</f>
        <v>7462.16</v>
      </c>
    </row>
    <row r="21" spans="1:13" s="11" customFormat="1" ht="10.5" customHeight="1" x14ac:dyDescent="0.25">
      <c r="A21" s="12" t="s">
        <v>206</v>
      </c>
      <c r="B21" s="13" t="s">
        <v>207</v>
      </c>
      <c r="C21" s="14" t="s">
        <v>17</v>
      </c>
      <c r="D21" s="14" t="s">
        <v>179</v>
      </c>
      <c r="E21" s="15">
        <f t="shared" si="3"/>
        <v>333.33</v>
      </c>
      <c r="F21" s="15">
        <f>VLOOKUP($A21,[1]Hoja1!$A$9:$AM$280,3,0)</f>
        <v>9999.9</v>
      </c>
      <c r="G21" s="15">
        <f>VLOOKUP($A21,[1]Hoja1!$A$9:$AM$280,8,0)</f>
        <v>0</v>
      </c>
      <c r="H21" s="15">
        <v>0</v>
      </c>
      <c r="I21" s="15">
        <f>VLOOKUP($A21,[1]Hoja1!$A$9:$AM$280,4,0)</f>
        <v>0</v>
      </c>
      <c r="J21" s="15">
        <f>VLOOKUP($A21,[1]Hoja1!$A$9:$AM$280,5,0)</f>
        <v>3614.72</v>
      </c>
      <c r="K21" s="16">
        <f t="shared" si="4"/>
        <v>13614.619999999999</v>
      </c>
      <c r="L21" s="15">
        <f>VLOOKUP($A21,[1]Hoja1!$A$9:$AM$280,26,0)</f>
        <v>1870.74</v>
      </c>
      <c r="M21" s="16">
        <f t="shared" ref="M21" si="6">+K21-L21</f>
        <v>11743.88</v>
      </c>
    </row>
    <row r="22" spans="1:13" s="11" customFormat="1" ht="10.5" customHeight="1" x14ac:dyDescent="0.25">
      <c r="A22" s="12"/>
      <c r="B22" s="17"/>
      <c r="C22" s="14"/>
      <c r="D22" s="14"/>
      <c r="E22" s="15"/>
      <c r="F22" s="15"/>
      <c r="G22" s="14"/>
      <c r="H22" s="14"/>
      <c r="I22" s="15">
        <v>0</v>
      </c>
      <c r="J22" s="14"/>
      <c r="K22" s="16"/>
      <c r="L22" s="16"/>
      <c r="M22" s="16"/>
    </row>
    <row r="23" spans="1:13" s="11" customFormat="1" ht="17.25" customHeight="1" x14ac:dyDescent="0.25">
      <c r="A23" s="6" t="s">
        <v>26</v>
      </c>
      <c r="B23" s="7"/>
      <c r="C23" s="8"/>
      <c r="D23" s="8"/>
      <c r="E23" s="9"/>
      <c r="F23" s="9"/>
      <c r="G23" s="8"/>
      <c r="H23" s="8"/>
      <c r="I23" s="8"/>
      <c r="J23" s="8"/>
      <c r="K23" s="10"/>
      <c r="L23" s="10"/>
      <c r="M23" s="10"/>
    </row>
    <row r="24" spans="1:13" s="11" customFormat="1" ht="10.5" customHeight="1" x14ac:dyDescent="0.25">
      <c r="A24" s="12" t="s">
        <v>27</v>
      </c>
      <c r="B24" s="13" t="s">
        <v>28</v>
      </c>
      <c r="C24" s="14" t="s">
        <v>17</v>
      </c>
      <c r="D24" s="14" t="s">
        <v>18</v>
      </c>
      <c r="E24" s="15">
        <f t="shared" ref="E24:E28" si="7">+F24/30</f>
        <v>305.60000000000002</v>
      </c>
      <c r="F24" s="15">
        <f>VLOOKUP($A24,[1]Hoja1!$A$9:$AM$280,3,0)</f>
        <v>9168</v>
      </c>
      <c r="G24" s="15">
        <f>VLOOKUP($A24,[1]Hoja1!$A$9:$AM$280,8,0)</f>
        <v>0</v>
      </c>
      <c r="H24" s="15">
        <v>0</v>
      </c>
      <c r="I24" s="15">
        <f>VLOOKUP($A24,[1]Hoja1!$A$9:$AM$280,4,0)</f>
        <v>0</v>
      </c>
      <c r="J24" s="15">
        <f>VLOOKUP($A24,[1]Hoja1!$A$9:$AM$280,5,0)</f>
        <v>0</v>
      </c>
      <c r="K24" s="16">
        <f t="shared" ref="K24:K28" si="8">SUM(F24:J24)</f>
        <v>9168</v>
      </c>
      <c r="L24" s="15">
        <f>VLOOKUP($A24,[1]Hoja1!$A$9:$AM$280,26,0)</f>
        <v>995.08</v>
      </c>
      <c r="M24" s="16">
        <f t="shared" ref="M24:M28" si="9">+K24-L24</f>
        <v>8172.92</v>
      </c>
    </row>
    <row r="25" spans="1:13" s="11" customFormat="1" ht="10.5" customHeight="1" x14ac:dyDescent="0.25">
      <c r="A25" s="12" t="s">
        <v>29</v>
      </c>
      <c r="B25" s="13" t="s">
        <v>30</v>
      </c>
      <c r="C25" s="14" t="s">
        <v>17</v>
      </c>
      <c r="D25" s="14" t="s">
        <v>18</v>
      </c>
      <c r="E25" s="15">
        <f t="shared" si="7"/>
        <v>384.8</v>
      </c>
      <c r="F25" s="15">
        <f>VLOOKUP($A25,[1]Hoja1!$A$9:$AM$280,3,0)</f>
        <v>11544</v>
      </c>
      <c r="G25" s="15">
        <f>VLOOKUP($A25,[1]Hoja1!$A$9:$AM$280,8,0)</f>
        <v>0</v>
      </c>
      <c r="H25" s="15">
        <v>0</v>
      </c>
      <c r="I25" s="15">
        <f>VLOOKUP($A25,[1]Hoja1!$A$9:$AM$280,4,0)</f>
        <v>0</v>
      </c>
      <c r="J25" s="15">
        <f>VLOOKUP($A25,[1]Hoja1!$A$9:$AM$280,5,0)</f>
        <v>0</v>
      </c>
      <c r="K25" s="16">
        <f t="shared" si="8"/>
        <v>11544</v>
      </c>
      <c r="L25" s="15">
        <f>VLOOKUP($A25,[1]Hoja1!$A$9:$AM$280,26,0)</f>
        <v>1436.5</v>
      </c>
      <c r="M25" s="16">
        <f t="shared" si="9"/>
        <v>10107.5</v>
      </c>
    </row>
    <row r="26" spans="1:13" s="11" customFormat="1" ht="10.5" customHeight="1" x14ac:dyDescent="0.25">
      <c r="A26" s="12" t="s">
        <v>197</v>
      </c>
      <c r="B26" s="13" t="s">
        <v>198</v>
      </c>
      <c r="C26" s="14" t="s">
        <v>17</v>
      </c>
      <c r="D26" s="14" t="s">
        <v>18</v>
      </c>
      <c r="E26" s="15">
        <f t="shared" si="7"/>
        <v>305.60000000000002</v>
      </c>
      <c r="F26" s="15">
        <f>VLOOKUP($A26,[1]Hoja1!$A$9:$AM$280,3,0)</f>
        <v>9168</v>
      </c>
      <c r="G26" s="15">
        <f>VLOOKUP($A26,[1]Hoja1!$A$9:$AM$280,8,0)</f>
        <v>0</v>
      </c>
      <c r="H26" s="15">
        <v>0</v>
      </c>
      <c r="I26" s="15">
        <f>VLOOKUP($A26,[1]Hoja1!$A$9:$AM$280,4,0)</f>
        <v>0</v>
      </c>
      <c r="J26" s="15">
        <f>VLOOKUP($A26,[1]Hoja1!$A$9:$AM$280,5,0)</f>
        <v>1113.9000000000001</v>
      </c>
      <c r="K26" s="16">
        <f t="shared" si="8"/>
        <v>10281.9</v>
      </c>
      <c r="L26" s="15">
        <f>VLOOKUP($A26,[1]Hoja1!$A$9:$AM$280,26,0)</f>
        <v>1175.58</v>
      </c>
      <c r="M26" s="16">
        <f t="shared" si="9"/>
        <v>9106.32</v>
      </c>
    </row>
    <row r="27" spans="1:13" s="11" customFormat="1" ht="10.5" customHeight="1" x14ac:dyDescent="0.25">
      <c r="A27" s="12" t="s">
        <v>193</v>
      </c>
      <c r="B27" s="13" t="s">
        <v>194</v>
      </c>
      <c r="C27" s="14" t="s">
        <v>17</v>
      </c>
      <c r="D27" s="14" t="s">
        <v>18</v>
      </c>
      <c r="E27" s="15">
        <f t="shared" si="7"/>
        <v>200</v>
      </c>
      <c r="F27" s="15">
        <f>VLOOKUP($A27,[1]Hoja1!$A$9:$AM$280,3,0)</f>
        <v>6000</v>
      </c>
      <c r="G27" s="15">
        <f>VLOOKUP($A27,[1]Hoja1!$A$9:$AM$280,8,0)</f>
        <v>0</v>
      </c>
      <c r="H27" s="15">
        <v>0</v>
      </c>
      <c r="I27" s="15">
        <f>VLOOKUP($A27,[1]Hoja1!$A$9:$AM$280,4,0)</f>
        <v>0</v>
      </c>
      <c r="J27" s="15">
        <f>VLOOKUP($A27,[1]Hoja1!$A$9:$AM$280,5,0)</f>
        <v>4200</v>
      </c>
      <c r="K27" s="16">
        <f t="shared" si="8"/>
        <v>10200</v>
      </c>
      <c r="L27" s="15">
        <f>VLOOKUP($A27,[1]Hoja1!$A$9:$AM$280,26,0)</f>
        <v>1148.3599999999999</v>
      </c>
      <c r="M27" s="16">
        <f t="shared" si="9"/>
        <v>9051.64</v>
      </c>
    </row>
    <row r="28" spans="1:13" s="11" customFormat="1" ht="10.5" customHeight="1" x14ac:dyDescent="0.25">
      <c r="A28" s="12" t="s">
        <v>201</v>
      </c>
      <c r="B28" s="13" t="s">
        <v>202</v>
      </c>
      <c r="C28" s="14" t="s">
        <v>17</v>
      </c>
      <c r="D28" s="14" t="s">
        <v>18</v>
      </c>
      <c r="E28" s="15">
        <f t="shared" si="7"/>
        <v>172.87</v>
      </c>
      <c r="F28" s="15">
        <f>VLOOKUP($A28,[1]Hoja1!$A$9:$AM$280,3,0)</f>
        <v>5186.1000000000004</v>
      </c>
      <c r="G28" s="15">
        <f>VLOOKUP($A28,[1]Hoja1!$A$9:$AM$280,8,0)</f>
        <v>0</v>
      </c>
      <c r="H28" s="15">
        <v>0</v>
      </c>
      <c r="I28" s="15">
        <f>VLOOKUP($A28,[1]Hoja1!$A$9:$AM$280,4,0)</f>
        <v>0</v>
      </c>
      <c r="J28" s="15">
        <f>VLOOKUP($A28,[1]Hoja1!$A$9:$AM$280,5,0)</f>
        <v>1113.9000000000001</v>
      </c>
      <c r="K28" s="16">
        <f t="shared" si="8"/>
        <v>6300</v>
      </c>
      <c r="L28" s="15">
        <f>VLOOKUP($A28,[1]Hoja1!$A$9:$AM$280,26,0)</f>
        <v>330.5</v>
      </c>
      <c r="M28" s="16">
        <f t="shared" si="9"/>
        <v>5969.5</v>
      </c>
    </row>
    <row r="29" spans="1:13" s="11" customFormat="1" ht="10.5" customHeight="1" x14ac:dyDescent="0.25">
      <c r="A29" s="12"/>
      <c r="B29" s="17"/>
      <c r="C29" s="14"/>
      <c r="D29" s="14"/>
      <c r="E29" s="15"/>
      <c r="F29" s="15"/>
      <c r="G29" s="14"/>
      <c r="H29" s="14"/>
      <c r="I29" s="15"/>
      <c r="J29" s="14"/>
      <c r="K29" s="16"/>
      <c r="L29" s="16"/>
      <c r="M29" s="16"/>
    </row>
    <row r="30" spans="1:13" s="11" customFormat="1" ht="17.25" customHeight="1" x14ac:dyDescent="0.25">
      <c r="A30" s="6" t="s">
        <v>31</v>
      </c>
      <c r="B30" s="7"/>
      <c r="C30" s="8"/>
      <c r="D30" s="8"/>
      <c r="E30" s="9"/>
      <c r="F30" s="9"/>
      <c r="G30" s="8"/>
      <c r="H30" s="8"/>
      <c r="I30" s="8"/>
      <c r="J30" s="8"/>
      <c r="K30" s="10"/>
      <c r="L30" s="10"/>
      <c r="M30" s="10"/>
    </row>
    <row r="31" spans="1:13" s="20" customFormat="1" ht="10.5" customHeight="1" x14ac:dyDescent="0.25">
      <c r="A31" s="18" t="s">
        <v>32</v>
      </c>
      <c r="B31" s="13" t="s">
        <v>33</v>
      </c>
      <c r="C31" s="19" t="s">
        <v>34</v>
      </c>
      <c r="D31" s="19" t="s">
        <v>18</v>
      </c>
      <c r="E31" s="15">
        <f>+F31/30</f>
        <v>342.5</v>
      </c>
      <c r="F31" s="15">
        <f>VLOOKUP($A31,[1]Hoja1!$A$9:$AM$280,3,0)</f>
        <v>10275</v>
      </c>
      <c r="G31" s="15">
        <f>VLOOKUP($A31,[1]Hoja1!$A$9:$AM$280,8,0)</f>
        <v>0</v>
      </c>
      <c r="H31" s="15">
        <v>0</v>
      </c>
      <c r="I31" s="15">
        <f>VLOOKUP($A31,[1]Hoja1!$A$9:$AM$280,4,0)</f>
        <v>0</v>
      </c>
      <c r="J31" s="15">
        <f>VLOOKUP($A31,[1]Hoja1!$A$9:$AM$280,5,0)</f>
        <v>1925</v>
      </c>
      <c r="K31" s="16">
        <f>SUM(F31:J31)</f>
        <v>12200</v>
      </c>
      <c r="L31" s="15">
        <f>VLOOKUP($A31,[1]Hoja1!$A$9:$AM$280,26,0)</f>
        <v>2832.96</v>
      </c>
      <c r="M31" s="16">
        <f>+K31-L31</f>
        <v>9367.0400000000009</v>
      </c>
    </row>
    <row r="32" spans="1:13" s="11" customFormat="1" ht="10.5" customHeight="1" x14ac:dyDescent="0.25">
      <c r="A32" s="21"/>
      <c r="B32" s="17"/>
      <c r="C32" s="14"/>
      <c r="D32" s="14"/>
      <c r="E32" s="15"/>
      <c r="F32" s="15"/>
      <c r="G32" s="14"/>
      <c r="H32" s="14"/>
      <c r="I32" s="14"/>
      <c r="J32" s="14"/>
      <c r="K32" s="16"/>
      <c r="L32" s="16"/>
      <c r="M32" s="16"/>
    </row>
    <row r="33" spans="1:13" s="11" customFormat="1" ht="17.25" customHeight="1" x14ac:dyDescent="0.25">
      <c r="A33" s="6" t="s">
        <v>35</v>
      </c>
      <c r="B33" s="7"/>
      <c r="C33" s="8"/>
      <c r="D33" s="8"/>
      <c r="E33" s="9"/>
      <c r="F33" s="9"/>
      <c r="G33" s="8"/>
      <c r="H33" s="8"/>
      <c r="I33" s="8"/>
      <c r="J33" s="8"/>
      <c r="K33" s="10"/>
      <c r="L33" s="10"/>
      <c r="M33" s="10"/>
    </row>
    <row r="34" spans="1:13" s="11" customFormat="1" ht="10.5" customHeight="1" x14ac:dyDescent="0.25">
      <c r="A34" s="12" t="s">
        <v>36</v>
      </c>
      <c r="B34" s="13" t="s">
        <v>37</v>
      </c>
      <c r="C34" s="14" t="s">
        <v>17</v>
      </c>
      <c r="D34" s="14" t="s">
        <v>18</v>
      </c>
      <c r="E34" s="15">
        <f t="shared" ref="E34:E36" si="10">+F34/30</f>
        <v>480.3</v>
      </c>
      <c r="F34" s="15">
        <f>VLOOKUP($A34,[1]Hoja1!$A$9:$AM$280,3,0)</f>
        <v>14409</v>
      </c>
      <c r="G34" s="15">
        <f>VLOOKUP($A34,[1]Hoja1!$A$9:$AM$280,8,0)</f>
        <v>0</v>
      </c>
      <c r="H34" s="15">
        <v>0</v>
      </c>
      <c r="I34" s="15">
        <f>VLOOKUP($A34,[1]Hoja1!$A$9:$AM$280,4,0)</f>
        <v>0</v>
      </c>
      <c r="J34" s="15">
        <f>VLOOKUP($A34,[1]Hoja1!$A$9:$AM$280,5,0)</f>
        <v>0</v>
      </c>
      <c r="K34" s="16">
        <f t="shared" ref="K34:K36" si="11">SUM(F34:J34)</f>
        <v>14409</v>
      </c>
      <c r="L34" s="15">
        <f>VLOOKUP($A34,[1]Hoja1!$A$9:$AM$280,26,0)</f>
        <v>2083.2199999999998</v>
      </c>
      <c r="M34" s="16">
        <f t="shared" ref="M34:M36" si="12">+K34-L34</f>
        <v>12325.78</v>
      </c>
    </row>
    <row r="35" spans="1:13" s="11" customFormat="1" ht="10.5" customHeight="1" x14ac:dyDescent="0.2">
      <c r="A35" s="32" t="s">
        <v>187</v>
      </c>
      <c r="B35" s="33" t="s">
        <v>188</v>
      </c>
      <c r="C35" s="14" t="s">
        <v>17</v>
      </c>
      <c r="D35" s="14" t="s">
        <v>179</v>
      </c>
      <c r="E35" s="15">
        <f t="shared" si="10"/>
        <v>172.87</v>
      </c>
      <c r="F35" s="15">
        <f>VLOOKUP($A35,[1]Hoja1!$A$9:$AM$280,3,0)</f>
        <v>5186.1000000000004</v>
      </c>
      <c r="G35" s="15">
        <f>VLOOKUP($A35,[1]Hoja1!$A$9:$AM$280,8,0)</f>
        <v>0</v>
      </c>
      <c r="H35" s="15">
        <v>0</v>
      </c>
      <c r="I35" s="15">
        <f>VLOOKUP($A35,[1]Hoja1!$A$9:$AM$280,4,0)</f>
        <v>0</v>
      </c>
      <c r="J35" s="15">
        <f>VLOOKUP($A35,[1]Hoja1!$A$9:$AM$280,5,0)</f>
        <v>2413.9</v>
      </c>
      <c r="K35" s="16">
        <f t="shared" si="11"/>
        <v>7600</v>
      </c>
      <c r="L35" s="15">
        <f>VLOOKUP($A35,[1]Hoja1!$A$9:$AM$280,26,0)</f>
        <v>752.5</v>
      </c>
      <c r="M35" s="16">
        <f t="shared" si="12"/>
        <v>6847.5</v>
      </c>
    </row>
    <row r="36" spans="1:13" s="11" customFormat="1" ht="10.5" customHeight="1" x14ac:dyDescent="0.2">
      <c r="A36" s="32" t="s">
        <v>189</v>
      </c>
      <c r="B36" s="33" t="s">
        <v>190</v>
      </c>
      <c r="C36" s="14" t="s">
        <v>17</v>
      </c>
      <c r="D36" s="14" t="s">
        <v>179</v>
      </c>
      <c r="E36" s="15">
        <f t="shared" si="10"/>
        <v>172.87</v>
      </c>
      <c r="F36" s="15">
        <f>VLOOKUP($A36,[1]Hoja1!$A$9:$AM$280,3,0)</f>
        <v>5186.1000000000004</v>
      </c>
      <c r="G36" s="15">
        <f>VLOOKUP($A36,[1]Hoja1!$A$9:$AM$280,8,0)</f>
        <v>0</v>
      </c>
      <c r="H36" s="15">
        <v>0</v>
      </c>
      <c r="I36" s="15">
        <f>VLOOKUP($A36,[1]Hoja1!$A$9:$AM$280,4,0)</f>
        <v>0</v>
      </c>
      <c r="J36" s="15">
        <f>VLOOKUP($A36,[1]Hoja1!$A$9:$AM$280,5,0)</f>
        <v>2413.9</v>
      </c>
      <c r="K36" s="16">
        <f t="shared" si="11"/>
        <v>7600</v>
      </c>
      <c r="L36" s="15">
        <f>VLOOKUP($A36,[1]Hoja1!$A$9:$AM$280,26,0)</f>
        <v>752.5</v>
      </c>
      <c r="M36" s="16">
        <f t="shared" si="12"/>
        <v>6847.5</v>
      </c>
    </row>
    <row r="37" spans="1:13" s="11" customFormat="1" ht="10.5" customHeight="1" x14ac:dyDescent="0.25">
      <c r="A37" s="32"/>
      <c r="B37" s="17"/>
      <c r="C37" s="14"/>
      <c r="D37" s="14"/>
      <c r="E37" s="15"/>
      <c r="F37" s="15"/>
      <c r="G37" s="14"/>
      <c r="H37" s="14"/>
      <c r="I37" s="14"/>
      <c r="J37" s="14"/>
      <c r="K37" s="16"/>
      <c r="L37" s="16"/>
      <c r="M37" s="16"/>
    </row>
    <row r="38" spans="1:13" s="11" customFormat="1" ht="17.25" customHeight="1" x14ac:dyDescent="0.25">
      <c r="A38" s="6" t="s">
        <v>40</v>
      </c>
      <c r="B38" s="7"/>
      <c r="C38" s="8"/>
      <c r="D38" s="8"/>
      <c r="E38" s="9"/>
      <c r="F38" s="9"/>
      <c r="G38" s="8"/>
      <c r="H38" s="8"/>
      <c r="I38" s="8"/>
      <c r="J38" s="8"/>
      <c r="K38" s="10"/>
      <c r="L38" s="10"/>
      <c r="M38" s="10"/>
    </row>
    <row r="39" spans="1:13" s="11" customFormat="1" ht="10.5" customHeight="1" x14ac:dyDescent="0.25">
      <c r="A39" s="32" t="s">
        <v>41</v>
      </c>
      <c r="B39" s="13" t="s">
        <v>42</v>
      </c>
      <c r="C39" s="14" t="s">
        <v>43</v>
      </c>
      <c r="D39" s="14" t="s">
        <v>18</v>
      </c>
      <c r="E39" s="15">
        <f t="shared" ref="E39:E57" si="13">+F39/30</f>
        <v>209.2</v>
      </c>
      <c r="F39" s="15">
        <f>VLOOKUP($A39,[1]Hoja1!$A$9:$AM$280,3,0)</f>
        <v>6276</v>
      </c>
      <c r="G39" s="15">
        <f>VLOOKUP($A39,[1]Hoja1!$A$9:$AM$280,8,0)</f>
        <v>0</v>
      </c>
      <c r="H39" s="15">
        <v>0</v>
      </c>
      <c r="I39" s="15">
        <f>VLOOKUP($A39,[1]Hoja1!$A$9:$AM$280,4,0)</f>
        <v>0</v>
      </c>
      <c r="J39" s="15">
        <f>VLOOKUP($A39,[1]Hoja1!$A$9:$AM$280,5,0)</f>
        <v>0</v>
      </c>
      <c r="K39" s="16">
        <f t="shared" ref="K39:K57" si="14">SUM(F39:J39)</f>
        <v>6276</v>
      </c>
      <c r="L39" s="15">
        <f>VLOOKUP($A39,[1]Hoja1!$A$9:$AM$280,26,0)</f>
        <v>1724.28</v>
      </c>
      <c r="M39" s="16">
        <f t="shared" ref="M39:M56" si="15">+K39-L39</f>
        <v>4551.72</v>
      </c>
    </row>
    <row r="40" spans="1:13" s="11" customFormat="1" ht="10.5" customHeight="1" x14ac:dyDescent="0.25">
      <c r="A40" s="32" t="s">
        <v>44</v>
      </c>
      <c r="B40" s="13" t="s">
        <v>45</v>
      </c>
      <c r="C40" s="14" t="s">
        <v>46</v>
      </c>
      <c r="D40" s="14" t="s">
        <v>18</v>
      </c>
      <c r="E40" s="15">
        <f t="shared" si="13"/>
        <v>222</v>
      </c>
      <c r="F40" s="15">
        <f>VLOOKUP($A40,[1]Hoja1!$A$9:$AM$280,3,0)</f>
        <v>6660</v>
      </c>
      <c r="G40" s="15">
        <f>VLOOKUP($A40,[1]Hoja1!$A$9:$AM$280,8,0)</f>
        <v>0</v>
      </c>
      <c r="H40" s="15">
        <v>0</v>
      </c>
      <c r="I40" s="15">
        <f>VLOOKUP($A40,[1]Hoja1!$A$9:$AM$280,4,0)</f>
        <v>0</v>
      </c>
      <c r="J40" s="15">
        <f>VLOOKUP($A40,[1]Hoja1!$A$9:$AM$280,5,0)</f>
        <v>0</v>
      </c>
      <c r="K40" s="16">
        <f t="shared" si="14"/>
        <v>6660</v>
      </c>
      <c r="L40" s="15">
        <f>VLOOKUP($A40,[1]Hoja1!$A$9:$AM$280,26,0)</f>
        <v>786.92</v>
      </c>
      <c r="M40" s="16">
        <f t="shared" si="15"/>
        <v>5873.08</v>
      </c>
    </row>
    <row r="41" spans="1:13" s="11" customFormat="1" ht="10.5" customHeight="1" x14ac:dyDescent="0.25">
      <c r="A41" s="32" t="s">
        <v>47</v>
      </c>
      <c r="B41" s="13" t="s">
        <v>48</v>
      </c>
      <c r="C41" s="14" t="s">
        <v>46</v>
      </c>
      <c r="D41" s="14" t="s">
        <v>18</v>
      </c>
      <c r="E41" s="15">
        <f t="shared" si="13"/>
        <v>222</v>
      </c>
      <c r="F41" s="15">
        <f>VLOOKUP($A41,[1]Hoja1!$A$9:$AM$280,3,0)</f>
        <v>6660</v>
      </c>
      <c r="G41" s="15">
        <f>VLOOKUP($A41,[1]Hoja1!$A$9:$AM$280,8,0)</f>
        <v>0</v>
      </c>
      <c r="H41" s="15">
        <v>0</v>
      </c>
      <c r="I41" s="15">
        <f>VLOOKUP($A41,[1]Hoja1!$A$9:$AM$280,4,0)</f>
        <v>0</v>
      </c>
      <c r="J41" s="15">
        <f>VLOOKUP($A41,[1]Hoja1!$A$9:$AM$280,5,0)</f>
        <v>0</v>
      </c>
      <c r="K41" s="16">
        <f t="shared" si="14"/>
        <v>6660</v>
      </c>
      <c r="L41" s="15">
        <f>VLOOKUP($A41,[1]Hoja1!$A$9:$AM$280,26,0)</f>
        <v>2605.81</v>
      </c>
      <c r="M41" s="16">
        <f t="shared" si="15"/>
        <v>4054.19</v>
      </c>
    </row>
    <row r="42" spans="1:13" s="11" customFormat="1" ht="10.5" customHeight="1" x14ac:dyDescent="0.25">
      <c r="A42" s="32" t="s">
        <v>49</v>
      </c>
      <c r="B42" s="13" t="s">
        <v>50</v>
      </c>
      <c r="C42" s="14" t="s">
        <v>46</v>
      </c>
      <c r="D42" s="14" t="s">
        <v>18</v>
      </c>
      <c r="E42" s="15">
        <f t="shared" si="13"/>
        <v>222</v>
      </c>
      <c r="F42" s="15">
        <f>VLOOKUP($A42,[1]Hoja1!$A$9:$AM$280,3,0)</f>
        <v>6660</v>
      </c>
      <c r="G42" s="15">
        <f>VLOOKUP($A42,[1]Hoja1!$A$9:$AM$280,8,0)</f>
        <v>0</v>
      </c>
      <c r="H42" s="15">
        <v>0</v>
      </c>
      <c r="I42" s="15">
        <f>VLOOKUP($A42,[1]Hoja1!$A$9:$AM$280,4,0)</f>
        <v>0</v>
      </c>
      <c r="J42" s="15">
        <f>VLOOKUP($A42,[1]Hoja1!$A$9:$AM$280,5,0)</f>
        <v>0</v>
      </c>
      <c r="K42" s="16">
        <f t="shared" si="14"/>
        <v>6660</v>
      </c>
      <c r="L42" s="15">
        <f>VLOOKUP($A42,[1]Hoja1!$A$9:$AM$280,26,0)</f>
        <v>2691.34</v>
      </c>
      <c r="M42" s="16">
        <f t="shared" si="15"/>
        <v>3968.66</v>
      </c>
    </row>
    <row r="43" spans="1:13" s="11" customFormat="1" ht="10.5" customHeight="1" x14ac:dyDescent="0.25">
      <c r="A43" s="32" t="s">
        <v>51</v>
      </c>
      <c r="B43" s="13" t="s">
        <v>52</v>
      </c>
      <c r="C43" s="14" t="s">
        <v>43</v>
      </c>
      <c r="D43" s="14" t="s">
        <v>18</v>
      </c>
      <c r="E43" s="15">
        <f t="shared" si="13"/>
        <v>305.60000000000002</v>
      </c>
      <c r="F43" s="15">
        <f>VLOOKUP($A43,[1]Hoja1!$A$9:$AM$280,3,0)</f>
        <v>9168</v>
      </c>
      <c r="G43" s="15">
        <f>VLOOKUP($A43,[1]Hoja1!$A$9:$AM$280,8,0)</f>
        <v>0</v>
      </c>
      <c r="H43" s="15">
        <v>0</v>
      </c>
      <c r="I43" s="15">
        <f>VLOOKUP($A43,[1]Hoja1!$A$9:$AM$280,4,0)</f>
        <v>0</v>
      </c>
      <c r="J43" s="15">
        <f>VLOOKUP($A43,[1]Hoja1!$A$9:$AM$280,5,0)</f>
        <v>2000</v>
      </c>
      <c r="K43" s="16">
        <f t="shared" si="14"/>
        <v>11168</v>
      </c>
      <c r="L43" s="15">
        <f>VLOOKUP($A43,[1]Hoja1!$A$9:$AM$280,26,0)</f>
        <v>5566.91</v>
      </c>
      <c r="M43" s="16">
        <f t="shared" si="15"/>
        <v>5601.09</v>
      </c>
    </row>
    <row r="44" spans="1:13" s="11" customFormat="1" ht="10.5" customHeight="1" x14ac:dyDescent="0.25">
      <c r="A44" s="32" t="s">
        <v>38</v>
      </c>
      <c r="B44" s="13" t="s">
        <v>39</v>
      </c>
      <c r="C44" s="14" t="s">
        <v>17</v>
      </c>
      <c r="D44" s="14" t="s">
        <v>18</v>
      </c>
      <c r="E44" s="15">
        <f t="shared" si="13"/>
        <v>263.94</v>
      </c>
      <c r="F44" s="15">
        <f>VLOOKUP($A44,[1]Hoja1!$A$9:$AM$280,3,0)</f>
        <v>7918.2</v>
      </c>
      <c r="G44" s="15">
        <f>VLOOKUP($A44,[1]Hoja1!$A$9:$AM$280,8,0)</f>
        <v>0</v>
      </c>
      <c r="H44" s="15">
        <v>0</v>
      </c>
      <c r="I44" s="15">
        <f>VLOOKUP($A44,[1]Hoja1!$A$9:$AM$280,4,0)</f>
        <v>0</v>
      </c>
      <c r="J44" s="15">
        <f>VLOOKUP($A44,[1]Hoja1!$A$9:$AM$280,5,0)</f>
        <v>527.88</v>
      </c>
      <c r="K44" s="16">
        <f t="shared" si="14"/>
        <v>8446.08</v>
      </c>
      <c r="L44" s="15">
        <f>VLOOKUP($A44,[1]Hoja1!$A$9:$AM$280,26,0)</f>
        <v>1072.5</v>
      </c>
      <c r="M44" s="16">
        <f t="shared" si="15"/>
        <v>7373.58</v>
      </c>
    </row>
    <row r="45" spans="1:13" s="11" customFormat="1" ht="10.5" customHeight="1" x14ac:dyDescent="0.25">
      <c r="A45" s="32" t="s">
        <v>55</v>
      </c>
      <c r="B45" s="13" t="s">
        <v>56</v>
      </c>
      <c r="C45" s="14" t="s">
        <v>17</v>
      </c>
      <c r="D45" s="14" t="s">
        <v>18</v>
      </c>
      <c r="E45" s="15">
        <f t="shared" si="13"/>
        <v>516.79999999999995</v>
      </c>
      <c r="F45" s="15">
        <f>VLOOKUP($A45,[1]Hoja1!$A$9:$AM$280,3,0)</f>
        <v>15504</v>
      </c>
      <c r="G45" s="15">
        <f>VLOOKUP($A45,[1]Hoja1!$A$9:$AM$280,8,0)</f>
        <v>0</v>
      </c>
      <c r="H45" s="15">
        <v>0</v>
      </c>
      <c r="I45" s="15">
        <f>VLOOKUP($A45,[1]Hoja1!$A$9:$AM$280,4,0)</f>
        <v>0</v>
      </c>
      <c r="J45" s="15">
        <f>VLOOKUP($A45,[1]Hoja1!$A$9:$AM$280,5,0)</f>
        <v>0</v>
      </c>
      <c r="K45" s="16">
        <f t="shared" si="14"/>
        <v>15504</v>
      </c>
      <c r="L45" s="15">
        <f>VLOOKUP($A45,[1]Hoja1!$A$9:$AM$280,26,0)</f>
        <v>5856.18</v>
      </c>
      <c r="M45" s="16">
        <f t="shared" si="15"/>
        <v>9647.82</v>
      </c>
    </row>
    <row r="46" spans="1:13" s="11" customFormat="1" ht="10.5" customHeight="1" x14ac:dyDescent="0.25">
      <c r="A46" s="32" t="s">
        <v>57</v>
      </c>
      <c r="B46" s="13" t="s">
        <v>58</v>
      </c>
      <c r="C46" s="14" t="s">
        <v>59</v>
      </c>
      <c r="D46" s="14" t="s">
        <v>18</v>
      </c>
      <c r="E46" s="15">
        <f t="shared" si="13"/>
        <v>525</v>
      </c>
      <c r="F46" s="15">
        <f>VLOOKUP($A46,[1]Hoja1!$A$9:$AM$280,3,0)</f>
        <v>15750</v>
      </c>
      <c r="G46" s="15">
        <f>VLOOKUP($A46,[1]Hoja1!$A$9:$AM$280,8,0)</f>
        <v>0</v>
      </c>
      <c r="H46" s="15">
        <v>0</v>
      </c>
      <c r="I46" s="15">
        <f>VLOOKUP($A46,[1]Hoja1!$A$9:$AM$280,4,0)</f>
        <v>0</v>
      </c>
      <c r="J46" s="15">
        <f>VLOOKUP($A46,[1]Hoja1!$A$9:$AM$280,5,0)</f>
        <v>0</v>
      </c>
      <c r="K46" s="16">
        <f t="shared" si="14"/>
        <v>15750</v>
      </c>
      <c r="L46" s="15">
        <f>VLOOKUP($A46,[1]Hoja1!$A$9:$AM$280,26,0)</f>
        <v>4199.8599999999997</v>
      </c>
      <c r="M46" s="16">
        <f t="shared" si="15"/>
        <v>11550.14</v>
      </c>
    </row>
    <row r="47" spans="1:13" s="11" customFormat="1" ht="10.5" customHeight="1" x14ac:dyDescent="0.25">
      <c r="A47" s="32" t="s">
        <v>60</v>
      </c>
      <c r="B47" s="13" t="s">
        <v>61</v>
      </c>
      <c r="C47" s="14" t="s">
        <v>62</v>
      </c>
      <c r="D47" s="14" t="s">
        <v>18</v>
      </c>
      <c r="E47" s="15">
        <f t="shared" si="13"/>
        <v>212.8</v>
      </c>
      <c r="F47" s="15">
        <f>VLOOKUP($A47,[1]Hoja1!$A$9:$AM$280,3,0)</f>
        <v>6384</v>
      </c>
      <c r="G47" s="15">
        <f>VLOOKUP($A47,[1]Hoja1!$A$9:$AM$280,8,0)</f>
        <v>0</v>
      </c>
      <c r="H47" s="15">
        <v>0</v>
      </c>
      <c r="I47" s="15">
        <f>VLOOKUP($A47,[1]Hoja1!$A$9:$AM$280,4,0)</f>
        <v>0</v>
      </c>
      <c r="J47" s="15">
        <f>VLOOKUP($A47,[1]Hoja1!$A$9:$AM$280,5,0)</f>
        <v>0</v>
      </c>
      <c r="K47" s="16">
        <f t="shared" si="14"/>
        <v>6384</v>
      </c>
      <c r="L47" s="15">
        <f>VLOOKUP($A47,[1]Hoja1!$A$9:$AM$280,26,0)</f>
        <v>349.32</v>
      </c>
      <c r="M47" s="16">
        <f t="shared" si="15"/>
        <v>6034.68</v>
      </c>
    </row>
    <row r="48" spans="1:13" s="11" customFormat="1" ht="10.5" customHeight="1" x14ac:dyDescent="0.25">
      <c r="A48" s="32" t="s">
        <v>159</v>
      </c>
      <c r="B48" s="13" t="s">
        <v>64</v>
      </c>
      <c r="C48" s="14" t="s">
        <v>63</v>
      </c>
      <c r="D48" s="14" t="s">
        <v>18</v>
      </c>
      <c r="E48" s="15">
        <f t="shared" si="13"/>
        <v>534.42999999999995</v>
      </c>
      <c r="F48" s="15">
        <f>VLOOKUP($A48,[1]Hoja1!$A$9:$AM$280,3,0)</f>
        <v>16032.9</v>
      </c>
      <c r="G48" s="15">
        <f>VLOOKUP($A48,[1]Hoja1!$A$9:$AM$280,8,0)</f>
        <v>0</v>
      </c>
      <c r="H48" s="15">
        <v>0</v>
      </c>
      <c r="I48" s="15">
        <f>VLOOKUP($A48,[1]Hoja1!$A$9:$AM$280,4,0)</f>
        <v>0</v>
      </c>
      <c r="J48" s="15">
        <f>VLOOKUP($A48,[1]Hoja1!$A$9:$AM$280,5,0)</f>
        <v>2600</v>
      </c>
      <c r="K48" s="16">
        <f t="shared" si="14"/>
        <v>18632.900000000001</v>
      </c>
      <c r="L48" s="15">
        <f>VLOOKUP($A48,[1]Hoja1!$A$9:$AM$280,26,0)</f>
        <v>5332.41</v>
      </c>
      <c r="M48" s="16">
        <f t="shared" si="15"/>
        <v>13300.490000000002</v>
      </c>
    </row>
    <row r="49" spans="1:13" s="11" customFormat="1" ht="10.5" customHeight="1" x14ac:dyDescent="0.25">
      <c r="A49" s="32" t="s">
        <v>160</v>
      </c>
      <c r="B49" s="13" t="s">
        <v>66</v>
      </c>
      <c r="C49" s="14" t="s">
        <v>63</v>
      </c>
      <c r="D49" s="14" t="s">
        <v>18</v>
      </c>
      <c r="E49" s="15">
        <f t="shared" si="13"/>
        <v>446.53</v>
      </c>
      <c r="F49" s="15">
        <f>VLOOKUP($A49,[1]Hoja1!$A$9:$AM$280,3,0)</f>
        <v>13395.9</v>
      </c>
      <c r="G49" s="15">
        <f>VLOOKUP($A49,[1]Hoja1!$A$9:$AM$280,8,0)</f>
        <v>0</v>
      </c>
      <c r="H49" s="15">
        <v>0</v>
      </c>
      <c r="I49" s="15">
        <f>VLOOKUP($A49,[1]Hoja1!$A$9:$AM$280,4,0)</f>
        <v>0</v>
      </c>
      <c r="J49" s="15">
        <f>VLOOKUP($A49,[1]Hoja1!$A$9:$AM$280,5,0)</f>
        <v>2600</v>
      </c>
      <c r="K49" s="16">
        <f t="shared" si="14"/>
        <v>15995.9</v>
      </c>
      <c r="L49" s="15">
        <f>VLOOKUP($A49,[1]Hoja1!$A$9:$AM$280,26,0)</f>
        <v>2460.66</v>
      </c>
      <c r="M49" s="16">
        <f t="shared" si="15"/>
        <v>13535.24</v>
      </c>
    </row>
    <row r="50" spans="1:13" s="11" customFormat="1" ht="10.5" customHeight="1" x14ac:dyDescent="0.25">
      <c r="A50" s="32" t="s">
        <v>161</v>
      </c>
      <c r="B50" s="13" t="s">
        <v>118</v>
      </c>
      <c r="C50" s="14" t="s">
        <v>17</v>
      </c>
      <c r="D50" s="14" t="s">
        <v>179</v>
      </c>
      <c r="E50" s="15">
        <f t="shared" si="13"/>
        <v>167.10766666666666</v>
      </c>
      <c r="F50" s="15">
        <f>VLOOKUP($A50,[1]Hoja1!$A$9:$AM$280,3,0)</f>
        <v>5013.2299999999996</v>
      </c>
      <c r="G50" s="15">
        <f>VLOOKUP($A50,[1]Hoja1!$A$9:$AM$280,8,0)</f>
        <v>0</v>
      </c>
      <c r="H50" s="15">
        <v>0</v>
      </c>
      <c r="I50" s="15">
        <f>VLOOKUP($A50,[1]Hoja1!$A$9:$AM$280,4,0)</f>
        <v>0</v>
      </c>
      <c r="J50" s="15">
        <f>VLOOKUP($A50,[1]Hoja1!$A$9:$AM$280,5,0)</f>
        <v>0</v>
      </c>
      <c r="K50" s="16">
        <f t="shared" si="14"/>
        <v>5013.2299999999996</v>
      </c>
      <c r="L50" s="15">
        <f>VLOOKUP($A50,[1]Hoja1!$A$9:$AM$280,26,0)</f>
        <v>-28.24</v>
      </c>
      <c r="M50" s="16">
        <f t="shared" si="15"/>
        <v>5041.4699999999993</v>
      </c>
    </row>
    <row r="51" spans="1:13" s="11" customFormat="1" ht="10.5" customHeight="1" x14ac:dyDescent="0.25">
      <c r="A51" s="32" t="s">
        <v>162</v>
      </c>
      <c r="B51" s="13" t="s">
        <v>119</v>
      </c>
      <c r="C51" s="14" t="s">
        <v>17</v>
      </c>
      <c r="D51" s="14" t="s">
        <v>179</v>
      </c>
      <c r="E51" s="15">
        <f t="shared" si="13"/>
        <v>172.87</v>
      </c>
      <c r="F51" s="15">
        <f>VLOOKUP($A51,[1]Hoja1!$A$9:$AM$280,3,0)</f>
        <v>5186.1000000000004</v>
      </c>
      <c r="G51" s="15">
        <f>VLOOKUP($A51,[1]Hoja1!$A$9:$AM$280,8,0)</f>
        <v>0</v>
      </c>
      <c r="H51" s="15">
        <v>0</v>
      </c>
      <c r="I51" s="15">
        <f>VLOOKUP($A51,[1]Hoja1!$A$9:$AM$280,4,0)</f>
        <v>0</v>
      </c>
      <c r="J51" s="15">
        <f>VLOOKUP($A51,[1]Hoja1!$A$9:$AM$280,5,0)</f>
        <v>0</v>
      </c>
      <c r="K51" s="16">
        <f t="shared" si="14"/>
        <v>5186.1000000000004</v>
      </c>
      <c r="L51" s="15">
        <f>VLOOKUP($A51,[1]Hoja1!$A$9:$AM$280,26,0)</f>
        <v>-17.18</v>
      </c>
      <c r="M51" s="16">
        <f t="shared" si="15"/>
        <v>5203.2800000000007</v>
      </c>
    </row>
    <row r="52" spans="1:13" s="11" customFormat="1" ht="10.5" customHeight="1" x14ac:dyDescent="0.25">
      <c r="A52" s="32" t="s">
        <v>148</v>
      </c>
      <c r="B52" s="13" t="s">
        <v>67</v>
      </c>
      <c r="C52" s="14" t="s">
        <v>68</v>
      </c>
      <c r="D52" s="14" t="s">
        <v>179</v>
      </c>
      <c r="E52" s="15">
        <f t="shared" si="13"/>
        <v>233.32999999999998</v>
      </c>
      <c r="F52" s="15">
        <f>VLOOKUP($A52,[1]Hoja1!$A$9:$AM$280,3,0)</f>
        <v>6999.9</v>
      </c>
      <c r="G52" s="15">
        <f>VLOOKUP($A52,[1]Hoja1!$A$9:$AM$280,8,0)</f>
        <v>0</v>
      </c>
      <c r="H52" s="15">
        <v>0</v>
      </c>
      <c r="I52" s="15">
        <f>VLOOKUP($A52,[1]Hoja1!$A$9:$AM$280,4,0)</f>
        <v>0</v>
      </c>
      <c r="J52" s="15">
        <f>VLOOKUP($A52,[1]Hoja1!$A$9:$AM$280,5,0)</f>
        <v>1476.42</v>
      </c>
      <c r="K52" s="16">
        <f t="shared" si="14"/>
        <v>8476.32</v>
      </c>
      <c r="L52" s="15">
        <f>VLOOKUP($A52,[1]Hoja1!$A$9:$AM$280,26,0)</f>
        <v>882.1</v>
      </c>
      <c r="M52" s="16">
        <f t="shared" si="15"/>
        <v>7594.2199999999993</v>
      </c>
    </row>
    <row r="53" spans="1:13" s="11" customFormat="1" ht="10.5" customHeight="1" x14ac:dyDescent="0.25">
      <c r="A53" s="32" t="s">
        <v>149</v>
      </c>
      <c r="B53" s="13" t="s">
        <v>69</v>
      </c>
      <c r="C53" s="14" t="s">
        <v>68</v>
      </c>
      <c r="D53" s="14" t="s">
        <v>179</v>
      </c>
      <c r="E53" s="15">
        <f t="shared" si="13"/>
        <v>430</v>
      </c>
      <c r="F53" s="15">
        <f>VLOOKUP($A53,[1]Hoja1!$A$9:$AM$280,3,0)</f>
        <v>12900</v>
      </c>
      <c r="G53" s="15">
        <f>VLOOKUP($A53,[1]Hoja1!$A$9:$AM$280,8,0)</f>
        <v>0</v>
      </c>
      <c r="H53" s="15">
        <v>0</v>
      </c>
      <c r="I53" s="15">
        <f>VLOOKUP($A53,[1]Hoja1!$A$9:$AM$280,4,0)</f>
        <v>0</v>
      </c>
      <c r="J53" s="15">
        <f>VLOOKUP($A53,[1]Hoja1!$A$9:$AM$280,5,0)</f>
        <v>0</v>
      </c>
      <c r="K53" s="16">
        <f t="shared" si="14"/>
        <v>12900</v>
      </c>
      <c r="L53" s="15">
        <f>VLOOKUP($A53,[1]Hoja1!$A$9:$AM$280,26,0)</f>
        <v>1750.28</v>
      </c>
      <c r="M53" s="16">
        <f t="shared" si="15"/>
        <v>11149.72</v>
      </c>
    </row>
    <row r="54" spans="1:13" s="11" customFormat="1" ht="10.5" customHeight="1" x14ac:dyDescent="0.25">
      <c r="A54" s="32" t="s">
        <v>120</v>
      </c>
      <c r="B54" s="13" t="s">
        <v>123</v>
      </c>
      <c r="C54" s="14" t="s">
        <v>124</v>
      </c>
      <c r="D54" s="14" t="s">
        <v>179</v>
      </c>
      <c r="E54" s="15">
        <f t="shared" si="13"/>
        <v>580.98</v>
      </c>
      <c r="F54" s="15">
        <f>VLOOKUP($A54,[1]Hoja1!$A$9:$AM$280,3,0)</f>
        <v>17429.400000000001</v>
      </c>
      <c r="G54" s="15">
        <f>VLOOKUP($A54,[1]Hoja1!$A$9:$AM$280,8,0)</f>
        <v>0</v>
      </c>
      <c r="H54" s="15">
        <v>0</v>
      </c>
      <c r="I54" s="15">
        <f>VLOOKUP($A54,[1]Hoja1!$A$9:$AM$280,4,0)</f>
        <v>0</v>
      </c>
      <c r="J54" s="15">
        <f>VLOOKUP($A54,[1]Hoja1!$A$9:$AM$280,5,0)</f>
        <v>0</v>
      </c>
      <c r="K54" s="16">
        <f t="shared" si="14"/>
        <v>17429.400000000001</v>
      </c>
      <c r="L54" s="15">
        <f>VLOOKUP($A54,[1]Hoja1!$A$9:$AM$280,26,0)</f>
        <v>2847.56</v>
      </c>
      <c r="M54" s="16">
        <f t="shared" si="15"/>
        <v>14581.840000000002</v>
      </c>
    </row>
    <row r="55" spans="1:13" s="11" customFormat="1" ht="10.5" customHeight="1" x14ac:dyDescent="0.25">
      <c r="A55" s="32" t="s">
        <v>212</v>
      </c>
      <c r="B55" s="13" t="s">
        <v>213</v>
      </c>
      <c r="C55" s="14" t="s">
        <v>17</v>
      </c>
      <c r="D55" s="14" t="s">
        <v>179</v>
      </c>
      <c r="E55" s="15">
        <f t="shared" ref="E55" si="16">+F55/30</f>
        <v>172.87</v>
      </c>
      <c r="F55" s="15">
        <f>VLOOKUP($A55,[1]Hoja1!$A$9:$AM$280,3,0)</f>
        <v>5186.1000000000004</v>
      </c>
      <c r="G55" s="15">
        <f>VLOOKUP($A55,[1]Hoja1!$A$9:$AM$280,8,0)</f>
        <v>0</v>
      </c>
      <c r="H55" s="15">
        <v>0</v>
      </c>
      <c r="I55" s="15">
        <f>VLOOKUP($A55,[1]Hoja1!$A$9:$AM$280,4,0)</f>
        <v>0</v>
      </c>
      <c r="J55" s="15">
        <f>VLOOKUP($A55,[1]Hoja1!$A$9:$AM$280,5,0)</f>
        <v>2813.9</v>
      </c>
      <c r="K55" s="16">
        <f t="shared" ref="K55" si="17">SUM(F55:J55)</f>
        <v>8000</v>
      </c>
      <c r="L55" s="15">
        <f>VLOOKUP($A55,[1]Hoja1!$A$9:$AM$280,26,0)</f>
        <v>779.24</v>
      </c>
      <c r="M55" s="16">
        <f t="shared" ref="M55" si="18">+K55-L55</f>
        <v>7220.76</v>
      </c>
    </row>
    <row r="56" spans="1:13" s="11" customFormat="1" ht="10.5" customHeight="1" x14ac:dyDescent="0.25">
      <c r="A56" s="32" t="s">
        <v>199</v>
      </c>
      <c r="B56" s="13" t="s">
        <v>200</v>
      </c>
      <c r="C56" s="14" t="s">
        <v>63</v>
      </c>
      <c r="D56" s="14" t="s">
        <v>179</v>
      </c>
      <c r="E56" s="15">
        <f t="shared" si="13"/>
        <v>269.85000000000002</v>
      </c>
      <c r="F56" s="15">
        <f>VLOOKUP($A56,[1]Hoja1!$A$9:$AM$280,3,0)</f>
        <v>8095.5</v>
      </c>
      <c r="G56" s="15">
        <f>VLOOKUP($A56,[1]Hoja1!$A$9:$AM$280,8,0)</f>
        <v>0</v>
      </c>
      <c r="H56" s="15">
        <v>0</v>
      </c>
      <c r="I56" s="15">
        <f>VLOOKUP($A56,[1]Hoja1!$A$9:$AM$280,4,0)</f>
        <v>0</v>
      </c>
      <c r="J56" s="15">
        <f>VLOOKUP($A56,[1]Hoja1!$A$9:$AM$280,5,0)</f>
        <v>104.5</v>
      </c>
      <c r="K56" s="16">
        <f t="shared" si="14"/>
        <v>8200</v>
      </c>
      <c r="L56" s="15">
        <f>VLOOKUP($A56,[1]Hoja1!$A$9:$AM$280,26,0)</f>
        <v>846.88</v>
      </c>
      <c r="M56" s="16">
        <f t="shared" si="15"/>
        <v>7353.12</v>
      </c>
    </row>
    <row r="57" spans="1:13" s="11" customFormat="1" ht="10.5" customHeight="1" x14ac:dyDescent="0.25">
      <c r="A57" s="32" t="s">
        <v>204</v>
      </c>
      <c r="B57" s="13" t="s">
        <v>205</v>
      </c>
      <c r="C57" s="14" t="s">
        <v>46</v>
      </c>
      <c r="D57" s="14" t="s">
        <v>179</v>
      </c>
      <c r="E57" s="15">
        <f t="shared" si="13"/>
        <v>172.87</v>
      </c>
      <c r="F57" s="15">
        <f>VLOOKUP($A57,[1]Hoja1!$A$9:$AM$280,3,0)</f>
        <v>5186.1000000000004</v>
      </c>
      <c r="G57" s="15">
        <f>VLOOKUP($A57,[1]Hoja1!$A$9:$AM$280,8,0)</f>
        <v>0</v>
      </c>
      <c r="H57" s="15">
        <v>0</v>
      </c>
      <c r="I57" s="15">
        <f>VLOOKUP($A57,[1]Hoja1!$A$9:$AM$280,4,0)</f>
        <v>0</v>
      </c>
      <c r="J57" s="15">
        <f>VLOOKUP($A57,[1]Hoja1!$A$9:$AM$280,5,0)</f>
        <v>0</v>
      </c>
      <c r="K57" s="16">
        <f t="shared" si="14"/>
        <v>5186.1000000000004</v>
      </c>
      <c r="L57" s="15">
        <f>VLOOKUP($A57,[1]Hoja1!$A$9:$AM$280,26,0)</f>
        <v>-17.18</v>
      </c>
      <c r="M57" s="16">
        <f t="shared" ref="M57" si="19">+K57-L57</f>
        <v>5203.2800000000007</v>
      </c>
    </row>
    <row r="58" spans="1:13" s="11" customFormat="1" ht="10.5" customHeight="1" x14ac:dyDescent="0.25">
      <c r="A58" s="32"/>
      <c r="B58" s="17"/>
      <c r="C58" s="14"/>
      <c r="D58" s="14"/>
      <c r="E58" s="15"/>
      <c r="F58" s="15"/>
      <c r="G58" s="14"/>
      <c r="H58" s="14"/>
      <c r="I58" s="14"/>
      <c r="J58" s="14"/>
      <c r="K58" s="16"/>
      <c r="L58" s="16"/>
      <c r="M58" s="16"/>
    </row>
    <row r="59" spans="1:13" s="11" customFormat="1" ht="17.25" customHeight="1" x14ac:dyDescent="0.25">
      <c r="A59" s="6" t="s">
        <v>70</v>
      </c>
      <c r="B59" s="7"/>
      <c r="C59" s="8"/>
      <c r="D59" s="8"/>
      <c r="E59" s="9"/>
      <c r="F59" s="9"/>
      <c r="G59" s="8"/>
      <c r="H59" s="8"/>
      <c r="I59" s="8"/>
      <c r="J59" s="8"/>
      <c r="K59" s="10"/>
      <c r="L59" s="10"/>
      <c r="M59" s="10"/>
    </row>
    <row r="60" spans="1:13" s="11" customFormat="1" ht="10.5" customHeight="1" x14ac:dyDescent="0.25">
      <c r="A60" s="32" t="s">
        <v>150</v>
      </c>
      <c r="B60" s="17" t="s">
        <v>71</v>
      </c>
      <c r="C60" s="14" t="s">
        <v>72</v>
      </c>
      <c r="D60" s="14" t="s">
        <v>179</v>
      </c>
      <c r="E60" s="15">
        <f t="shared" ref="E60:E64" si="20">+F60/30</f>
        <v>177.82000000000002</v>
      </c>
      <c r="F60" s="15">
        <f>VLOOKUP($A60,[1]Hoja1!$A$9:$AM$280,3,0)</f>
        <v>5334.6</v>
      </c>
      <c r="G60" s="15">
        <f>VLOOKUP($A60,[1]Hoja1!$A$9:$AM$280,8,0)</f>
        <v>0</v>
      </c>
      <c r="H60" s="15">
        <v>0</v>
      </c>
      <c r="I60" s="15">
        <f>VLOOKUP($A60,[1]Hoja1!$A$9:$AM$280,4,0)</f>
        <v>0</v>
      </c>
      <c r="J60" s="15">
        <f>VLOOKUP($A60,[1]Hoja1!$A$9:$AM$280,5,0)</f>
        <v>0</v>
      </c>
      <c r="K60" s="16">
        <f t="shared" ref="K60:K64" si="21">SUM(F60:J60)</f>
        <v>5334.6</v>
      </c>
      <c r="L60" s="15">
        <f>VLOOKUP($A60,[1]Hoja1!$A$9:$AM$280,26,0)</f>
        <v>168.66</v>
      </c>
      <c r="M60" s="16">
        <f t="shared" ref="M60:M64" si="22">+K60-L60</f>
        <v>5165.9400000000005</v>
      </c>
    </row>
    <row r="61" spans="1:13" s="11" customFormat="1" ht="10.5" customHeight="1" x14ac:dyDescent="0.25">
      <c r="A61" s="32" t="s">
        <v>147</v>
      </c>
      <c r="B61" s="17" t="s">
        <v>98</v>
      </c>
      <c r="C61" s="14" t="s">
        <v>72</v>
      </c>
      <c r="D61" s="14" t="s">
        <v>179</v>
      </c>
      <c r="E61" s="15">
        <f t="shared" si="20"/>
        <v>172.87</v>
      </c>
      <c r="F61" s="15">
        <f>VLOOKUP($A61,[1]Hoja1!$A$9:$AM$280,3,0)</f>
        <v>5186.1000000000004</v>
      </c>
      <c r="G61" s="15">
        <f>VLOOKUP($A61,[1]Hoja1!$A$9:$AM$280,8,0)</f>
        <v>0</v>
      </c>
      <c r="H61" s="15">
        <v>0</v>
      </c>
      <c r="I61" s="15">
        <f>VLOOKUP($A61,[1]Hoja1!$A$9:$AM$280,4,0)</f>
        <v>0</v>
      </c>
      <c r="J61" s="15">
        <f>VLOOKUP($A61,[1]Hoja1!$A$9:$AM$280,5,0)</f>
        <v>0</v>
      </c>
      <c r="K61" s="16">
        <f t="shared" si="21"/>
        <v>5186.1000000000004</v>
      </c>
      <c r="L61" s="15">
        <f>VLOOKUP($A61,[1]Hoja1!$A$9:$AM$280,26,0)</f>
        <v>-17.18</v>
      </c>
      <c r="M61" s="16">
        <f t="shared" si="22"/>
        <v>5203.2800000000007</v>
      </c>
    </row>
    <row r="62" spans="1:13" s="11" customFormat="1" ht="10.5" customHeight="1" x14ac:dyDescent="0.25">
      <c r="A62" s="32" t="s">
        <v>115</v>
      </c>
      <c r="B62" s="17" t="s">
        <v>73</v>
      </c>
      <c r="C62" s="14" t="s">
        <v>72</v>
      </c>
      <c r="D62" s="14" t="s">
        <v>179</v>
      </c>
      <c r="E62" s="15">
        <f t="shared" si="20"/>
        <v>172.87</v>
      </c>
      <c r="F62" s="15">
        <f>VLOOKUP($A62,[1]Hoja1!$A$9:$AM$280,3,0)</f>
        <v>5186.1000000000004</v>
      </c>
      <c r="G62" s="15">
        <f>VLOOKUP($A62,[1]Hoja1!$A$9:$AM$280,8,0)</f>
        <v>0</v>
      </c>
      <c r="H62" s="15">
        <v>0</v>
      </c>
      <c r="I62" s="15">
        <f>VLOOKUP($A62,[1]Hoja1!$A$9:$AM$280,4,0)</f>
        <v>0</v>
      </c>
      <c r="J62" s="15">
        <f>VLOOKUP($A62,[1]Hoja1!$A$9:$AM$280,5,0)</f>
        <v>0</v>
      </c>
      <c r="K62" s="16">
        <f t="shared" si="21"/>
        <v>5186.1000000000004</v>
      </c>
      <c r="L62" s="15">
        <f>VLOOKUP($A62,[1]Hoja1!$A$9:$AM$280,26,0)</f>
        <v>-17.18</v>
      </c>
      <c r="M62" s="16">
        <f t="shared" si="22"/>
        <v>5203.2800000000007</v>
      </c>
    </row>
    <row r="63" spans="1:13" s="11" customFormat="1" ht="10.5" customHeight="1" x14ac:dyDescent="0.25">
      <c r="A63" s="32" t="s">
        <v>117</v>
      </c>
      <c r="B63" s="17" t="s">
        <v>74</v>
      </c>
      <c r="C63" s="14" t="s">
        <v>72</v>
      </c>
      <c r="D63" s="14" t="s">
        <v>179</v>
      </c>
      <c r="E63" s="15">
        <f t="shared" si="20"/>
        <v>172.87</v>
      </c>
      <c r="F63" s="15">
        <f>VLOOKUP($A63,[1]Hoja1!$A$9:$AM$280,3,0)</f>
        <v>5186.1000000000004</v>
      </c>
      <c r="G63" s="15">
        <f>VLOOKUP($A63,[1]Hoja1!$A$9:$AM$280,8,0)</f>
        <v>0</v>
      </c>
      <c r="H63" s="15">
        <v>0</v>
      </c>
      <c r="I63" s="15">
        <f>VLOOKUP($A63,[1]Hoja1!$A$9:$AM$280,4,0)</f>
        <v>0</v>
      </c>
      <c r="J63" s="15">
        <f>VLOOKUP($A63,[1]Hoja1!$A$9:$AM$280,5,0)</f>
        <v>0</v>
      </c>
      <c r="K63" s="16">
        <f t="shared" si="21"/>
        <v>5186.1000000000004</v>
      </c>
      <c r="L63" s="15">
        <f>VLOOKUP($A63,[1]Hoja1!$A$9:$AM$280,26,0)</f>
        <v>-17.18</v>
      </c>
      <c r="M63" s="16">
        <f t="shared" si="22"/>
        <v>5203.2800000000007</v>
      </c>
    </row>
    <row r="64" spans="1:13" s="11" customFormat="1" ht="10.5" customHeight="1" x14ac:dyDescent="0.25">
      <c r="A64" s="32" t="s">
        <v>171</v>
      </c>
      <c r="B64" s="17" t="s">
        <v>168</v>
      </c>
      <c r="C64" s="14" t="s">
        <v>72</v>
      </c>
      <c r="D64" s="14" t="s">
        <v>179</v>
      </c>
      <c r="E64" s="15">
        <f t="shared" si="20"/>
        <v>300</v>
      </c>
      <c r="F64" s="15">
        <f>VLOOKUP($A64,[1]Hoja1!$A$9:$AM$280,3,0)</f>
        <v>9000</v>
      </c>
      <c r="G64" s="15">
        <f>VLOOKUP($A64,[1]Hoja1!$A$9:$AM$280,8,0)</f>
        <v>0</v>
      </c>
      <c r="H64" s="15">
        <v>0</v>
      </c>
      <c r="I64" s="15">
        <f>VLOOKUP($A64,[1]Hoja1!$A$9:$AM$280,4,0)</f>
        <v>0</v>
      </c>
      <c r="J64" s="15">
        <f>VLOOKUP($A64,[1]Hoja1!$A$9:$AM$280,5,0)</f>
        <v>4200</v>
      </c>
      <c r="K64" s="16">
        <f t="shared" si="21"/>
        <v>13200</v>
      </c>
      <c r="L64" s="15">
        <f>VLOOKUP($A64,[1]Hoja1!$A$9:$AM$280,26,0)</f>
        <v>1766.26</v>
      </c>
      <c r="M64" s="16">
        <f t="shared" si="22"/>
        <v>11433.74</v>
      </c>
    </row>
    <row r="65" spans="1:13" s="11" customFormat="1" ht="10.5" customHeight="1" x14ac:dyDescent="0.25">
      <c r="A65" s="32"/>
      <c r="B65" s="17"/>
      <c r="C65" s="14"/>
      <c r="D65" s="14"/>
      <c r="E65" s="15"/>
      <c r="F65" s="15"/>
      <c r="G65" s="14"/>
      <c r="H65" s="14"/>
      <c r="I65" s="14"/>
      <c r="J65" s="14"/>
      <c r="K65" s="16"/>
      <c r="L65" s="16"/>
      <c r="M65" s="16"/>
    </row>
    <row r="66" spans="1:13" s="11" customFormat="1" ht="17.25" customHeight="1" x14ac:dyDescent="0.25">
      <c r="A66" s="6" t="s">
        <v>75</v>
      </c>
      <c r="B66" s="7"/>
      <c r="C66" s="8"/>
      <c r="D66" s="8"/>
      <c r="E66" s="9"/>
      <c r="F66" s="9"/>
      <c r="G66" s="8"/>
      <c r="H66" s="8"/>
      <c r="I66" s="8"/>
      <c r="J66" s="8"/>
      <c r="K66" s="10"/>
      <c r="L66" s="10"/>
      <c r="M66" s="10"/>
    </row>
    <row r="67" spans="1:13" s="11" customFormat="1" ht="12" customHeight="1" x14ac:dyDescent="0.25">
      <c r="A67" s="32" t="s">
        <v>76</v>
      </c>
      <c r="B67" s="13" t="s">
        <v>77</v>
      </c>
      <c r="C67" s="22" t="s">
        <v>17</v>
      </c>
      <c r="D67" s="22" t="s">
        <v>18</v>
      </c>
      <c r="E67" s="15">
        <f t="shared" ref="E67:E70" si="23">+F67/30</f>
        <v>300</v>
      </c>
      <c r="F67" s="15">
        <f>VLOOKUP($A67,[1]Hoja1!$A$9:$AM$280,3,0)</f>
        <v>9000</v>
      </c>
      <c r="G67" s="15">
        <f>VLOOKUP($A67,[1]Hoja1!$A$9:$AM$280,8,0)</f>
        <v>0</v>
      </c>
      <c r="H67" s="15">
        <v>0</v>
      </c>
      <c r="I67" s="15">
        <f>VLOOKUP($A67,[1]Hoja1!$A$9:$AM$280,4,0)</f>
        <v>0</v>
      </c>
      <c r="J67" s="15">
        <f>VLOOKUP($A67,[1]Hoja1!$A$9:$AM$280,5,0)</f>
        <v>0</v>
      </c>
      <c r="K67" s="16">
        <f t="shared" ref="K67:K70" si="24">SUM(F67:J67)</f>
        <v>9000</v>
      </c>
      <c r="L67" s="15">
        <f>VLOOKUP($A67,[1]Hoja1!$A$9:$AM$280,26,0)</f>
        <v>3520.93</v>
      </c>
      <c r="M67" s="16">
        <f t="shared" ref="M67:M70" si="25">+K67-L67</f>
        <v>5479.07</v>
      </c>
    </row>
    <row r="68" spans="1:13" s="11" customFormat="1" ht="10.5" customHeight="1" x14ac:dyDescent="0.25">
      <c r="A68" s="32" t="s">
        <v>78</v>
      </c>
      <c r="B68" s="13" t="s">
        <v>79</v>
      </c>
      <c r="C68" s="22" t="s">
        <v>17</v>
      </c>
      <c r="D68" s="22" t="s">
        <v>18</v>
      </c>
      <c r="E68" s="15">
        <f t="shared" si="23"/>
        <v>305.60000000000002</v>
      </c>
      <c r="F68" s="15">
        <f>VLOOKUP($A68,[1]Hoja1!$A$9:$AM$280,3,0)</f>
        <v>9168</v>
      </c>
      <c r="G68" s="15">
        <f>VLOOKUP($A68,[1]Hoja1!$A$9:$AM$280,8,0)</f>
        <v>0</v>
      </c>
      <c r="H68" s="15">
        <v>0</v>
      </c>
      <c r="I68" s="15">
        <f>VLOOKUP($A68,[1]Hoja1!$A$9:$AM$280,4,0)</f>
        <v>0</v>
      </c>
      <c r="J68" s="15">
        <f>VLOOKUP($A68,[1]Hoja1!$A$9:$AM$280,5,0)</f>
        <v>0</v>
      </c>
      <c r="K68" s="16">
        <f t="shared" si="24"/>
        <v>9168</v>
      </c>
      <c r="L68" s="15">
        <f>VLOOKUP($A68,[1]Hoja1!$A$9:$AM$280,26,0)</f>
        <v>1964.12</v>
      </c>
      <c r="M68" s="16">
        <f t="shared" si="25"/>
        <v>7203.88</v>
      </c>
    </row>
    <row r="69" spans="1:13" s="11" customFormat="1" ht="10.5" customHeight="1" x14ac:dyDescent="0.25">
      <c r="A69" s="32" t="s">
        <v>151</v>
      </c>
      <c r="B69" s="13" t="s">
        <v>80</v>
      </c>
      <c r="C69" s="22" t="s">
        <v>17</v>
      </c>
      <c r="D69" s="22" t="s">
        <v>179</v>
      </c>
      <c r="E69" s="15">
        <f t="shared" si="23"/>
        <v>333.33</v>
      </c>
      <c r="F69" s="15">
        <f>VLOOKUP($A69,[1]Hoja1!$A$9:$AM$280,3,0)</f>
        <v>9999.9</v>
      </c>
      <c r="G69" s="15">
        <f>VLOOKUP($A69,[1]Hoja1!$A$9:$AM$280,8,0)</f>
        <v>0</v>
      </c>
      <c r="H69" s="15">
        <v>0</v>
      </c>
      <c r="I69" s="15">
        <f>VLOOKUP($A69,[1]Hoja1!$A$9:$AM$280,4,0)</f>
        <v>0</v>
      </c>
      <c r="J69" s="15">
        <f>VLOOKUP($A69,[1]Hoja1!$A$9:$AM$280,5,0)</f>
        <v>5614.72</v>
      </c>
      <c r="K69" s="16">
        <f t="shared" si="24"/>
        <v>15614.619999999999</v>
      </c>
      <c r="L69" s="15">
        <f>VLOOKUP($A69,[1]Hoja1!$A$9:$AM$280,26,0)</f>
        <v>2352.54</v>
      </c>
      <c r="M69" s="16">
        <f t="shared" si="25"/>
        <v>13262.079999999998</v>
      </c>
    </row>
    <row r="70" spans="1:13" s="11" customFormat="1" ht="10.5" customHeight="1" x14ac:dyDescent="0.25">
      <c r="A70" s="32" t="s">
        <v>182</v>
      </c>
      <c r="B70" s="13" t="s">
        <v>183</v>
      </c>
      <c r="C70" s="22" t="s">
        <v>17</v>
      </c>
      <c r="D70" s="22" t="s">
        <v>179</v>
      </c>
      <c r="E70" s="15">
        <f t="shared" si="23"/>
        <v>268.2</v>
      </c>
      <c r="F70" s="15">
        <f>VLOOKUP($A70,[1]Hoja1!$A$9:$AM$280,3,0)</f>
        <v>8046</v>
      </c>
      <c r="G70" s="15">
        <f>VLOOKUP($A70,[1]Hoja1!$A$9:$AM$280,8,0)</f>
        <v>0</v>
      </c>
      <c r="H70" s="15">
        <v>0</v>
      </c>
      <c r="I70" s="15">
        <f>VLOOKUP($A70,[1]Hoja1!$A$9:$AM$280,4,0)</f>
        <v>0</v>
      </c>
      <c r="J70" s="15">
        <f>VLOOKUP($A70,[1]Hoja1!$A$9:$AM$280,5,0)</f>
        <v>3813.9</v>
      </c>
      <c r="K70" s="16">
        <f t="shared" si="24"/>
        <v>11859.9</v>
      </c>
      <c r="L70" s="15">
        <f>VLOOKUP($A70,[1]Hoja1!$A$9:$AM$280,26,0)</f>
        <v>1490.74</v>
      </c>
      <c r="M70" s="16">
        <f t="shared" si="25"/>
        <v>10369.16</v>
      </c>
    </row>
    <row r="71" spans="1:13" x14ac:dyDescent="0.25">
      <c r="A71" s="32"/>
    </row>
    <row r="72" spans="1:13" s="11" customFormat="1" ht="10.5" customHeight="1" x14ac:dyDescent="0.25">
      <c r="A72" s="32"/>
      <c r="B72" s="17"/>
      <c r="C72" s="14"/>
      <c r="D72" s="14"/>
      <c r="E72" s="15"/>
      <c r="F72" s="15"/>
      <c r="G72" s="14"/>
      <c r="H72" s="14"/>
      <c r="I72" s="14"/>
      <c r="J72" s="14"/>
      <c r="K72" s="16"/>
      <c r="L72" s="16"/>
      <c r="M72" s="16"/>
    </row>
    <row r="73" spans="1:13" s="11" customFormat="1" ht="17.25" customHeight="1" x14ac:dyDescent="0.25">
      <c r="A73" s="6" t="s">
        <v>130</v>
      </c>
      <c r="B73" s="7"/>
      <c r="C73" s="8"/>
      <c r="D73" s="8"/>
      <c r="E73" s="9"/>
      <c r="F73" s="9"/>
      <c r="G73" s="8"/>
      <c r="H73" s="8"/>
      <c r="I73" s="8"/>
      <c r="J73" s="8"/>
      <c r="K73" s="10"/>
      <c r="L73" s="10"/>
      <c r="M73" s="10"/>
    </row>
    <row r="74" spans="1:13" s="11" customFormat="1" ht="10.5" customHeight="1" x14ac:dyDescent="0.25">
      <c r="A74" s="32" t="s">
        <v>184</v>
      </c>
      <c r="B74" s="13" t="s">
        <v>185</v>
      </c>
      <c r="C74" s="22" t="s">
        <v>186</v>
      </c>
      <c r="D74" s="22" t="s">
        <v>18</v>
      </c>
      <c r="E74" s="15">
        <f>+F74/30</f>
        <v>348</v>
      </c>
      <c r="F74" s="15">
        <f>VLOOKUP($A74,[1]Hoja1!$A$9:$AM$280,3,0)</f>
        <v>10440</v>
      </c>
      <c r="G74" s="15">
        <f>VLOOKUP($A74,[1]Hoja1!$A$9:$AM$280,8,0)</f>
        <v>0</v>
      </c>
      <c r="H74" s="15">
        <v>0</v>
      </c>
      <c r="I74" s="15">
        <f>VLOOKUP($A74,[1]Hoja1!$A$9:$AM$280,4,0)</f>
        <v>0</v>
      </c>
      <c r="J74" s="15">
        <f>VLOOKUP($A74,[1]Hoja1!$A$9:$AM$280,5,0)</f>
        <v>6989.48</v>
      </c>
      <c r="K74" s="16">
        <f>SUM(F74:J74)</f>
        <v>17429.48</v>
      </c>
      <c r="L74" s="15">
        <f>VLOOKUP($A74,[1]Hoja1!$A$9:$AM$280,26,0)</f>
        <v>2791.84</v>
      </c>
      <c r="M74" s="16">
        <f>+K74-L74</f>
        <v>14637.64</v>
      </c>
    </row>
    <row r="75" spans="1:13" s="11" customFormat="1" ht="10.5" customHeight="1" x14ac:dyDescent="0.25">
      <c r="A75" s="32"/>
      <c r="B75" s="17"/>
      <c r="C75" s="14"/>
      <c r="D75" s="14"/>
      <c r="E75" s="15"/>
      <c r="F75" s="15"/>
      <c r="G75" s="14"/>
      <c r="H75" s="14"/>
      <c r="I75" s="14"/>
      <c r="J75" s="14"/>
      <c r="K75" s="16"/>
      <c r="L75" s="16"/>
      <c r="M75" s="16"/>
    </row>
    <row r="76" spans="1:13" s="11" customFormat="1" ht="17.25" customHeight="1" x14ac:dyDescent="0.25">
      <c r="A76" s="6" t="s">
        <v>81</v>
      </c>
      <c r="B76" s="7"/>
      <c r="C76" s="8"/>
      <c r="D76" s="8"/>
      <c r="E76" s="9"/>
      <c r="F76" s="9"/>
      <c r="G76" s="8"/>
      <c r="H76" s="8"/>
      <c r="I76" s="8"/>
      <c r="J76" s="8"/>
      <c r="K76" s="10"/>
      <c r="L76" s="10"/>
      <c r="M76" s="10"/>
    </row>
    <row r="77" spans="1:13" s="11" customFormat="1" ht="10.5" customHeight="1" x14ac:dyDescent="0.25">
      <c r="A77" s="32" t="s">
        <v>82</v>
      </c>
      <c r="B77" s="13" t="s">
        <v>83</v>
      </c>
      <c r="C77" s="22" t="s">
        <v>84</v>
      </c>
      <c r="D77" s="22" t="s">
        <v>18</v>
      </c>
      <c r="E77" s="15">
        <f t="shared" ref="E77:E78" si="26">+F77/30</f>
        <v>330.60999999999996</v>
      </c>
      <c r="F77" s="15">
        <f>VLOOKUP($A77,[1]Hoja1!$A$9:$AM$280,3,0)</f>
        <v>9918.2999999999993</v>
      </c>
      <c r="G77" s="15">
        <f>VLOOKUP($A77,[1]Hoja1!$A$9:$AM$280,8,0)</f>
        <v>0</v>
      </c>
      <c r="H77" s="15">
        <v>0</v>
      </c>
      <c r="I77" s="15">
        <f>VLOOKUP($A77,[1]Hoja1!$A$9:$AM$280,4,0)</f>
        <v>0</v>
      </c>
      <c r="J77" s="15">
        <f>VLOOKUP($A77,[1]Hoja1!$A$9:$AM$280,5,0)</f>
        <v>0</v>
      </c>
      <c r="K77" s="16">
        <f t="shared" ref="K77:K78" si="27">SUM(F77:J77)</f>
        <v>9918.2999999999993</v>
      </c>
      <c r="L77" s="15">
        <f>VLOOKUP($A77,[1]Hoja1!$A$9:$AM$280,26,0)</f>
        <v>1114.3399999999999</v>
      </c>
      <c r="M77" s="16">
        <f t="shared" ref="M77:M78" si="28">+K77-L77</f>
        <v>8803.9599999999991</v>
      </c>
    </row>
    <row r="78" spans="1:13" s="11" customFormat="1" ht="10.5" customHeight="1" x14ac:dyDescent="0.25">
      <c r="A78" s="32" t="s">
        <v>152</v>
      </c>
      <c r="B78" s="17" t="s">
        <v>141</v>
      </c>
      <c r="C78" s="14" t="s">
        <v>142</v>
      </c>
      <c r="D78" s="14" t="s">
        <v>179</v>
      </c>
      <c r="E78" s="15">
        <f t="shared" si="26"/>
        <v>475</v>
      </c>
      <c r="F78" s="15">
        <f>VLOOKUP($A78,[1]Hoja1!$A$9:$AM$280,3,0)</f>
        <v>14250</v>
      </c>
      <c r="G78" s="15">
        <f>VLOOKUP($A78,[1]Hoja1!$A$9:$AM$280,8,0)</f>
        <v>0</v>
      </c>
      <c r="H78" s="15">
        <v>0</v>
      </c>
      <c r="I78" s="15">
        <f>VLOOKUP($A78,[1]Hoja1!$A$9:$AM$280,4,0)</f>
        <v>0</v>
      </c>
      <c r="J78" s="15">
        <f>VLOOKUP($A78,[1]Hoja1!$A$9:$AM$280,5,0)</f>
        <v>9537.56</v>
      </c>
      <c r="K78" s="16">
        <f t="shared" si="27"/>
        <v>23787.559999999998</v>
      </c>
      <c r="L78" s="15">
        <f>VLOOKUP($A78,[1]Hoja1!$A$9:$AM$280,26,0)</f>
        <v>4081.38</v>
      </c>
      <c r="M78" s="16">
        <f t="shared" si="28"/>
        <v>19706.179999999997</v>
      </c>
    </row>
    <row r="79" spans="1:13" s="11" customFormat="1" ht="10.5" customHeight="1" x14ac:dyDescent="0.25">
      <c r="A79" s="32"/>
      <c r="B79" s="17"/>
      <c r="C79" s="14"/>
      <c r="D79" s="14"/>
      <c r="E79" s="15"/>
      <c r="F79" s="15"/>
      <c r="G79" s="14"/>
      <c r="H79" s="14"/>
      <c r="I79" s="14"/>
      <c r="J79" s="14"/>
      <c r="K79" s="16"/>
      <c r="L79" s="16"/>
      <c r="M79" s="16"/>
    </row>
    <row r="80" spans="1:13" s="11" customFormat="1" ht="17.25" customHeight="1" x14ac:dyDescent="0.25">
      <c r="A80" s="6" t="s">
        <v>131</v>
      </c>
      <c r="B80" s="7"/>
      <c r="C80" s="8"/>
      <c r="D80" s="8"/>
      <c r="E80" s="9"/>
      <c r="F80" s="9"/>
      <c r="G80" s="8"/>
      <c r="H80" s="8"/>
      <c r="I80" s="8"/>
      <c r="J80" s="8"/>
      <c r="K80" s="10"/>
      <c r="L80" s="10"/>
      <c r="M80" s="10"/>
    </row>
    <row r="81" spans="1:13" s="11" customFormat="1" ht="10.5" customHeight="1" x14ac:dyDescent="0.25">
      <c r="A81" s="32" t="s">
        <v>153</v>
      </c>
      <c r="B81" s="13" t="s">
        <v>132</v>
      </c>
      <c r="C81" s="22" t="s">
        <v>17</v>
      </c>
      <c r="D81" s="14" t="s">
        <v>179</v>
      </c>
      <c r="E81" s="15">
        <f t="shared" ref="E81:E82" si="29">+F81/30</f>
        <v>200</v>
      </c>
      <c r="F81" s="15">
        <f>VLOOKUP($A81,[1]Hoja1!$A$9:$AM$280,3,0)</f>
        <v>6000</v>
      </c>
      <c r="G81" s="15">
        <f>VLOOKUP($A81,[1]Hoja1!$A$9:$AM$280,8,0)</f>
        <v>0</v>
      </c>
      <c r="H81" s="15">
        <v>0</v>
      </c>
      <c r="I81" s="15">
        <f>VLOOKUP($A81,[1]Hoja1!$A$9:$AM$280,4,0)</f>
        <v>0</v>
      </c>
      <c r="J81" s="15">
        <f>VLOOKUP($A81,[1]Hoja1!$A$9:$AM$280,5,0)</f>
        <v>2139.6999999999998</v>
      </c>
      <c r="K81" s="16">
        <f t="shared" ref="K81:K82" si="30">SUM(F81:J81)</f>
        <v>8139.7</v>
      </c>
      <c r="L81" s="15">
        <f>VLOOKUP($A81,[1]Hoja1!$A$9:$AM$280,26,0)</f>
        <v>831.48</v>
      </c>
      <c r="M81" s="16">
        <f t="shared" ref="M81:M82" si="31">+K81-L81</f>
        <v>7308.2199999999993</v>
      </c>
    </row>
    <row r="82" spans="1:13" s="11" customFormat="1" ht="10.5" customHeight="1" x14ac:dyDescent="0.25">
      <c r="A82" s="32" t="s">
        <v>154</v>
      </c>
      <c r="B82" s="17" t="s">
        <v>133</v>
      </c>
      <c r="C82" s="14" t="s">
        <v>17</v>
      </c>
      <c r="D82" s="14" t="s">
        <v>179</v>
      </c>
      <c r="E82" s="15">
        <f t="shared" si="29"/>
        <v>200</v>
      </c>
      <c r="F82" s="15">
        <f>VLOOKUP($A82,[1]Hoja1!$A$9:$AM$280,3,0)</f>
        <v>6000</v>
      </c>
      <c r="G82" s="15">
        <f>VLOOKUP($A82,[1]Hoja1!$A$9:$AM$280,8,0)</f>
        <v>0</v>
      </c>
      <c r="H82" s="15">
        <v>0</v>
      </c>
      <c r="I82" s="15">
        <f>VLOOKUP($A82,[1]Hoja1!$A$9:$AM$280,4,0)</f>
        <v>0</v>
      </c>
      <c r="J82" s="15">
        <f>VLOOKUP($A82,[1]Hoja1!$A$9:$AM$280,5,0)</f>
        <v>2139.6999999999998</v>
      </c>
      <c r="K82" s="16">
        <f t="shared" si="30"/>
        <v>8139.7</v>
      </c>
      <c r="L82" s="15">
        <f>VLOOKUP($A82,[1]Hoja1!$A$9:$AM$280,26,0)</f>
        <v>831.48</v>
      </c>
      <c r="M82" s="16">
        <f t="shared" si="31"/>
        <v>7308.2199999999993</v>
      </c>
    </row>
    <row r="83" spans="1:13" s="11" customFormat="1" ht="10.5" customHeight="1" x14ac:dyDescent="0.25">
      <c r="A83" s="32"/>
      <c r="B83" s="17"/>
      <c r="C83" s="14"/>
      <c r="D83" s="14"/>
      <c r="E83" s="15"/>
      <c r="F83" s="15"/>
      <c r="G83" s="14"/>
      <c r="H83" s="14"/>
      <c r="I83" s="14"/>
      <c r="J83" s="14"/>
      <c r="K83" s="16"/>
      <c r="L83" s="16"/>
      <c r="M83" s="16"/>
    </row>
    <row r="84" spans="1:13" s="11" customFormat="1" ht="17.25" customHeight="1" x14ac:dyDescent="0.25">
      <c r="A84" s="6" t="s">
        <v>85</v>
      </c>
      <c r="B84" s="7"/>
      <c r="C84" s="8"/>
      <c r="D84" s="8"/>
      <c r="E84" s="9"/>
      <c r="F84" s="9"/>
      <c r="G84" s="8"/>
      <c r="H84" s="8"/>
      <c r="I84" s="8"/>
      <c r="J84" s="8"/>
      <c r="K84" s="10"/>
      <c r="L84" s="10"/>
      <c r="M84" s="10"/>
    </row>
    <row r="85" spans="1:13" s="11" customFormat="1" ht="10.5" customHeight="1" x14ac:dyDescent="0.25">
      <c r="A85" s="32" t="s">
        <v>86</v>
      </c>
      <c r="B85" s="13" t="s">
        <v>87</v>
      </c>
      <c r="C85" s="22" t="s">
        <v>88</v>
      </c>
      <c r="D85" s="22" t="s">
        <v>18</v>
      </c>
      <c r="E85" s="15">
        <f>+F85/30</f>
        <v>436.25</v>
      </c>
      <c r="F85" s="15">
        <f>VLOOKUP($A85,[1]Hoja1!$A$9:$AM$280,3,0)</f>
        <v>13087.5</v>
      </c>
      <c r="G85" s="15">
        <f>VLOOKUP($A85,[1]Hoja1!$A$9:$AM$280,8,0)</f>
        <v>0</v>
      </c>
      <c r="H85" s="15">
        <v>0</v>
      </c>
      <c r="I85" s="15">
        <f>VLOOKUP($A85,[1]Hoja1!$A$9:$AM$280,4,0)</f>
        <v>0</v>
      </c>
      <c r="J85" s="15">
        <f>VLOOKUP($A85,[1]Hoja1!$A$9:$AM$280,5,0)</f>
        <v>0</v>
      </c>
      <c r="K85" s="16">
        <f>SUM(F85:J85)</f>
        <v>13087.5</v>
      </c>
      <c r="L85" s="15">
        <f>VLOOKUP($A85,[1]Hoja1!$A$9:$AM$280,26,0)</f>
        <v>5332.12</v>
      </c>
      <c r="M85" s="16">
        <f>+K85-L85</f>
        <v>7755.38</v>
      </c>
    </row>
    <row r="86" spans="1:13" s="11" customFormat="1" ht="10.5" customHeight="1" x14ac:dyDescent="0.25">
      <c r="A86" s="32"/>
      <c r="B86" s="17"/>
      <c r="C86" s="14"/>
      <c r="D86" s="14"/>
      <c r="E86" s="15"/>
      <c r="F86" s="15"/>
      <c r="G86" s="14"/>
      <c r="H86" s="14"/>
      <c r="I86" s="14"/>
      <c r="J86" s="14"/>
      <c r="K86" s="16"/>
      <c r="L86" s="16"/>
      <c r="M86" s="16"/>
    </row>
    <row r="87" spans="1:13" s="11" customFormat="1" ht="17.25" customHeight="1" x14ac:dyDescent="0.25">
      <c r="A87" s="6" t="s">
        <v>89</v>
      </c>
      <c r="B87" s="7"/>
      <c r="C87" s="8"/>
      <c r="D87" s="8"/>
      <c r="E87" s="9"/>
      <c r="F87" s="9"/>
      <c r="G87" s="8"/>
      <c r="H87" s="8"/>
      <c r="I87" s="8"/>
      <c r="J87" s="8"/>
      <c r="K87" s="10"/>
      <c r="L87" s="10"/>
      <c r="M87" s="10"/>
    </row>
    <row r="88" spans="1:13" s="11" customFormat="1" ht="10.5" customHeight="1" x14ac:dyDescent="0.25">
      <c r="A88" s="32" t="s">
        <v>90</v>
      </c>
      <c r="B88" s="13" t="s">
        <v>91</v>
      </c>
      <c r="C88" s="22" t="s">
        <v>17</v>
      </c>
      <c r="D88" s="22" t="s">
        <v>18</v>
      </c>
      <c r="E88" s="15">
        <f t="shared" ref="E88:E89" si="32">+F88/30</f>
        <v>272.24166666666667</v>
      </c>
      <c r="F88" s="15">
        <f>VLOOKUP($A88,[1]Hoja1!$A$9:$AM$280,3,0)</f>
        <v>8167.25</v>
      </c>
      <c r="G88" s="15">
        <f>VLOOKUP($A88,[1]Hoja1!$A$9:$AM$280,8,0)</f>
        <v>0</v>
      </c>
      <c r="H88" s="15">
        <v>0</v>
      </c>
      <c r="I88" s="15">
        <f>VLOOKUP($A88,[1]Hoja1!$A$9:$AM$280,4,0)</f>
        <v>1633.45</v>
      </c>
      <c r="J88" s="15">
        <f>VLOOKUP($A88,[1]Hoja1!$A$9:$AM$280,5,0)</f>
        <v>0</v>
      </c>
      <c r="K88" s="16">
        <f t="shared" ref="K88:K89" si="33">SUM(F88:J88)</f>
        <v>9800.7000000000007</v>
      </c>
      <c r="L88" s="15">
        <f>VLOOKUP($A88,[1]Hoja1!$A$9:$AM$280,26,0)</f>
        <v>1091.74</v>
      </c>
      <c r="M88" s="16">
        <f t="shared" ref="M88:M89" si="34">+K88-L88</f>
        <v>8708.9600000000009</v>
      </c>
    </row>
    <row r="89" spans="1:13" s="11" customFormat="1" ht="10.5" customHeight="1" x14ac:dyDescent="0.25">
      <c r="A89" s="32" t="s">
        <v>145</v>
      </c>
      <c r="B89" s="13" t="s">
        <v>134</v>
      </c>
      <c r="C89" s="22" t="s">
        <v>135</v>
      </c>
      <c r="D89" s="22" t="s">
        <v>18</v>
      </c>
      <c r="E89" s="15">
        <f t="shared" si="32"/>
        <v>333</v>
      </c>
      <c r="F89" s="15">
        <f>VLOOKUP($A89,[1]Hoja1!$A$9:$AM$280,3,0)</f>
        <v>9990</v>
      </c>
      <c r="G89" s="15">
        <f>VLOOKUP($A89,[1]Hoja1!$A$9:$AM$280,8,0)</f>
        <v>0</v>
      </c>
      <c r="H89" s="15">
        <v>0</v>
      </c>
      <c r="I89" s="15">
        <f>VLOOKUP($A89,[1]Hoja1!$A$9:$AM$280,4,0)</f>
        <v>0</v>
      </c>
      <c r="J89" s="15">
        <f>VLOOKUP($A89,[1]Hoja1!$A$9:$AM$280,5,0)</f>
        <v>1120.74</v>
      </c>
      <c r="K89" s="16">
        <f t="shared" si="33"/>
        <v>11110.74</v>
      </c>
      <c r="L89" s="15">
        <f>VLOOKUP($A89,[1]Hoja1!$A$9:$AM$280,26,0)</f>
        <v>1339.58</v>
      </c>
      <c r="M89" s="16">
        <f t="shared" si="34"/>
        <v>9771.16</v>
      </c>
    </row>
    <row r="90" spans="1:13" s="11" customFormat="1" ht="10.5" customHeight="1" x14ac:dyDescent="0.25">
      <c r="A90" s="32"/>
      <c r="B90" s="17"/>
      <c r="C90" s="14"/>
      <c r="D90" s="14"/>
      <c r="E90" s="15"/>
      <c r="F90" s="15"/>
      <c r="G90" s="14"/>
      <c r="H90" s="14"/>
      <c r="I90" s="14"/>
      <c r="J90" s="14"/>
      <c r="K90" s="16"/>
      <c r="L90" s="16"/>
      <c r="M90" s="16"/>
    </row>
    <row r="91" spans="1:13" s="11" customFormat="1" ht="17.25" customHeight="1" x14ac:dyDescent="0.25">
      <c r="A91" s="6" t="s">
        <v>92</v>
      </c>
      <c r="B91" s="7"/>
      <c r="C91" s="8"/>
      <c r="D91" s="8"/>
      <c r="E91" s="9"/>
      <c r="F91" s="9"/>
      <c r="G91" s="8"/>
      <c r="H91" s="8"/>
      <c r="I91" s="8"/>
      <c r="J91" s="8"/>
      <c r="K91" s="10"/>
      <c r="L91" s="10"/>
      <c r="M91" s="10"/>
    </row>
    <row r="92" spans="1:13" s="11" customFormat="1" ht="10.5" customHeight="1" x14ac:dyDescent="0.25">
      <c r="A92" s="32" t="s">
        <v>93</v>
      </c>
      <c r="B92" s="13" t="s">
        <v>94</v>
      </c>
      <c r="C92" s="22" t="s">
        <v>17</v>
      </c>
      <c r="D92" s="22" t="s">
        <v>18</v>
      </c>
      <c r="E92" s="15">
        <f>+F92/30</f>
        <v>305.60000000000002</v>
      </c>
      <c r="F92" s="15">
        <f>VLOOKUP($A92,[1]Hoja1!$A$9:$AM$280,3,0)</f>
        <v>9168</v>
      </c>
      <c r="G92" s="15">
        <f>VLOOKUP($A92,[1]Hoja1!$A$9:$AM$280,8,0)</f>
        <v>0</v>
      </c>
      <c r="H92" s="15">
        <v>0</v>
      </c>
      <c r="I92" s="15">
        <f>VLOOKUP($A92,[1]Hoja1!$A$9:$AM$280,4,0)</f>
        <v>0</v>
      </c>
      <c r="J92" s="15">
        <f>VLOOKUP($A92,[1]Hoja1!$A$9:$AM$280,5,0)</f>
        <v>0</v>
      </c>
      <c r="K92" s="16">
        <f>SUM(F92:J92)</f>
        <v>9168</v>
      </c>
      <c r="L92" s="15">
        <f>VLOOKUP($A92,[1]Hoja1!$A$9:$AM$280,26,0)</f>
        <v>986.58</v>
      </c>
      <c r="M92" s="16">
        <f>+K92-L92</f>
        <v>8181.42</v>
      </c>
    </row>
    <row r="93" spans="1:13" s="11" customFormat="1" ht="10.5" customHeight="1" x14ac:dyDescent="0.25">
      <c r="A93" s="32"/>
      <c r="B93" s="17"/>
      <c r="C93" s="14"/>
      <c r="D93" s="14"/>
      <c r="E93" s="15"/>
      <c r="F93" s="15"/>
      <c r="G93" s="14"/>
      <c r="H93" s="14"/>
      <c r="I93" s="14"/>
      <c r="J93" s="14"/>
      <c r="K93" s="16"/>
      <c r="L93" s="16"/>
      <c r="M93" s="16"/>
    </row>
    <row r="94" spans="1:13" s="11" customFormat="1" ht="17.25" customHeight="1" x14ac:dyDescent="0.25">
      <c r="A94" s="6" t="s">
        <v>95</v>
      </c>
      <c r="B94" s="7"/>
      <c r="C94" s="8"/>
      <c r="D94" s="8"/>
      <c r="E94" s="9"/>
      <c r="F94" s="9"/>
      <c r="G94" s="8"/>
      <c r="H94" s="8"/>
      <c r="I94" s="8"/>
      <c r="J94" s="8"/>
      <c r="K94" s="10"/>
      <c r="L94" s="10"/>
      <c r="M94" s="10"/>
    </row>
    <row r="95" spans="1:13" s="11" customFormat="1" ht="10.5" customHeight="1" x14ac:dyDescent="0.25">
      <c r="A95" s="32" t="s">
        <v>96</v>
      </c>
      <c r="B95" s="13" t="s">
        <v>97</v>
      </c>
      <c r="C95" s="22" t="s">
        <v>17</v>
      </c>
      <c r="D95" s="22" t="s">
        <v>18</v>
      </c>
      <c r="E95" s="15">
        <f>+F95/30</f>
        <v>480.3</v>
      </c>
      <c r="F95" s="15">
        <f>VLOOKUP($A95,[1]Hoja1!$A$9:$AM$280,3,0)</f>
        <v>14409</v>
      </c>
      <c r="G95" s="15">
        <f>VLOOKUP($A95,[1]Hoja1!$A$9:$AM$280,8,0)</f>
        <v>0</v>
      </c>
      <c r="H95" s="15">
        <v>0</v>
      </c>
      <c r="I95" s="15">
        <f>VLOOKUP($A95,[1]Hoja1!$A$9:$AM$280,4,0)</f>
        <v>0</v>
      </c>
      <c r="J95" s="15">
        <f>VLOOKUP($A95,[1]Hoja1!$A$9:$AM$280,5,0)</f>
        <v>0</v>
      </c>
      <c r="K95" s="16">
        <f>SUM(F95:J95)</f>
        <v>14409</v>
      </c>
      <c r="L95" s="15">
        <f>VLOOKUP($A95,[1]Hoja1!$A$9:$AM$280,26,0)</f>
        <v>5959.51</v>
      </c>
      <c r="M95" s="16">
        <f>+K95-L95</f>
        <v>8449.49</v>
      </c>
    </row>
    <row r="96" spans="1:13" s="11" customFormat="1" ht="10.5" customHeight="1" x14ac:dyDescent="0.25">
      <c r="A96" s="32"/>
      <c r="B96" s="17"/>
      <c r="C96" s="14"/>
      <c r="D96" s="14"/>
      <c r="E96" s="15"/>
      <c r="F96" s="15"/>
      <c r="G96" s="14"/>
      <c r="H96" s="14"/>
      <c r="I96" s="14"/>
      <c r="J96" s="14"/>
      <c r="K96" s="16"/>
      <c r="L96" s="16"/>
      <c r="M96" s="16"/>
    </row>
    <row r="97" spans="1:13" s="11" customFormat="1" ht="17.25" customHeight="1" x14ac:dyDescent="0.25">
      <c r="A97" s="6" t="s">
        <v>214</v>
      </c>
      <c r="B97" s="7"/>
      <c r="C97" s="8"/>
      <c r="D97" s="8"/>
      <c r="E97" s="9"/>
      <c r="F97" s="9"/>
      <c r="G97" s="8"/>
      <c r="H97" s="8"/>
      <c r="I97" s="8"/>
      <c r="J97" s="8"/>
      <c r="K97" s="10"/>
      <c r="L97" s="10"/>
      <c r="M97" s="10"/>
    </row>
    <row r="98" spans="1:13" s="11" customFormat="1" ht="10.5" customHeight="1" x14ac:dyDescent="0.25">
      <c r="A98" s="32" t="s">
        <v>100</v>
      </c>
      <c r="B98" s="13" t="s">
        <v>101</v>
      </c>
      <c r="C98" s="22" t="s">
        <v>17</v>
      </c>
      <c r="D98" s="22" t="s">
        <v>18</v>
      </c>
      <c r="E98" s="15">
        <f t="shared" ref="E98" si="35">+F98/30</f>
        <v>263.94</v>
      </c>
      <c r="F98" s="15">
        <f>VLOOKUP($A98,[1]Hoja1!$A$9:$AM$280,3,0)</f>
        <v>7918.2</v>
      </c>
      <c r="G98" s="15">
        <f>VLOOKUP($A98,[1]Hoja1!$A$9:$AM$280,8,0)</f>
        <v>0</v>
      </c>
      <c r="H98" s="15">
        <v>0</v>
      </c>
      <c r="I98" s="15">
        <f>VLOOKUP($A98,[1]Hoja1!$A$9:$AM$280,4,0)</f>
        <v>0</v>
      </c>
      <c r="J98" s="15">
        <f>VLOOKUP($A98,[1]Hoja1!$A$9:$AM$280,5,0)</f>
        <v>0</v>
      </c>
      <c r="K98" s="16">
        <f t="shared" ref="K98:K99" si="36">SUM(F98:J98)</f>
        <v>7918.2</v>
      </c>
      <c r="L98" s="15">
        <f>VLOOKUP($A98,[1]Hoja1!$A$9:$AM$280,26,0)</f>
        <v>810.54</v>
      </c>
      <c r="M98" s="16">
        <f t="shared" ref="M98:M99" si="37">+K98-L98</f>
        <v>7107.66</v>
      </c>
    </row>
    <row r="99" spans="1:13" s="11" customFormat="1" ht="10.5" customHeight="1" x14ac:dyDescent="0.25">
      <c r="A99" s="32" t="s">
        <v>215</v>
      </c>
      <c r="B99" s="13" t="s">
        <v>216</v>
      </c>
      <c r="C99" s="22" t="s">
        <v>17</v>
      </c>
      <c r="D99" s="14" t="s">
        <v>179</v>
      </c>
      <c r="E99" s="15">
        <v>220</v>
      </c>
      <c r="F99" s="15">
        <f>VLOOKUP($A99,[1]Hoja1!$A$9:$AM$280,3,0)</f>
        <v>5186.1000000000004</v>
      </c>
      <c r="G99" s="15">
        <f>VLOOKUP($A99,[1]Hoja1!$A$9:$AM$280,8,0)</f>
        <v>0</v>
      </c>
      <c r="H99" s="15">
        <v>0</v>
      </c>
      <c r="I99" s="15">
        <f>VLOOKUP($A99,[1]Hoja1!$A$9:$AM$280,4,0)</f>
        <v>0</v>
      </c>
      <c r="J99" s="15">
        <f>VLOOKUP($A99,[1]Hoja1!$A$9:$AM$280,5,0)</f>
        <v>2373.9</v>
      </c>
      <c r="K99" s="16">
        <f t="shared" si="36"/>
        <v>7560</v>
      </c>
      <c r="L99" s="15">
        <f>VLOOKUP($A99,[1]Hoja1!$A$9:$AM$280,26,0)</f>
        <v>552.16</v>
      </c>
      <c r="M99" s="16">
        <f t="shared" si="37"/>
        <v>7007.84</v>
      </c>
    </row>
    <row r="100" spans="1:13" s="11" customFormat="1" ht="10.5" customHeight="1" x14ac:dyDescent="0.25">
      <c r="A100" s="32"/>
      <c r="B100" s="17"/>
      <c r="C100" s="14"/>
      <c r="D100" s="14"/>
      <c r="E100" s="15"/>
      <c r="F100" s="15"/>
      <c r="G100" s="14"/>
      <c r="H100" s="14"/>
      <c r="I100" s="14"/>
      <c r="J100" s="14"/>
      <c r="K100" s="16"/>
      <c r="L100" s="16"/>
      <c r="M100" s="16"/>
    </row>
    <row r="101" spans="1:13" s="11" customFormat="1" ht="17.25" customHeight="1" x14ac:dyDescent="0.25">
      <c r="A101" s="6" t="s">
        <v>99</v>
      </c>
      <c r="B101" s="7"/>
      <c r="C101" s="8"/>
      <c r="D101" s="8"/>
      <c r="E101" s="9"/>
      <c r="F101" s="9"/>
      <c r="G101" s="8"/>
      <c r="H101" s="8"/>
      <c r="I101" s="8"/>
      <c r="J101" s="8"/>
      <c r="K101" s="10"/>
      <c r="L101" s="10"/>
      <c r="M101" s="10"/>
    </row>
    <row r="102" spans="1:13" s="11" customFormat="1" ht="10.5" customHeight="1" x14ac:dyDescent="0.25">
      <c r="A102" s="32" t="s">
        <v>102</v>
      </c>
      <c r="B102" s="13" t="s">
        <v>103</v>
      </c>
      <c r="C102" s="22" t="s">
        <v>46</v>
      </c>
      <c r="D102" s="22" t="s">
        <v>18</v>
      </c>
      <c r="E102" s="15">
        <f t="shared" ref="E102:E103" si="38">+F102/30</f>
        <v>155.583</v>
      </c>
      <c r="F102" s="15">
        <f>VLOOKUP($A102,[1]Hoja1!$A$9:$AM$280,3,0)</f>
        <v>4667.49</v>
      </c>
      <c r="G102" s="15">
        <f>VLOOKUP($A102,[1]Hoja1!$A$9:$AM$280,8,0)</f>
        <v>0</v>
      </c>
      <c r="H102" s="15">
        <v>0</v>
      </c>
      <c r="I102" s="15">
        <f>VLOOKUP($A102,[1]Hoja1!$A$9:$AM$280,4,0)</f>
        <v>0</v>
      </c>
      <c r="J102" s="15">
        <f>VLOOKUP($A102,[1]Hoja1!$A$9:$AM$280,5,0)</f>
        <v>0</v>
      </c>
      <c r="K102" s="16">
        <f t="shared" ref="K102:K105" si="39">SUM(F102:J102)</f>
        <v>4667.49</v>
      </c>
      <c r="L102" s="15">
        <f>VLOOKUP($A102,[1]Hoja1!$A$9:$AM$280,26,0)</f>
        <v>-78.790000000000006</v>
      </c>
      <c r="M102" s="16">
        <f t="shared" ref="M102:M105" si="40">+K102-L102</f>
        <v>4746.28</v>
      </c>
    </row>
    <row r="103" spans="1:13" s="11" customFormat="1" ht="10.5" customHeight="1" x14ac:dyDescent="0.25">
      <c r="A103" s="32" t="s">
        <v>155</v>
      </c>
      <c r="B103" s="13" t="s">
        <v>104</v>
      </c>
      <c r="C103" s="22" t="s">
        <v>17</v>
      </c>
      <c r="D103" s="22" t="s">
        <v>18</v>
      </c>
      <c r="E103" s="15">
        <f t="shared" si="38"/>
        <v>333.33</v>
      </c>
      <c r="F103" s="15">
        <f>VLOOKUP($A103,[1]Hoja1!$A$9:$AM$280,3,0)</f>
        <v>9999.9</v>
      </c>
      <c r="G103" s="15">
        <f>VLOOKUP($A103,[1]Hoja1!$A$9:$AM$280,8,0)</f>
        <v>0</v>
      </c>
      <c r="H103" s="15">
        <v>0</v>
      </c>
      <c r="I103" s="15">
        <f>VLOOKUP($A103,[1]Hoja1!$A$9:$AM$280,4,0)</f>
        <v>0</v>
      </c>
      <c r="J103" s="15">
        <f>VLOOKUP($A103,[1]Hoja1!$A$9:$AM$280,5,0)</f>
        <v>1110.8399999999999</v>
      </c>
      <c r="K103" s="16">
        <f t="shared" si="39"/>
        <v>11110.74</v>
      </c>
      <c r="L103" s="15">
        <f>VLOOKUP($A103,[1]Hoja1!$A$9:$AM$280,26,0)</f>
        <v>1339.64</v>
      </c>
      <c r="M103" s="16">
        <f t="shared" si="40"/>
        <v>9771.1</v>
      </c>
    </row>
    <row r="104" spans="1:13" s="11" customFormat="1" ht="10.5" customHeight="1" x14ac:dyDescent="0.25">
      <c r="A104" s="32" t="s">
        <v>156</v>
      </c>
      <c r="B104" s="13" t="s">
        <v>138</v>
      </c>
      <c r="C104" s="22" t="s">
        <v>139</v>
      </c>
      <c r="D104" s="14" t="s">
        <v>179</v>
      </c>
      <c r="E104" s="15">
        <f t="shared" ref="E104" si="41">+F104/30</f>
        <v>400</v>
      </c>
      <c r="F104" s="15">
        <f>VLOOKUP($A104,[1]Hoja1!$A$9:$AM$280,3,0)</f>
        <v>12000</v>
      </c>
      <c r="G104" s="15">
        <f>VLOOKUP($A104,[1]Hoja1!$A$9:$AM$280,8,0)</f>
        <v>0</v>
      </c>
      <c r="H104" s="15">
        <v>0</v>
      </c>
      <c r="I104" s="15">
        <f>VLOOKUP($A104,[1]Hoja1!$A$9:$AM$280,4,0)</f>
        <v>0</v>
      </c>
      <c r="J104" s="15">
        <f>VLOOKUP($A104,[1]Hoja1!$A$9:$AM$280,5,0)</f>
        <v>8000</v>
      </c>
      <c r="K104" s="16">
        <f t="shared" ref="K104" si="42">SUM(F104:J104)</f>
        <v>20000</v>
      </c>
      <c r="L104" s="15">
        <f>VLOOKUP($A104,[1]Hoja1!$A$9:$AM$280,26,0)</f>
        <v>3418.56</v>
      </c>
      <c r="M104" s="16">
        <f t="shared" ref="M104" si="43">+K104-L104</f>
        <v>16581.439999999999</v>
      </c>
    </row>
    <row r="105" spans="1:13" s="11" customFormat="1" ht="10.5" customHeight="1" x14ac:dyDescent="0.25">
      <c r="A105" s="32" t="s">
        <v>210</v>
      </c>
      <c r="B105" s="13" t="s">
        <v>211</v>
      </c>
      <c r="C105" s="22" t="s">
        <v>17</v>
      </c>
      <c r="D105" s="14" t="s">
        <v>179</v>
      </c>
      <c r="E105" s="15">
        <v>220</v>
      </c>
      <c r="F105" s="15">
        <f>VLOOKUP($A105,[1]Hoja1!$A$9:$AM$280,3,0)</f>
        <v>6600</v>
      </c>
      <c r="G105" s="15">
        <f>VLOOKUP($A105,[1]Hoja1!$A$9:$AM$280,8,0)</f>
        <v>0</v>
      </c>
      <c r="H105" s="15">
        <v>0</v>
      </c>
      <c r="I105" s="15">
        <f>VLOOKUP($A105,[1]Hoja1!$A$9:$AM$280,4,0)</f>
        <v>0</v>
      </c>
      <c r="J105" s="15">
        <f>VLOOKUP($A105,[1]Hoja1!$A$9:$AM$280,5,0)</f>
        <v>2105.3000000000002</v>
      </c>
      <c r="K105" s="16">
        <f t="shared" si="39"/>
        <v>8705.2999999999993</v>
      </c>
      <c r="L105" s="15">
        <f>VLOOKUP($A105,[1]Hoja1!$A$9:$AM$280,26,0)</f>
        <v>890.3</v>
      </c>
      <c r="M105" s="16">
        <f t="shared" si="40"/>
        <v>7814.9999999999991</v>
      </c>
    </row>
    <row r="106" spans="1:13" s="11" customFormat="1" ht="10.5" customHeight="1" x14ac:dyDescent="0.25">
      <c r="A106" s="32"/>
      <c r="B106" s="17"/>
      <c r="C106" s="14"/>
      <c r="D106" s="14"/>
      <c r="E106" s="15"/>
      <c r="F106" s="15"/>
      <c r="G106" s="14"/>
      <c r="H106" s="14"/>
      <c r="I106" s="14"/>
      <c r="J106" s="14"/>
      <c r="K106" s="16"/>
      <c r="L106" s="16"/>
      <c r="M106" s="16"/>
    </row>
    <row r="107" spans="1:13" s="11" customFormat="1" ht="17.25" customHeight="1" x14ac:dyDescent="0.25">
      <c r="A107" s="6" t="s">
        <v>105</v>
      </c>
      <c r="B107" s="7"/>
      <c r="C107" s="8"/>
      <c r="D107" s="8"/>
      <c r="E107" s="9"/>
      <c r="F107" s="9"/>
      <c r="G107" s="8"/>
      <c r="H107" s="8"/>
      <c r="I107" s="8"/>
      <c r="J107" s="8"/>
      <c r="K107" s="10"/>
      <c r="L107" s="10"/>
      <c r="M107" s="10"/>
    </row>
    <row r="108" spans="1:13" s="11" customFormat="1" ht="10.5" customHeight="1" x14ac:dyDescent="0.25">
      <c r="A108" s="32" t="s">
        <v>106</v>
      </c>
      <c r="B108" s="13" t="s">
        <v>107</v>
      </c>
      <c r="C108" s="22" t="s">
        <v>17</v>
      </c>
      <c r="D108" s="22" t="s">
        <v>18</v>
      </c>
      <c r="E108" s="15">
        <f t="shared" ref="E108:E109" si="44">+F108/30</f>
        <v>212.8</v>
      </c>
      <c r="F108" s="15">
        <f>VLOOKUP($A108,[1]Hoja1!$A$9:$AM$280,3,0)</f>
        <v>6384</v>
      </c>
      <c r="G108" s="15">
        <f>VLOOKUP($A108,[1]Hoja1!$A$9:$AM$280,8,0)</f>
        <v>0</v>
      </c>
      <c r="H108" s="15">
        <v>0</v>
      </c>
      <c r="I108" s="15">
        <f>VLOOKUP($A108,[1]Hoja1!$A$9:$AM$280,4,0)</f>
        <v>0</v>
      </c>
      <c r="J108" s="15">
        <f>VLOOKUP($A108,[1]Hoja1!$A$9:$AM$280,5,0)</f>
        <v>0</v>
      </c>
      <c r="K108" s="16">
        <f t="shared" ref="K108:K109" si="45">SUM(F108:J108)</f>
        <v>6384</v>
      </c>
      <c r="L108" s="15">
        <f>VLOOKUP($A108,[1]Hoja1!$A$9:$AM$280,26,0)</f>
        <v>3009.3</v>
      </c>
      <c r="M108" s="16">
        <f t="shared" ref="M108:M109" si="46">+K108-L108</f>
        <v>3374.7</v>
      </c>
    </row>
    <row r="109" spans="1:13" s="11" customFormat="1" ht="10.5" customHeight="1" x14ac:dyDescent="0.25">
      <c r="A109" s="32" t="s">
        <v>174</v>
      </c>
      <c r="B109" s="13" t="s">
        <v>175</v>
      </c>
      <c r="C109" s="22" t="s">
        <v>139</v>
      </c>
      <c r="D109" s="14" t="s">
        <v>179</v>
      </c>
      <c r="E109" s="15">
        <f t="shared" si="44"/>
        <v>333.33</v>
      </c>
      <c r="F109" s="15">
        <f>VLOOKUP($A109,[1]Hoja1!$A$9:$AM$280,3,0)</f>
        <v>9999.9</v>
      </c>
      <c r="G109" s="15">
        <f>VLOOKUP($A109,[1]Hoja1!$A$9:$AM$280,8,0)</f>
        <v>0</v>
      </c>
      <c r="H109" s="15">
        <v>0</v>
      </c>
      <c r="I109" s="15">
        <f>VLOOKUP($A109,[1]Hoja1!$A$9:$AM$280,4,0)</f>
        <v>0</v>
      </c>
      <c r="J109" s="15">
        <f>VLOOKUP($A109,[1]Hoja1!$A$9:$AM$280,5,0)</f>
        <v>10000.1</v>
      </c>
      <c r="K109" s="16">
        <f t="shared" si="45"/>
        <v>20000</v>
      </c>
      <c r="L109" s="15">
        <f>VLOOKUP($A109,[1]Hoja1!$A$9:$AM$280,26,0)</f>
        <v>3408.96</v>
      </c>
      <c r="M109" s="16">
        <f t="shared" si="46"/>
        <v>16591.04</v>
      </c>
    </row>
    <row r="110" spans="1:13" s="11" customFormat="1" ht="10.5" customHeight="1" x14ac:dyDescent="0.25">
      <c r="A110" s="32"/>
      <c r="B110" s="17"/>
      <c r="C110" s="14"/>
      <c r="D110" s="14"/>
      <c r="E110" s="15"/>
      <c r="F110" s="15"/>
      <c r="G110" s="14"/>
      <c r="H110" s="14"/>
      <c r="I110" s="14"/>
      <c r="J110" s="14"/>
      <c r="K110" s="16"/>
      <c r="L110" s="16"/>
      <c r="M110" s="16"/>
    </row>
    <row r="111" spans="1:13" s="11" customFormat="1" ht="17.25" customHeight="1" x14ac:dyDescent="0.25">
      <c r="A111" s="6" t="s">
        <v>108</v>
      </c>
      <c r="B111" s="7"/>
      <c r="C111" s="8"/>
      <c r="D111" s="8"/>
      <c r="E111" s="9"/>
      <c r="F111" s="9"/>
      <c r="G111" s="8"/>
      <c r="H111" s="8"/>
      <c r="I111" s="8"/>
      <c r="J111" s="8"/>
      <c r="K111" s="10"/>
      <c r="L111" s="10"/>
      <c r="M111" s="10"/>
    </row>
    <row r="112" spans="1:13" s="11" customFormat="1" ht="13.5" customHeight="1" x14ac:dyDescent="0.25">
      <c r="A112" s="32" t="s">
        <v>195</v>
      </c>
      <c r="B112" s="13" t="s">
        <v>196</v>
      </c>
      <c r="C112" s="22" t="s">
        <v>17</v>
      </c>
      <c r="D112" s="22" t="s">
        <v>179</v>
      </c>
      <c r="E112" s="15">
        <f t="shared" ref="E112:E115" si="47">+F112/30</f>
        <v>172.87</v>
      </c>
      <c r="F112" s="15">
        <f>VLOOKUP($A112,[1]Hoja1!$A$9:$AM$280,3,0)</f>
        <v>5186.1000000000004</v>
      </c>
      <c r="G112" s="15">
        <f>VLOOKUP($A112,[1]Hoja1!$A$9:$AM$280,8,0)</f>
        <v>0</v>
      </c>
      <c r="H112" s="15">
        <v>0</v>
      </c>
      <c r="I112" s="15">
        <f>VLOOKUP($A112,[1]Hoja1!$A$9:$AM$280,4,0)</f>
        <v>0</v>
      </c>
      <c r="J112" s="15">
        <f>VLOOKUP($A112,[1]Hoja1!$A$9:$AM$280,5,0)</f>
        <v>2813.9</v>
      </c>
      <c r="K112" s="16">
        <f t="shared" ref="K112:K115" si="48">SUM(F112:J112)</f>
        <v>8000</v>
      </c>
      <c r="L112" s="15">
        <f>VLOOKUP($A112,[1]Hoja1!$A$9:$AM$280,26,0)</f>
        <v>805.36</v>
      </c>
      <c r="M112" s="16">
        <f t="shared" ref="M112:M115" si="49">+K112-L112</f>
        <v>7194.64</v>
      </c>
    </row>
    <row r="113" spans="1:13" s="11" customFormat="1" ht="13.5" customHeight="1" x14ac:dyDescent="0.25">
      <c r="A113" s="32" t="s">
        <v>176</v>
      </c>
      <c r="B113" s="13" t="s">
        <v>177</v>
      </c>
      <c r="C113" s="22" t="s">
        <v>17</v>
      </c>
      <c r="D113" s="22" t="s">
        <v>179</v>
      </c>
      <c r="E113" s="15">
        <f t="shared" si="47"/>
        <v>172.87</v>
      </c>
      <c r="F113" s="15">
        <f>VLOOKUP($A113,[1]Hoja1!$A$9:$AM$280,3,0)</f>
        <v>5186.1000000000004</v>
      </c>
      <c r="G113" s="15">
        <f>VLOOKUP($A113,[1]Hoja1!$A$9:$AM$280,8,0)</f>
        <v>0</v>
      </c>
      <c r="H113" s="15">
        <v>0</v>
      </c>
      <c r="I113" s="15">
        <f>VLOOKUP($A113,[1]Hoja1!$A$9:$AM$280,4,0)</f>
        <v>0</v>
      </c>
      <c r="J113" s="15">
        <f>VLOOKUP($A113,[1]Hoja1!$A$9:$AM$280,5,0)</f>
        <v>1131.9100000000001</v>
      </c>
      <c r="K113" s="16">
        <f t="shared" si="48"/>
        <v>6318.01</v>
      </c>
      <c r="L113" s="15">
        <f>VLOOKUP($A113,[1]Hoja1!$A$9:$AM$280,26,0)</f>
        <v>332.66</v>
      </c>
      <c r="M113" s="16">
        <f t="shared" si="49"/>
        <v>5985.35</v>
      </c>
    </row>
    <row r="114" spans="1:13" s="11" customFormat="1" ht="13.5" customHeight="1" x14ac:dyDescent="0.25">
      <c r="A114" s="32" t="s">
        <v>172</v>
      </c>
      <c r="B114" s="13" t="s">
        <v>173</v>
      </c>
      <c r="C114" s="22" t="s">
        <v>17</v>
      </c>
      <c r="D114" s="22" t="s">
        <v>179</v>
      </c>
      <c r="E114" s="15">
        <f t="shared" si="47"/>
        <v>212.6</v>
      </c>
      <c r="F114" s="15">
        <f>VLOOKUP($A114,[1]Hoja1!$A$9:$AM$280,3,0)</f>
        <v>6378</v>
      </c>
      <c r="G114" s="15">
        <f>VLOOKUP($A114,[1]Hoja1!$A$9:$AM$280,8,0)</f>
        <v>0</v>
      </c>
      <c r="H114" s="15">
        <v>0</v>
      </c>
      <c r="I114" s="15">
        <f>VLOOKUP($A114,[1]Hoja1!$A$9:$AM$280,4,0)</f>
        <v>0</v>
      </c>
      <c r="J114" s="15">
        <f>VLOOKUP($A114,[1]Hoja1!$A$9:$AM$280,5,0)</f>
        <v>0</v>
      </c>
      <c r="K114" s="16">
        <f t="shared" si="48"/>
        <v>6378</v>
      </c>
      <c r="L114" s="15">
        <f>VLOOKUP($A114,[1]Hoja1!$A$9:$AM$280,26,0)</f>
        <v>1242.69</v>
      </c>
      <c r="M114" s="16">
        <f t="shared" si="49"/>
        <v>5135.3099999999995</v>
      </c>
    </row>
    <row r="115" spans="1:13" s="11" customFormat="1" ht="13.5" customHeight="1" x14ac:dyDescent="0.25">
      <c r="A115" s="32" t="s">
        <v>191</v>
      </c>
      <c r="B115" s="13" t="s">
        <v>192</v>
      </c>
      <c r="C115" s="22" t="s">
        <v>62</v>
      </c>
      <c r="D115" s="22" t="s">
        <v>179</v>
      </c>
      <c r="E115" s="15">
        <f t="shared" si="47"/>
        <v>172.87</v>
      </c>
      <c r="F115" s="15">
        <f>VLOOKUP($A115,[1]Hoja1!$A$9:$AM$280,3,0)</f>
        <v>5186.1000000000004</v>
      </c>
      <c r="G115" s="15">
        <f>VLOOKUP($A115,[1]Hoja1!$A$9:$AM$280,8,0)</f>
        <v>0</v>
      </c>
      <c r="H115" s="15">
        <v>0</v>
      </c>
      <c r="I115" s="15">
        <f>VLOOKUP($A115,[1]Hoja1!$A$9:$AM$280,4,0)</f>
        <v>0</v>
      </c>
      <c r="J115" s="15">
        <f>VLOOKUP($A115,[1]Hoja1!$A$9:$AM$280,5,0)</f>
        <v>0</v>
      </c>
      <c r="K115" s="16">
        <f t="shared" si="48"/>
        <v>5186.1000000000004</v>
      </c>
      <c r="L115" s="15">
        <f>VLOOKUP($A115,[1]Hoja1!$A$9:$AM$280,26,0)</f>
        <v>-17.18</v>
      </c>
      <c r="M115" s="16">
        <f t="shared" si="49"/>
        <v>5203.2800000000007</v>
      </c>
    </row>
    <row r="116" spans="1:13" s="11" customFormat="1" ht="10.5" customHeight="1" x14ac:dyDescent="0.25">
      <c r="A116" s="32"/>
      <c r="B116" s="17"/>
      <c r="C116" s="14"/>
      <c r="D116" s="14"/>
      <c r="E116" s="15"/>
      <c r="F116" s="15"/>
      <c r="G116" s="14"/>
      <c r="H116" s="14"/>
      <c r="I116" s="14"/>
      <c r="J116" s="14"/>
      <c r="K116" s="16"/>
      <c r="L116" s="16"/>
      <c r="M116" s="16"/>
    </row>
    <row r="117" spans="1:13" s="11" customFormat="1" ht="17.25" customHeight="1" x14ac:dyDescent="0.25">
      <c r="A117" s="6" t="s">
        <v>109</v>
      </c>
      <c r="B117" s="7"/>
      <c r="C117" s="8"/>
      <c r="D117" s="8"/>
      <c r="E117" s="9"/>
      <c r="F117" s="9"/>
      <c r="G117" s="8"/>
      <c r="H117" s="8"/>
      <c r="I117" s="8"/>
      <c r="J117" s="8"/>
      <c r="K117" s="10"/>
      <c r="L117" s="10"/>
      <c r="M117" s="10"/>
    </row>
    <row r="118" spans="1:13" s="11" customFormat="1" ht="10.5" customHeight="1" x14ac:dyDescent="0.25">
      <c r="A118" s="32" t="s">
        <v>166</v>
      </c>
      <c r="B118" s="13" t="s">
        <v>167</v>
      </c>
      <c r="C118" s="22" t="s">
        <v>62</v>
      </c>
      <c r="D118" s="14" t="s">
        <v>179</v>
      </c>
      <c r="E118" s="15">
        <f t="shared" ref="E118:E119" si="50">+F118/30</f>
        <v>172.87</v>
      </c>
      <c r="F118" s="15">
        <f>VLOOKUP($A118,[1]Hoja1!$A$9:$AM$280,3,0)</f>
        <v>5186.1000000000004</v>
      </c>
      <c r="G118" s="15">
        <f>VLOOKUP($A118,[1]Hoja1!$A$9:$AM$280,8,0)</f>
        <v>0</v>
      </c>
      <c r="H118" s="15">
        <v>0</v>
      </c>
      <c r="I118" s="15">
        <f>VLOOKUP($A118,[1]Hoja1!$A$9:$AM$280,4,0)</f>
        <v>0</v>
      </c>
      <c r="J118" s="15">
        <f>VLOOKUP($A118,[1]Hoja1!$A$9:$AM$280,5,0)</f>
        <v>0</v>
      </c>
      <c r="K118" s="16">
        <f t="shared" ref="K118:K119" si="51">SUM(F118:J118)</f>
        <v>5186.1000000000004</v>
      </c>
      <c r="L118" s="15">
        <f>VLOOKUP($A118,[1]Hoja1!$A$9:$AM$280,26,0)</f>
        <v>-17.18</v>
      </c>
      <c r="M118" s="16">
        <f t="shared" ref="M118:M119" si="52">+K118-L118</f>
        <v>5203.2800000000007</v>
      </c>
    </row>
    <row r="119" spans="1:13" s="11" customFormat="1" ht="10.5" customHeight="1" x14ac:dyDescent="0.25">
      <c r="A119" s="32" t="s">
        <v>164</v>
      </c>
      <c r="B119" s="13" t="s">
        <v>165</v>
      </c>
      <c r="C119" s="22" t="s">
        <v>17</v>
      </c>
      <c r="D119" s="14" t="s">
        <v>179</v>
      </c>
      <c r="E119" s="15">
        <f t="shared" si="50"/>
        <v>200</v>
      </c>
      <c r="F119" s="15">
        <f>VLOOKUP($A119,[1]Hoja1!$A$9:$AM$280,3,0)</f>
        <v>6000</v>
      </c>
      <c r="G119" s="15">
        <f>VLOOKUP($A119,[1]Hoja1!$A$9:$AM$280,8,0)</f>
        <v>0</v>
      </c>
      <c r="H119" s="15">
        <v>0</v>
      </c>
      <c r="I119" s="15">
        <f>VLOOKUP($A119,[1]Hoja1!$A$9:$AM$280,4,0)</f>
        <v>0</v>
      </c>
      <c r="J119" s="15">
        <f>VLOOKUP($A119,[1]Hoja1!$A$9:$AM$280,5,0)</f>
        <v>2000</v>
      </c>
      <c r="K119" s="16">
        <f t="shared" si="51"/>
        <v>8000</v>
      </c>
      <c r="L119" s="15">
        <f>VLOOKUP($A119,[1]Hoja1!$A$9:$AM$280,26,0)</f>
        <v>812.5</v>
      </c>
      <c r="M119" s="16">
        <f t="shared" si="52"/>
        <v>7187.5</v>
      </c>
    </row>
    <row r="120" spans="1:13" s="11" customFormat="1" ht="10.5" customHeight="1" x14ac:dyDescent="0.25">
      <c r="A120" s="32"/>
      <c r="B120" s="17"/>
      <c r="C120" s="14"/>
      <c r="D120" s="14"/>
      <c r="E120" s="15"/>
      <c r="F120" s="15"/>
      <c r="G120" s="14"/>
      <c r="H120" s="14"/>
      <c r="I120" s="14"/>
      <c r="J120" s="14"/>
      <c r="K120" s="16"/>
      <c r="L120" s="16"/>
      <c r="M120" s="16"/>
    </row>
    <row r="121" spans="1:13" s="11" customFormat="1" ht="17.25" customHeight="1" x14ac:dyDescent="0.25">
      <c r="A121" s="6" t="s">
        <v>110</v>
      </c>
      <c r="B121" s="7"/>
      <c r="C121" s="8"/>
      <c r="D121" s="8"/>
      <c r="E121" s="9"/>
      <c r="F121" s="9"/>
      <c r="G121" s="8"/>
      <c r="H121" s="8"/>
      <c r="I121" s="8"/>
      <c r="J121" s="8"/>
      <c r="K121" s="10"/>
      <c r="L121" s="10"/>
      <c r="M121" s="10"/>
    </row>
    <row r="122" spans="1:13" s="11" customFormat="1" ht="10.5" customHeight="1" x14ac:dyDescent="0.25">
      <c r="A122" s="32" t="s">
        <v>157</v>
      </c>
      <c r="B122" s="17" t="s">
        <v>121</v>
      </c>
      <c r="C122" s="14" t="s">
        <v>17</v>
      </c>
      <c r="D122" s="14" t="s">
        <v>179</v>
      </c>
      <c r="E122" s="15">
        <f>+F122/30</f>
        <v>333.33</v>
      </c>
      <c r="F122" s="15">
        <f>VLOOKUP($A122,[1]Hoja1!$A$9:$AM$280,3,0)</f>
        <v>9999.9</v>
      </c>
      <c r="G122" s="15">
        <f>VLOOKUP($A122,[1]Hoja1!$A$9:$AM$280,8,0)</f>
        <v>0</v>
      </c>
      <c r="H122" s="15">
        <v>0</v>
      </c>
      <c r="I122" s="15">
        <f>VLOOKUP($A122,[1]Hoja1!$A$9:$AM$280,4,0)</f>
        <v>0</v>
      </c>
      <c r="J122" s="15">
        <f>VLOOKUP($A122,[1]Hoja1!$A$9:$AM$280,5,0)</f>
        <v>6603.04</v>
      </c>
      <c r="K122" s="16">
        <f>SUM(F122:J122)</f>
        <v>16602.939999999999</v>
      </c>
      <c r="L122" s="15">
        <f>VLOOKUP($A122,[1]Hoja1!$A$9:$AM$280,26,0)</f>
        <v>2590.62</v>
      </c>
      <c r="M122" s="16">
        <f>+K122-L122</f>
        <v>14012.32</v>
      </c>
    </row>
    <row r="123" spans="1:13" s="11" customFormat="1" ht="10.5" customHeight="1" x14ac:dyDescent="0.25">
      <c r="A123" s="32"/>
      <c r="B123" s="17"/>
      <c r="C123" s="14"/>
      <c r="D123" s="14"/>
      <c r="E123" s="15"/>
      <c r="F123" s="15"/>
      <c r="G123" s="14"/>
      <c r="H123" s="14"/>
      <c r="I123" s="14"/>
      <c r="J123" s="14"/>
      <c r="K123" s="16"/>
      <c r="L123" s="16"/>
      <c r="M123" s="16"/>
    </row>
    <row r="124" spans="1:13" s="11" customFormat="1" ht="17.25" customHeight="1" x14ac:dyDescent="0.25">
      <c r="A124" s="6" t="s">
        <v>136</v>
      </c>
      <c r="B124" s="7"/>
      <c r="C124" s="8"/>
      <c r="D124" s="8"/>
      <c r="E124" s="9"/>
      <c r="F124" s="9"/>
      <c r="G124" s="8"/>
      <c r="H124" s="8"/>
      <c r="I124" s="8"/>
      <c r="J124" s="8"/>
      <c r="K124" s="10"/>
      <c r="L124" s="10"/>
      <c r="M124" s="10"/>
    </row>
    <row r="125" spans="1:13" s="11" customFormat="1" ht="10.5" customHeight="1" x14ac:dyDescent="0.25">
      <c r="A125" s="32" t="s">
        <v>158</v>
      </c>
      <c r="B125" s="13" t="s">
        <v>137</v>
      </c>
      <c r="C125" s="22" t="s">
        <v>17</v>
      </c>
      <c r="D125" s="14" t="s">
        <v>179</v>
      </c>
      <c r="E125" s="15">
        <f t="shared" ref="E125:E126" si="53">+F125/30</f>
        <v>200</v>
      </c>
      <c r="F125" s="15">
        <f>VLOOKUP($A125,[1]Hoja1!$A$9:$AM$280,3,0)</f>
        <v>6000</v>
      </c>
      <c r="G125" s="15">
        <f>VLOOKUP($A125,[1]Hoja1!$A$9:$AM$280,8,0)</f>
        <v>0</v>
      </c>
      <c r="H125" s="15">
        <v>0</v>
      </c>
      <c r="I125" s="15">
        <f>VLOOKUP($A125,[1]Hoja1!$A$9:$AM$280,4,0)</f>
        <v>0</v>
      </c>
      <c r="J125" s="15">
        <f>VLOOKUP($A125,[1]Hoja1!$A$9:$AM$280,5,0)</f>
        <v>2139.6999999999998</v>
      </c>
      <c r="K125" s="16">
        <f t="shared" ref="K125:K126" si="54">SUM(F125:J125)</f>
        <v>8139.7</v>
      </c>
      <c r="L125" s="15">
        <f>VLOOKUP($A125,[1]Hoja1!$A$9:$AM$280,26,0)</f>
        <v>3779.29</v>
      </c>
      <c r="M125" s="16">
        <f t="shared" ref="M125:M126" si="55">+K125-L125</f>
        <v>4360.41</v>
      </c>
    </row>
    <row r="126" spans="1:13" s="11" customFormat="1" ht="10.5" customHeight="1" x14ac:dyDescent="0.25">
      <c r="A126" s="32" t="s">
        <v>208</v>
      </c>
      <c r="B126" s="13" t="s">
        <v>209</v>
      </c>
      <c r="C126" s="22" t="s">
        <v>17</v>
      </c>
      <c r="D126" s="14" t="s">
        <v>179</v>
      </c>
      <c r="E126" s="15">
        <f t="shared" si="53"/>
        <v>200</v>
      </c>
      <c r="F126" s="15">
        <f>VLOOKUP($A126,[1]Hoja1!$A$9:$AM$280,3,0)</f>
        <v>6000</v>
      </c>
      <c r="G126" s="15">
        <f>VLOOKUP($A126,[1]Hoja1!$A$9:$AM$280,8,0)</f>
        <v>0</v>
      </c>
      <c r="H126" s="15">
        <v>0</v>
      </c>
      <c r="I126" s="15">
        <f>VLOOKUP($A126,[1]Hoja1!$A$9:$AM$280,4,0)</f>
        <v>0</v>
      </c>
      <c r="J126" s="15">
        <f>VLOOKUP($A126,[1]Hoja1!$A$9:$AM$280,5,0)</f>
        <v>2139.6999999999998</v>
      </c>
      <c r="K126" s="16">
        <f t="shared" si="54"/>
        <v>8139.7</v>
      </c>
      <c r="L126" s="15">
        <f>VLOOKUP($A126,[1]Hoja1!$A$9:$AM$280,26,0)</f>
        <v>4726.17</v>
      </c>
      <c r="M126" s="16">
        <f t="shared" si="55"/>
        <v>3413.5299999999997</v>
      </c>
    </row>
    <row r="127" spans="1:13" s="11" customFormat="1" ht="10.5" customHeight="1" x14ac:dyDescent="0.25">
      <c r="A127" s="32"/>
      <c r="B127" s="17"/>
      <c r="C127" s="14"/>
      <c r="D127" s="14"/>
      <c r="E127" s="15"/>
      <c r="F127" s="15"/>
      <c r="G127" s="14"/>
      <c r="H127" s="14"/>
      <c r="I127" s="14"/>
      <c r="J127" s="14"/>
      <c r="K127" s="16"/>
      <c r="L127" s="16"/>
      <c r="M127" s="16"/>
    </row>
    <row r="128" spans="1:13" s="11" customFormat="1" ht="17.25" customHeight="1" x14ac:dyDescent="0.25">
      <c r="A128" s="6" t="s">
        <v>203</v>
      </c>
      <c r="B128" s="7"/>
      <c r="C128" s="8"/>
      <c r="D128" s="8"/>
      <c r="E128" s="9"/>
      <c r="F128" s="9"/>
      <c r="G128" s="8"/>
      <c r="H128" s="8"/>
      <c r="I128" s="8"/>
      <c r="J128" s="8"/>
      <c r="K128" s="10"/>
      <c r="L128" s="10"/>
      <c r="M128" s="10"/>
    </row>
    <row r="129" spans="1:13" s="11" customFormat="1" ht="10.5" customHeight="1" x14ac:dyDescent="0.25">
      <c r="A129" s="32" t="s">
        <v>180</v>
      </c>
      <c r="B129" s="13" t="s">
        <v>181</v>
      </c>
      <c r="C129" s="14" t="s">
        <v>186</v>
      </c>
      <c r="D129" s="14" t="s">
        <v>179</v>
      </c>
      <c r="E129" s="15">
        <f>+F129/30</f>
        <v>580.98</v>
      </c>
      <c r="F129" s="15">
        <f>VLOOKUP($A129,[1]Hoja1!$A$9:$AM$280,3,0)</f>
        <v>17429.400000000001</v>
      </c>
      <c r="G129" s="15">
        <f>VLOOKUP($A129,[1]Hoja1!$A$9:$AM$280,8,0)</f>
        <v>0</v>
      </c>
      <c r="H129" s="15">
        <v>0</v>
      </c>
      <c r="I129" s="15">
        <f>VLOOKUP($A129,[1]Hoja1!$A$9:$AM$280,4,0)</f>
        <v>0</v>
      </c>
      <c r="J129" s="15">
        <f>VLOOKUP($A129,[1]Hoja1!$A$9:$AM$280,5,0)</f>
        <v>0</v>
      </c>
      <c r="K129" s="16">
        <f>SUM(F129:J129)</f>
        <v>17429.400000000001</v>
      </c>
      <c r="L129" s="15">
        <f>VLOOKUP($A129,[1]Hoja1!$A$9:$AM$280,26,0)</f>
        <v>2868</v>
      </c>
      <c r="M129" s="16">
        <f>+K129-L129</f>
        <v>14561.400000000001</v>
      </c>
    </row>
    <row r="130" spans="1:13" s="11" customFormat="1" ht="10.5" customHeight="1" x14ac:dyDescent="0.25">
      <c r="A130" s="32"/>
      <c r="B130" s="17"/>
      <c r="C130" s="14"/>
      <c r="D130" s="14"/>
      <c r="E130" s="15"/>
      <c r="F130" s="15"/>
      <c r="G130" s="14"/>
      <c r="H130" s="14"/>
      <c r="I130" s="14"/>
      <c r="J130" s="14"/>
      <c r="K130" s="16"/>
      <c r="L130" s="16"/>
      <c r="M130" s="16"/>
    </row>
    <row r="131" spans="1:13" s="11" customFormat="1" ht="17.25" customHeight="1" x14ac:dyDescent="0.25">
      <c r="A131" s="6" t="s">
        <v>111</v>
      </c>
      <c r="B131" s="7"/>
      <c r="C131" s="8"/>
      <c r="D131" s="8"/>
      <c r="E131" s="9"/>
      <c r="F131" s="9"/>
      <c r="G131" s="8"/>
      <c r="H131" s="8"/>
      <c r="I131" s="8"/>
      <c r="J131" s="8"/>
      <c r="K131" s="10"/>
      <c r="L131" s="10"/>
      <c r="M131" s="10"/>
    </row>
    <row r="132" spans="1:13" s="11" customFormat="1" ht="10.5" customHeight="1" x14ac:dyDescent="0.25">
      <c r="A132" s="32" t="s">
        <v>112</v>
      </c>
      <c r="B132" s="13" t="s">
        <v>113</v>
      </c>
      <c r="C132" s="22" t="s">
        <v>17</v>
      </c>
      <c r="D132" s="22" t="s">
        <v>18</v>
      </c>
      <c r="E132" s="15">
        <f>+F132/30</f>
        <v>172.87</v>
      </c>
      <c r="F132" s="15">
        <f>VLOOKUP($A132,[1]Hoja1!$A$9:$AM$280,3,0)</f>
        <v>5186.1000000000004</v>
      </c>
      <c r="G132" s="15">
        <f>VLOOKUP($A132,[1]Hoja1!$A$9:$AM$280,8,0)</f>
        <v>0</v>
      </c>
      <c r="H132" s="15">
        <v>0</v>
      </c>
      <c r="I132" s="15">
        <f>VLOOKUP($A132,[1]Hoja1!$A$9:$AM$280,4,0)</f>
        <v>0</v>
      </c>
      <c r="J132" s="15">
        <f>VLOOKUP($A132,[1]Hoja1!$A$9:$AM$280,5,0)</f>
        <v>1113.9000000000001</v>
      </c>
      <c r="K132" s="16">
        <f>SUM(F132:J132)</f>
        <v>6300</v>
      </c>
      <c r="L132" s="15">
        <f>VLOOKUP($A132,[1]Hoja1!$A$9:$AM$280,26,0)</f>
        <v>164.86</v>
      </c>
      <c r="M132" s="16">
        <f>+K132-L132</f>
        <v>6135.14</v>
      </c>
    </row>
    <row r="133" spans="1:13" s="11" customFormat="1" ht="10.5" customHeight="1" x14ac:dyDescent="0.25">
      <c r="A133" s="32"/>
      <c r="B133" s="17"/>
      <c r="C133" s="14"/>
      <c r="D133" s="14"/>
      <c r="E133" s="15"/>
      <c r="F133" s="15"/>
      <c r="G133" s="14"/>
      <c r="H133" s="14"/>
      <c r="I133" s="14"/>
      <c r="J133" s="14"/>
      <c r="K133" s="16"/>
      <c r="L133" s="16"/>
      <c r="M133" s="16"/>
    </row>
    <row r="134" spans="1:13" s="11" customFormat="1" ht="17.25" customHeight="1" x14ac:dyDescent="0.25">
      <c r="A134" s="6" t="s">
        <v>114</v>
      </c>
      <c r="B134" s="7"/>
      <c r="C134" s="8"/>
      <c r="D134" s="8"/>
      <c r="E134" s="9"/>
      <c r="F134" s="9"/>
      <c r="G134" s="8"/>
      <c r="H134" s="8"/>
      <c r="I134" s="8"/>
      <c r="J134" s="8"/>
      <c r="K134" s="10"/>
      <c r="L134" s="10"/>
      <c r="M134" s="10"/>
    </row>
    <row r="135" spans="1:13" s="11" customFormat="1" ht="10.5" customHeight="1" x14ac:dyDescent="0.25">
      <c r="A135" s="32" t="s">
        <v>122</v>
      </c>
      <c r="B135" s="23" t="s">
        <v>116</v>
      </c>
      <c r="C135" s="22" t="s">
        <v>17</v>
      </c>
      <c r="D135" s="14" t="s">
        <v>179</v>
      </c>
      <c r="E135" s="15">
        <f>+F135/30</f>
        <v>172.87</v>
      </c>
      <c r="F135" s="15">
        <f>VLOOKUP($A135,[1]Hoja1!$A$9:$AM$280,3,0)</f>
        <v>5186.1000000000004</v>
      </c>
      <c r="G135" s="15">
        <f>VLOOKUP($A135,[1]Hoja1!$A$9:$AM$280,8,0)</f>
        <v>0</v>
      </c>
      <c r="H135" s="15">
        <v>0</v>
      </c>
      <c r="I135" s="15">
        <f>VLOOKUP($A135,[1]Hoja1!$A$9:$AM$280,4,0)</f>
        <v>0</v>
      </c>
      <c r="J135" s="15">
        <f>VLOOKUP($A135,[1]Hoja1!$A$9:$AM$280,5,0)</f>
        <v>0</v>
      </c>
      <c r="K135" s="16">
        <f>SUM(F135:J135)</f>
        <v>5186.1000000000004</v>
      </c>
      <c r="L135" s="15">
        <f>VLOOKUP($A135,[1]Hoja1!$A$9:$AM$280,26,0)</f>
        <v>-17.18</v>
      </c>
      <c r="M135" s="16">
        <f>+K135-L135</f>
        <v>5203.2800000000007</v>
      </c>
    </row>
    <row r="136" spans="1:13" x14ac:dyDescent="0.25">
      <c r="K136" s="26"/>
      <c r="L136" s="26"/>
      <c r="M136" s="26"/>
    </row>
    <row r="138" spans="1:13" x14ac:dyDescent="0.2">
      <c r="K138" s="36"/>
      <c r="L138" s="36"/>
      <c r="M138" s="36"/>
    </row>
    <row r="139" spans="1:13" x14ac:dyDescent="0.2">
      <c r="K139" s="35"/>
      <c r="L139" s="36"/>
      <c r="M139" s="36"/>
    </row>
    <row r="141" spans="1:13" ht="17.25" customHeight="1" x14ac:dyDescent="0.25"/>
    <row r="142" spans="1:13" ht="17.25" customHeight="1" x14ac:dyDescent="0.2">
      <c r="J142" s="25"/>
      <c r="K142" s="36"/>
      <c r="L142" s="36"/>
      <c r="M142" s="36"/>
    </row>
    <row r="143" spans="1:13" ht="17.25" customHeight="1" x14ac:dyDescent="0.2">
      <c r="K143" s="29"/>
      <c r="L143" s="30"/>
      <c r="M143" s="30"/>
    </row>
    <row r="144" spans="1:13" ht="17.25" customHeight="1" x14ac:dyDescent="0.25">
      <c r="L144" s="28"/>
      <c r="M144" s="28"/>
    </row>
    <row r="145" spans="11:13" ht="17.25" customHeight="1" x14ac:dyDescent="0.2">
      <c r="K145" s="31"/>
      <c r="L145" s="31"/>
      <c r="M145" s="31"/>
    </row>
    <row r="146" spans="11:13" ht="17.25" customHeight="1" x14ac:dyDescent="0.25">
      <c r="K146" s="28"/>
      <c r="L146" s="28"/>
      <c r="M146" s="28"/>
    </row>
    <row r="147" spans="11:13" ht="17.25" customHeight="1" x14ac:dyDescent="0.25"/>
    <row r="148" spans="11:13" ht="17.25" customHeight="1" x14ac:dyDescent="0.25"/>
    <row r="149" spans="11:13" ht="17.25" customHeight="1" x14ac:dyDescent="0.25"/>
    <row r="150" spans="11:13" ht="17.25" customHeight="1" x14ac:dyDescent="0.25"/>
    <row r="151" spans="11:13" ht="17.25" customHeight="1" x14ac:dyDescent="0.25"/>
    <row r="152" spans="11:13" ht="17.25" customHeight="1" x14ac:dyDescent="0.25"/>
    <row r="153" spans="11:13" ht="17.25" customHeight="1" x14ac:dyDescent="0.25"/>
    <row r="154" spans="11:13" ht="17.25" customHeight="1" x14ac:dyDescent="0.25"/>
    <row r="155" spans="11:13" ht="17.25" customHeight="1" x14ac:dyDescent="0.25"/>
    <row r="156" spans="11:13" ht="17.25" customHeight="1" x14ac:dyDescent="0.25"/>
    <row r="157" spans="11:13" ht="17.25" customHeight="1" x14ac:dyDescent="0.25"/>
    <row r="158" spans="11:13" ht="17.25" customHeight="1" x14ac:dyDescent="0.25"/>
    <row r="159" spans="11:13" ht="17.25" customHeight="1" x14ac:dyDescent="0.25"/>
    <row r="160" spans="11:13" ht="17.25" customHeight="1" x14ac:dyDescent="0.25"/>
    <row r="161" ht="17.25" customHeight="1" x14ac:dyDescent="0.25"/>
    <row r="162" ht="17.25" customHeight="1" x14ac:dyDescent="0.25"/>
    <row r="163" ht="17.25" customHeight="1" x14ac:dyDescent="0.25"/>
    <row r="164" ht="17.25" customHeight="1" x14ac:dyDescent="0.25"/>
    <row r="165" ht="17.25" customHeight="1" x14ac:dyDescent="0.25"/>
    <row r="166" ht="17.25" customHeight="1" x14ac:dyDescent="0.25"/>
    <row r="167" ht="17.25" customHeight="1" x14ac:dyDescent="0.25"/>
    <row r="168" ht="17.25" customHeight="1" x14ac:dyDescent="0.25"/>
    <row r="169" ht="17.25" customHeight="1" x14ac:dyDescent="0.25"/>
    <row r="170" ht="17.25" customHeight="1" x14ac:dyDescent="0.25"/>
    <row r="171" ht="17.25" customHeight="1" x14ac:dyDescent="0.25"/>
    <row r="172" ht="17.25" customHeight="1" x14ac:dyDescent="0.25"/>
    <row r="173" ht="17.25" customHeight="1" x14ac:dyDescent="0.25"/>
    <row r="174" ht="17.25" customHeight="1" x14ac:dyDescent="0.25"/>
    <row r="175" ht="17.25" customHeight="1" x14ac:dyDescent="0.25"/>
    <row r="176" ht="17.25" customHeight="1" x14ac:dyDescent="0.25"/>
    <row r="177" ht="17.25" customHeight="1" x14ac:dyDescent="0.25"/>
    <row r="178" ht="17.25" customHeight="1" x14ac:dyDescent="0.25"/>
    <row r="179" ht="17.25" customHeight="1" x14ac:dyDescent="0.25"/>
    <row r="180" ht="17.25" customHeight="1" x14ac:dyDescent="0.25"/>
    <row r="181" ht="17.25" customHeight="1" x14ac:dyDescent="0.25"/>
    <row r="182" ht="17.25" customHeight="1" x14ac:dyDescent="0.25"/>
    <row r="183" ht="17.25" customHeight="1" x14ac:dyDescent="0.25"/>
    <row r="184" ht="17.25" customHeight="1" x14ac:dyDescent="0.25"/>
    <row r="185" ht="17.25" customHeight="1" x14ac:dyDescent="0.25"/>
    <row r="186" ht="17.25" customHeight="1" x14ac:dyDescent="0.25"/>
    <row r="187" ht="17.25" customHeight="1" x14ac:dyDescent="0.25"/>
    <row r="188" ht="17.25" customHeight="1" x14ac:dyDescent="0.25"/>
    <row r="189" ht="17.25" customHeight="1" x14ac:dyDescent="0.25"/>
    <row r="190" ht="17.25" customHeight="1" x14ac:dyDescent="0.25"/>
    <row r="191" ht="17.25" customHeight="1" x14ac:dyDescent="0.25"/>
    <row r="192" ht="17.25" customHeight="1" x14ac:dyDescent="0.25"/>
    <row r="193" ht="17.25" customHeight="1" x14ac:dyDescent="0.25"/>
  </sheetData>
  <autoFilter ref="A6:M140" xr:uid="{00000000-0009-0000-0000-000000000000}"/>
  <mergeCells count="11">
    <mergeCell ref="M5:M6"/>
    <mergeCell ref="A1:M1"/>
    <mergeCell ref="A2:M2"/>
    <mergeCell ref="A3:M3"/>
    <mergeCell ref="A5:A6"/>
    <mergeCell ref="B5:B6"/>
    <mergeCell ref="C5:C6"/>
    <mergeCell ref="D5:D6"/>
    <mergeCell ref="E5:J5"/>
    <mergeCell ref="K5:K6"/>
    <mergeCell ref="L5:L6"/>
  </mergeCells>
  <conditionalFormatting sqref="K139:M139">
    <cfRule type="cellIs" dxfId="4" priority="6" operator="lessThan">
      <formula>0</formula>
    </cfRule>
  </conditionalFormatting>
  <conditionalFormatting sqref="K138">
    <cfRule type="cellIs" dxfId="1" priority="2" operator="lessThan">
      <formula>0</formula>
    </cfRule>
  </conditionalFormatting>
  <conditionalFormatting sqref="L138:M138">
    <cfRule type="cellIs" dxfId="0" priority="1" operator="lessThan">
      <formula>0</formula>
    </cfRule>
  </conditionalFormatting>
  <printOptions horizontalCentered="1"/>
  <pageMargins left="0.32" right="0.37" top="0.46" bottom="0.43307086614173229" header="0.31496062992125984" footer="0.23622047244094491"/>
  <pageSetup scale="44" fitToHeight="4" orientation="landscape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Febrero</vt:lpstr>
      <vt:lpstr>Febrero!Área_de_impresión</vt:lpstr>
      <vt:lpstr>Febrero!Títulos_a_imprimir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Finanzas01</cp:lastModifiedBy>
  <dcterms:created xsi:type="dcterms:W3CDTF">2019-06-26T21:08:16Z</dcterms:created>
  <dcterms:modified xsi:type="dcterms:W3CDTF">2022-03-10T22:47:20Z</dcterms:modified>
</cp:coreProperties>
</file>