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9180"/>
  </bookViews>
  <sheets>
    <sheet name="abril" sheetId="1" r:id="rId1"/>
  </sheets>
  <externalReferences>
    <externalReference r:id="rId2"/>
    <externalReference r:id="rId3"/>
  </externalReferences>
  <definedNames>
    <definedName name="_xlnm._FilterDatabase" localSheetId="0" hidden="1">abril!$A$6:$M$172</definedName>
    <definedName name="_xlnm.Print_Area" localSheetId="0">abril!$A$1:$M$167</definedName>
    <definedName name="_xlnm.Print_Titles" localSheetId="0">abril!$1:$6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I75" i="1"/>
  <c r="J75" i="1"/>
  <c r="L75" i="1"/>
  <c r="F38" i="1"/>
  <c r="E38" i="1" s="1"/>
  <c r="I38" i="1"/>
  <c r="J38" i="1"/>
  <c r="L38" i="1"/>
  <c r="F141" i="1"/>
  <c r="I141" i="1"/>
  <c r="J141" i="1"/>
  <c r="L141" i="1"/>
  <c r="F153" i="1"/>
  <c r="E153" i="1" s="1"/>
  <c r="I153" i="1"/>
  <c r="J153" i="1"/>
  <c r="L153" i="1"/>
  <c r="F154" i="1"/>
  <c r="E154" i="1" s="1"/>
  <c r="I154" i="1"/>
  <c r="J154" i="1"/>
  <c r="L154" i="1"/>
  <c r="F155" i="1"/>
  <c r="E155" i="1" s="1"/>
  <c r="I155" i="1"/>
  <c r="J155" i="1"/>
  <c r="L155" i="1"/>
  <c r="F156" i="1"/>
  <c r="E156" i="1" s="1"/>
  <c r="I156" i="1"/>
  <c r="J156" i="1"/>
  <c r="L156" i="1"/>
  <c r="F157" i="1"/>
  <c r="E157" i="1" s="1"/>
  <c r="I157" i="1"/>
  <c r="J157" i="1"/>
  <c r="L157" i="1"/>
  <c r="F158" i="1"/>
  <c r="E158" i="1" s="1"/>
  <c r="I158" i="1"/>
  <c r="J158" i="1"/>
  <c r="L158" i="1"/>
  <c r="F159" i="1"/>
  <c r="E159" i="1" s="1"/>
  <c r="I159" i="1"/>
  <c r="J159" i="1"/>
  <c r="L159" i="1"/>
  <c r="F160" i="1"/>
  <c r="E160" i="1" s="1"/>
  <c r="I160" i="1"/>
  <c r="J160" i="1"/>
  <c r="L160" i="1"/>
  <c r="F161" i="1"/>
  <c r="E161" i="1" s="1"/>
  <c r="I161" i="1"/>
  <c r="J161" i="1"/>
  <c r="L161" i="1"/>
  <c r="L149" i="1"/>
  <c r="J149" i="1"/>
  <c r="I149" i="1"/>
  <c r="F149" i="1"/>
  <c r="L148" i="1"/>
  <c r="J148" i="1"/>
  <c r="I148" i="1"/>
  <c r="F148" i="1"/>
  <c r="L37" i="1"/>
  <c r="J37" i="1"/>
  <c r="I37" i="1"/>
  <c r="F37" i="1"/>
  <c r="E37" i="1" s="1"/>
  <c r="L74" i="1"/>
  <c r="J74" i="1"/>
  <c r="I74" i="1"/>
  <c r="F74" i="1"/>
  <c r="L73" i="1"/>
  <c r="J73" i="1"/>
  <c r="I73" i="1"/>
  <c r="F73" i="1"/>
  <c r="E73" i="1" s="1"/>
  <c r="L167" i="1"/>
  <c r="J167" i="1"/>
  <c r="I167" i="1"/>
  <c r="F167" i="1"/>
  <c r="L164" i="1"/>
  <c r="J164" i="1"/>
  <c r="I164" i="1"/>
  <c r="F164" i="1"/>
  <c r="L152" i="1"/>
  <c r="J152" i="1"/>
  <c r="I152" i="1"/>
  <c r="F152" i="1"/>
  <c r="E152" i="1" s="1"/>
  <c r="L145" i="1"/>
  <c r="J145" i="1"/>
  <c r="I145" i="1"/>
  <c r="F145" i="1"/>
  <c r="L142" i="1"/>
  <c r="J142" i="1"/>
  <c r="I142" i="1"/>
  <c r="F142" i="1"/>
  <c r="E142" i="1" s="1"/>
  <c r="L140" i="1"/>
  <c r="J140" i="1"/>
  <c r="I140" i="1"/>
  <c r="F140" i="1"/>
  <c r="E140" i="1" s="1"/>
  <c r="L137" i="1"/>
  <c r="J137" i="1"/>
  <c r="I137" i="1"/>
  <c r="F137" i="1"/>
  <c r="E137" i="1" s="1"/>
  <c r="L136" i="1"/>
  <c r="J136" i="1"/>
  <c r="I136" i="1"/>
  <c r="F136" i="1"/>
  <c r="E136" i="1" s="1"/>
  <c r="L135" i="1"/>
  <c r="J135" i="1"/>
  <c r="I135" i="1"/>
  <c r="F135" i="1"/>
  <c r="E135" i="1" s="1"/>
  <c r="L134" i="1"/>
  <c r="J134" i="1"/>
  <c r="I134" i="1"/>
  <c r="F134" i="1"/>
  <c r="E134" i="1" s="1"/>
  <c r="L131" i="1"/>
  <c r="J131" i="1"/>
  <c r="I131" i="1"/>
  <c r="F131" i="1"/>
  <c r="L130" i="1"/>
  <c r="J130" i="1"/>
  <c r="I130" i="1"/>
  <c r="F130" i="1"/>
  <c r="L127" i="1"/>
  <c r="J127" i="1"/>
  <c r="I127" i="1"/>
  <c r="F127" i="1"/>
  <c r="L126" i="1"/>
  <c r="J126" i="1"/>
  <c r="I126" i="1"/>
  <c r="F126" i="1"/>
  <c r="L125" i="1"/>
  <c r="J125" i="1"/>
  <c r="I125" i="1"/>
  <c r="F125" i="1"/>
  <c r="L124" i="1"/>
  <c r="J124" i="1"/>
  <c r="I124" i="1"/>
  <c r="F124" i="1"/>
  <c r="L123" i="1"/>
  <c r="J123" i="1"/>
  <c r="I123" i="1"/>
  <c r="F123" i="1"/>
  <c r="L122" i="1"/>
  <c r="J122" i="1"/>
  <c r="I122" i="1"/>
  <c r="F122" i="1"/>
  <c r="L119" i="1"/>
  <c r="J119" i="1"/>
  <c r="I119" i="1"/>
  <c r="F119" i="1"/>
  <c r="L116" i="1"/>
  <c r="J116" i="1"/>
  <c r="I116" i="1"/>
  <c r="F116" i="1"/>
  <c r="L113" i="1"/>
  <c r="J113" i="1"/>
  <c r="I113" i="1"/>
  <c r="F113" i="1"/>
  <c r="L112" i="1"/>
  <c r="J112" i="1"/>
  <c r="I112" i="1"/>
  <c r="F112" i="1"/>
  <c r="L109" i="1"/>
  <c r="J109" i="1"/>
  <c r="I109" i="1"/>
  <c r="F109" i="1"/>
  <c r="L106" i="1"/>
  <c r="J106" i="1"/>
  <c r="I106" i="1"/>
  <c r="F106" i="1"/>
  <c r="L105" i="1"/>
  <c r="J105" i="1"/>
  <c r="I105" i="1"/>
  <c r="F105" i="1"/>
  <c r="L102" i="1"/>
  <c r="J102" i="1"/>
  <c r="I102" i="1"/>
  <c r="F102" i="1"/>
  <c r="L101" i="1"/>
  <c r="J101" i="1"/>
  <c r="I101" i="1"/>
  <c r="F101" i="1"/>
  <c r="L100" i="1"/>
  <c r="J100" i="1"/>
  <c r="I100" i="1"/>
  <c r="F100" i="1"/>
  <c r="L97" i="1"/>
  <c r="J97" i="1"/>
  <c r="I97" i="1"/>
  <c r="F97" i="1"/>
  <c r="L93" i="1"/>
  <c r="J93" i="1"/>
  <c r="I93" i="1"/>
  <c r="F93" i="1"/>
  <c r="L92" i="1"/>
  <c r="J92" i="1"/>
  <c r="I92" i="1"/>
  <c r="F92" i="1"/>
  <c r="L91" i="1"/>
  <c r="J91" i="1"/>
  <c r="I91" i="1"/>
  <c r="F91" i="1"/>
  <c r="L90" i="1"/>
  <c r="J90" i="1"/>
  <c r="I90" i="1"/>
  <c r="F90" i="1"/>
  <c r="L89" i="1"/>
  <c r="J89" i="1"/>
  <c r="I89" i="1"/>
  <c r="F89" i="1"/>
  <c r="L88" i="1"/>
  <c r="J88" i="1"/>
  <c r="I88" i="1"/>
  <c r="F88" i="1"/>
  <c r="L87" i="1"/>
  <c r="J87" i="1"/>
  <c r="I87" i="1"/>
  <c r="F87" i="1"/>
  <c r="L86" i="1"/>
  <c r="J86" i="1"/>
  <c r="I86" i="1"/>
  <c r="F86" i="1"/>
  <c r="L83" i="1"/>
  <c r="J83" i="1"/>
  <c r="I83" i="1"/>
  <c r="F83" i="1"/>
  <c r="L82" i="1"/>
  <c r="J82" i="1"/>
  <c r="I82" i="1"/>
  <c r="F82" i="1"/>
  <c r="L81" i="1"/>
  <c r="J81" i="1"/>
  <c r="I81" i="1"/>
  <c r="F81" i="1"/>
  <c r="L80" i="1"/>
  <c r="J80" i="1"/>
  <c r="I80" i="1"/>
  <c r="F80" i="1"/>
  <c r="L79" i="1"/>
  <c r="J79" i="1"/>
  <c r="I79" i="1"/>
  <c r="F79" i="1"/>
  <c r="L76" i="1"/>
  <c r="J76" i="1"/>
  <c r="I76" i="1"/>
  <c r="F76" i="1"/>
  <c r="L72" i="1"/>
  <c r="J72" i="1"/>
  <c r="I72" i="1"/>
  <c r="F72" i="1"/>
  <c r="L71" i="1"/>
  <c r="J71" i="1"/>
  <c r="I71" i="1"/>
  <c r="F71" i="1"/>
  <c r="L70" i="1"/>
  <c r="J70" i="1"/>
  <c r="I70" i="1"/>
  <c r="F70" i="1"/>
  <c r="L69" i="1"/>
  <c r="J69" i="1"/>
  <c r="I69" i="1"/>
  <c r="F69" i="1"/>
  <c r="L68" i="1"/>
  <c r="J68" i="1"/>
  <c r="I68" i="1"/>
  <c r="F68" i="1"/>
  <c r="L67" i="1"/>
  <c r="J67" i="1"/>
  <c r="I67" i="1"/>
  <c r="F67" i="1"/>
  <c r="L66" i="1"/>
  <c r="J66" i="1"/>
  <c r="I66" i="1"/>
  <c r="F66" i="1"/>
  <c r="L65" i="1"/>
  <c r="J65" i="1"/>
  <c r="I65" i="1"/>
  <c r="F65" i="1"/>
  <c r="L64" i="1"/>
  <c r="J64" i="1"/>
  <c r="I64" i="1"/>
  <c r="F64" i="1"/>
  <c r="L63" i="1"/>
  <c r="J63" i="1"/>
  <c r="I63" i="1"/>
  <c r="F63" i="1"/>
  <c r="L62" i="1"/>
  <c r="J62" i="1"/>
  <c r="I62" i="1"/>
  <c r="F62" i="1"/>
  <c r="L61" i="1"/>
  <c r="J61" i="1"/>
  <c r="I61" i="1"/>
  <c r="F61" i="1"/>
  <c r="L60" i="1"/>
  <c r="J60" i="1"/>
  <c r="I60" i="1"/>
  <c r="F60" i="1"/>
  <c r="L59" i="1"/>
  <c r="J59" i="1"/>
  <c r="I59" i="1"/>
  <c r="F59" i="1"/>
  <c r="L58" i="1"/>
  <c r="J58" i="1"/>
  <c r="I58" i="1"/>
  <c r="F58" i="1"/>
  <c r="L57" i="1"/>
  <c r="J57" i="1"/>
  <c r="I57" i="1"/>
  <c r="F57" i="1"/>
  <c r="L56" i="1"/>
  <c r="J56" i="1"/>
  <c r="I56" i="1"/>
  <c r="F56" i="1"/>
  <c r="L55" i="1"/>
  <c r="J55" i="1"/>
  <c r="I55" i="1"/>
  <c r="F55" i="1"/>
  <c r="L54" i="1"/>
  <c r="J54" i="1"/>
  <c r="I54" i="1"/>
  <c r="F54" i="1"/>
  <c r="L53" i="1"/>
  <c r="J53" i="1"/>
  <c r="I53" i="1"/>
  <c r="F53" i="1"/>
  <c r="L52" i="1"/>
  <c r="J52" i="1"/>
  <c r="I52" i="1"/>
  <c r="F52" i="1"/>
  <c r="L49" i="1"/>
  <c r="J49" i="1"/>
  <c r="I49" i="1"/>
  <c r="F49" i="1"/>
  <c r="L48" i="1"/>
  <c r="J48" i="1"/>
  <c r="I48" i="1"/>
  <c r="F48" i="1"/>
  <c r="L47" i="1"/>
  <c r="J47" i="1"/>
  <c r="I47" i="1"/>
  <c r="F47" i="1"/>
  <c r="L46" i="1"/>
  <c r="J46" i="1"/>
  <c r="I46" i="1"/>
  <c r="F46" i="1"/>
  <c r="L45" i="1"/>
  <c r="J45" i="1"/>
  <c r="I45" i="1"/>
  <c r="F45" i="1"/>
  <c r="L42" i="1"/>
  <c r="J42" i="1"/>
  <c r="I42" i="1"/>
  <c r="F42" i="1"/>
  <c r="L39" i="1"/>
  <c r="J39" i="1"/>
  <c r="I39" i="1"/>
  <c r="F39" i="1"/>
  <c r="E39" i="1" s="1"/>
  <c r="L36" i="1"/>
  <c r="J36" i="1"/>
  <c r="I36" i="1"/>
  <c r="F36" i="1"/>
  <c r="E36" i="1" s="1"/>
  <c r="L35" i="1"/>
  <c r="J35" i="1"/>
  <c r="I35" i="1"/>
  <c r="F35" i="1"/>
  <c r="E35" i="1" s="1"/>
  <c r="L34" i="1"/>
  <c r="J34" i="1"/>
  <c r="I34" i="1"/>
  <c r="F34" i="1"/>
  <c r="E34" i="1" s="1"/>
  <c r="L33" i="1"/>
  <c r="J33" i="1"/>
  <c r="I33" i="1"/>
  <c r="F33" i="1"/>
  <c r="E33" i="1" s="1"/>
  <c r="L32" i="1"/>
  <c r="J32" i="1"/>
  <c r="I32" i="1"/>
  <c r="F32" i="1"/>
  <c r="E32" i="1" s="1"/>
  <c r="L31" i="1"/>
  <c r="J31" i="1"/>
  <c r="I31" i="1"/>
  <c r="F31" i="1"/>
  <c r="E31" i="1" s="1"/>
  <c r="L30" i="1"/>
  <c r="J30" i="1"/>
  <c r="I30" i="1"/>
  <c r="F30" i="1"/>
  <c r="E30" i="1" s="1"/>
  <c r="L29" i="1"/>
  <c r="J29" i="1"/>
  <c r="I29" i="1"/>
  <c r="F29" i="1"/>
  <c r="E29" i="1" s="1"/>
  <c r="L28" i="1"/>
  <c r="J28" i="1"/>
  <c r="I28" i="1"/>
  <c r="F28" i="1"/>
  <c r="E28" i="1" s="1"/>
  <c r="L27" i="1"/>
  <c r="J27" i="1"/>
  <c r="I27" i="1"/>
  <c r="F27" i="1"/>
  <c r="E27" i="1" s="1"/>
  <c r="L24" i="1"/>
  <c r="J24" i="1"/>
  <c r="I24" i="1"/>
  <c r="F24" i="1"/>
  <c r="L23" i="1"/>
  <c r="J23" i="1"/>
  <c r="I23" i="1"/>
  <c r="F23" i="1"/>
  <c r="L22" i="1"/>
  <c r="J22" i="1"/>
  <c r="I22" i="1"/>
  <c r="F22" i="1"/>
  <c r="L19" i="1"/>
  <c r="J19" i="1"/>
  <c r="I19" i="1"/>
  <c r="F19" i="1"/>
  <c r="L16" i="1"/>
  <c r="J16" i="1"/>
  <c r="I16" i="1"/>
  <c r="F16" i="1"/>
  <c r="L15" i="1"/>
  <c r="J15" i="1"/>
  <c r="I15" i="1"/>
  <c r="F15" i="1"/>
  <c r="L14" i="1"/>
  <c r="J14" i="1"/>
  <c r="I14" i="1"/>
  <c r="F14" i="1"/>
  <c r="L13" i="1"/>
  <c r="J13" i="1"/>
  <c r="I13" i="1"/>
  <c r="F13" i="1"/>
  <c r="L12" i="1"/>
  <c r="J12" i="1"/>
  <c r="I12" i="1"/>
  <c r="F12" i="1"/>
  <c r="L11" i="1"/>
  <c r="J11" i="1"/>
  <c r="I11" i="1"/>
  <c r="F11" i="1"/>
  <c r="L10" i="1"/>
  <c r="J10" i="1"/>
  <c r="I10" i="1"/>
  <c r="F10" i="1"/>
  <c r="L9" i="1"/>
  <c r="J9" i="1"/>
  <c r="I9" i="1"/>
  <c r="F9" i="1"/>
  <c r="L8" i="1"/>
  <c r="J8" i="1"/>
  <c r="I8" i="1"/>
  <c r="F8" i="1"/>
  <c r="K75" i="1" l="1"/>
  <c r="M75" i="1" s="1"/>
  <c r="K38" i="1"/>
  <c r="M38" i="1" s="1"/>
  <c r="K141" i="1"/>
  <c r="M141" i="1"/>
  <c r="K160" i="1"/>
  <c r="M160" i="1" s="1"/>
  <c r="K167" i="1"/>
  <c r="K148" i="1"/>
  <c r="M148" i="1" s="1"/>
  <c r="K149" i="1"/>
  <c r="M149" i="1" s="1"/>
  <c r="K158" i="1"/>
  <c r="M158" i="1" s="1"/>
  <c r="K156" i="1"/>
  <c r="M156" i="1" s="1"/>
  <c r="K154" i="1"/>
  <c r="M154" i="1" s="1"/>
  <c r="K159" i="1"/>
  <c r="M159" i="1" s="1"/>
  <c r="K155" i="1"/>
  <c r="M155" i="1" s="1"/>
  <c r="K161" i="1"/>
  <c r="M161" i="1" s="1"/>
  <c r="K157" i="1"/>
  <c r="M157" i="1" s="1"/>
  <c r="K153" i="1"/>
  <c r="M153" i="1" s="1"/>
  <c r="K37" i="1"/>
  <c r="M37" i="1" s="1"/>
  <c r="K73" i="1"/>
  <c r="M73" i="1" s="1"/>
  <c r="K74" i="1"/>
  <c r="M74" i="1" s="1"/>
  <c r="K81" i="1"/>
  <c r="K140" i="1"/>
  <c r="K164" i="1"/>
  <c r="K134" i="1"/>
  <c r="K14" i="1"/>
  <c r="K106" i="1"/>
  <c r="K36" i="1"/>
  <c r="K46" i="1"/>
  <c r="K52" i="1"/>
  <c r="K53" i="1"/>
  <c r="K54" i="1"/>
  <c r="K55" i="1"/>
  <c r="K56" i="1"/>
  <c r="K60" i="1"/>
  <c r="K64" i="1"/>
  <c r="K68" i="1"/>
  <c r="K69" i="1"/>
  <c r="K70" i="1"/>
  <c r="K71" i="1"/>
  <c r="K72" i="1"/>
  <c r="K9" i="1"/>
  <c r="K10" i="1"/>
  <c r="K87" i="1"/>
  <c r="K91" i="1"/>
  <c r="K92" i="1"/>
  <c r="K93" i="1"/>
  <c r="K97" i="1"/>
  <c r="K100" i="1"/>
  <c r="K12" i="1"/>
  <c r="K22" i="1"/>
  <c r="K28" i="1"/>
  <c r="K29" i="1"/>
  <c r="K30" i="1"/>
  <c r="K31" i="1"/>
  <c r="K32" i="1"/>
  <c r="K116" i="1"/>
  <c r="K124" i="1"/>
  <c r="K125" i="1"/>
  <c r="K126" i="1"/>
  <c r="K127" i="1"/>
  <c r="K13" i="1"/>
  <c r="K33" i="1"/>
  <c r="K34" i="1"/>
  <c r="K35" i="1"/>
  <c r="K57" i="1"/>
  <c r="K58" i="1"/>
  <c r="K59" i="1"/>
  <c r="K76" i="1"/>
  <c r="K79" i="1"/>
  <c r="K80" i="1"/>
  <c r="K101" i="1"/>
  <c r="K102" i="1"/>
  <c r="K105" i="1"/>
  <c r="K130" i="1"/>
  <c r="K131" i="1"/>
  <c r="K19" i="1"/>
  <c r="K39" i="1"/>
  <c r="K42" i="1"/>
  <c r="K45" i="1"/>
  <c r="K61" i="1"/>
  <c r="K62" i="1"/>
  <c r="K63" i="1"/>
  <c r="K82" i="1"/>
  <c r="K83" i="1"/>
  <c r="K86" i="1"/>
  <c r="K109" i="1"/>
  <c r="K112" i="1"/>
  <c r="K113" i="1"/>
  <c r="K135" i="1"/>
  <c r="K136" i="1"/>
  <c r="K137" i="1"/>
  <c r="K15" i="1"/>
  <c r="K11" i="1"/>
  <c r="K16" i="1"/>
  <c r="K23" i="1"/>
  <c r="K24" i="1"/>
  <c r="K27" i="1"/>
  <c r="K47" i="1"/>
  <c r="K48" i="1"/>
  <c r="K49" i="1"/>
  <c r="K65" i="1"/>
  <c r="K66" i="1"/>
  <c r="K67" i="1"/>
  <c r="K88" i="1"/>
  <c r="K89" i="1"/>
  <c r="K90" i="1"/>
  <c r="K119" i="1"/>
  <c r="K122" i="1"/>
  <c r="K123" i="1"/>
  <c r="K142" i="1"/>
  <c r="K145" i="1"/>
  <c r="K152" i="1"/>
  <c r="E71" i="1"/>
  <c r="E70" i="1"/>
  <c r="M76" i="1" l="1"/>
  <c r="M70" i="1"/>
  <c r="M71" i="1"/>
  <c r="M72" i="1"/>
  <c r="E72" i="1"/>
  <c r="E48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49" i="1"/>
  <c r="M36" i="1" l="1"/>
  <c r="M30" i="1"/>
  <c r="M35" i="1"/>
  <c r="M32" i="1"/>
  <c r="M33" i="1"/>
  <c r="M29" i="1"/>
  <c r="M34" i="1"/>
  <c r="M39" i="1"/>
  <c r="M31" i="1"/>
  <c r="L169" i="1"/>
  <c r="M136" i="1"/>
  <c r="M91" i="1"/>
  <c r="M47" i="1"/>
  <c r="M48" i="1"/>
  <c r="M92" i="1"/>
  <c r="M97" i="1"/>
  <c r="M28" i="1" l="1"/>
  <c r="M46" i="1"/>
  <c r="M90" i="1"/>
  <c r="M19" i="1"/>
  <c r="M27" i="1"/>
  <c r="M49" i="1"/>
  <c r="M55" i="1"/>
  <c r="M59" i="1"/>
  <c r="M63" i="1"/>
  <c r="M67" i="1"/>
  <c r="M79" i="1"/>
  <c r="M83" i="1"/>
  <c r="M93" i="1"/>
  <c r="M102" i="1"/>
  <c r="M112" i="1"/>
  <c r="M122" i="1"/>
  <c r="M126" i="1"/>
  <c r="M131" i="1"/>
  <c r="M137" i="1"/>
  <c r="M152" i="1"/>
  <c r="M9" i="1"/>
  <c r="M13" i="1"/>
  <c r="M89" i="1"/>
  <c r="M14" i="1"/>
  <c r="M22" i="1"/>
  <c r="M52" i="1"/>
  <c r="M56" i="1"/>
  <c r="M60" i="1"/>
  <c r="M64" i="1"/>
  <c r="M68" i="1"/>
  <c r="M80" i="1"/>
  <c r="M86" i="1"/>
  <c r="M105" i="1"/>
  <c r="M113" i="1"/>
  <c r="M123" i="1"/>
  <c r="M127" i="1"/>
  <c r="M140" i="1"/>
  <c r="M10" i="1"/>
  <c r="M11" i="1"/>
  <c r="M15" i="1"/>
  <c r="M23" i="1"/>
  <c r="M42" i="1"/>
  <c r="M53" i="1"/>
  <c r="M57" i="1"/>
  <c r="M61" i="1"/>
  <c r="M65" i="1"/>
  <c r="M69" i="1"/>
  <c r="M81" i="1"/>
  <c r="M87" i="1"/>
  <c r="M100" i="1"/>
  <c r="M106" i="1"/>
  <c r="M116" i="1"/>
  <c r="M124" i="1"/>
  <c r="M134" i="1"/>
  <c r="M142" i="1"/>
  <c r="M164" i="1"/>
  <c r="M12" i="1"/>
  <c r="M16" i="1"/>
  <c r="M24" i="1"/>
  <c r="M45" i="1"/>
  <c r="M54" i="1"/>
  <c r="M58" i="1"/>
  <c r="M62" i="1"/>
  <c r="M66" i="1"/>
  <c r="M82" i="1"/>
  <c r="M88" i="1"/>
  <c r="M101" i="1"/>
  <c r="M109" i="1"/>
  <c r="M119" i="1"/>
  <c r="M125" i="1"/>
  <c r="M130" i="1"/>
  <c r="M135" i="1"/>
  <c r="M145" i="1"/>
  <c r="M167" i="1"/>
  <c r="K8" i="1" l="1"/>
  <c r="M8" i="1" l="1"/>
  <c r="M169" i="1" l="1"/>
  <c r="L172" i="1"/>
  <c r="F175" i="1" l="1"/>
  <c r="L174" i="1" l="1"/>
  <c r="L176" i="1" s="1"/>
  <c r="K169" i="1"/>
  <c r="K172" i="1" s="1"/>
  <c r="K174" i="1" l="1"/>
  <c r="K176" i="1" s="1"/>
  <c r="F174" i="1"/>
  <c r="F176" i="1" s="1"/>
  <c r="M172" i="1" l="1"/>
  <c r="M174" i="1" s="1"/>
  <c r="M176" i="1" s="1"/>
</calcChain>
</file>

<file path=xl/sharedStrings.xml><?xml version="1.0" encoding="utf-8"?>
<sst xmlns="http://schemas.openxmlformats.org/spreadsheetml/2006/main" count="486" uniqueCount="291">
  <si>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</si>
  <si>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</si>
  <si>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</si>
  <si>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</si>
  <si>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</si>
  <si>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</si>
  <si>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</si>
  <si>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</si>
  <si>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</si>
  <si>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</si>
  <si>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</si>
  <si>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</si>
  <si>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</si>
  <si>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</si>
  <si>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</si>
  <si>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</si>
  <si>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</si>
  <si>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</si>
  <si>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</si>
  <si>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</si>
  <si>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</si>
  <si>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</si>
  <si>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</si>
  <si>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</si>
  <si>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</si>
  <si>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</si>
  <si>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</si>
  <si>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</si>
  <si>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</si>
  <si>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</si>
  <si>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</si>
  <si>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</si>
  <si>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</si>
  <si>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</si>
  <si>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</si>
  <si>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</si>
  <si>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</si>
  <si>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</si>
  <si>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</si>
  <si>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</si>
  <si>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</si>
  <si>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</si>
  <si>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</si>
  <si>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</si>
  <si>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</si>
  <si>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</si>
  <si>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</si>
  <si>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</si>
  <si>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</si>
  <si>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00003</t>
  </si>
  <si>
    <t>Carbajal Ruvalcaba Ma.  De Jesús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</si>
  <si>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</si>
  <si>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</si>
  <si>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</si>
  <si>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</si>
  <si>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</si>
  <si>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</si>
  <si>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</si>
  <si>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</si>
  <si>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</si>
  <si>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</si>
  <si>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</si>
  <si>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</si>
  <si>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</si>
  <si>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</si>
  <si>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</si>
  <si>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</si>
  <si>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</si>
  <si>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</si>
  <si>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</si>
  <si>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</si>
  <si>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</si>
  <si>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</si>
  <si>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</si>
  <si>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</si>
  <si>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</si>
  <si>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</si>
  <si>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</si>
  <si>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</si>
  <si>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</si>
  <si>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</si>
  <si>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</si>
  <si>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</si>
  <si>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</si>
  <si>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</si>
  <si>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</si>
  <si>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</si>
  <si>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</si>
  <si>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</si>
  <si>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Leon Guzman Maribel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</si>
  <si>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</si>
  <si>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</si>
  <si>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</si>
  <si>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</si>
  <si>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</si>
  <si>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</si>
  <si>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</si>
  <si>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</si>
  <si>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</si>
  <si>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</si>
  <si>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</si>
  <si>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</si>
  <si>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</si>
  <si>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</si>
  <si>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</si>
  <si>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</si>
  <si>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</si>
  <si>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00091</t>
  </si>
  <si>
    <t>Gonzalez Hernandez Javier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</si>
  <si>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</si>
  <si>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</si>
  <si>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</si>
  <si>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</si>
  <si>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</si>
  <si>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</si>
  <si>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</si>
  <si>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</si>
  <si>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</si>
  <si>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</si>
  <si>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</si>
  <si>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</si>
  <si>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</si>
  <si>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</si>
  <si>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</si>
  <si>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00844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</si>
  <si>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</si>
  <si>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</si>
  <si>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</si>
  <si>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</si>
  <si>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</si>
  <si>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</si>
  <si>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</si>
  <si>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</si>
  <si>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</si>
  <si>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Resendiz Mora Martha Dolores</t>
  </si>
  <si>
    <t>Secretaria de Comunicación Social</t>
  </si>
  <si>
    <t>Secretario de Organización</t>
  </si>
  <si>
    <t>Guerrero Torres Edgar Emmanuel</t>
  </si>
  <si>
    <t>Hernandez Garcia Ramiro</t>
  </si>
  <si>
    <t>Enriquez Sierra Juan Pablo</t>
  </si>
  <si>
    <t>Presidente</t>
  </si>
  <si>
    <t>Administrativo</t>
  </si>
  <si>
    <t>Departamento 4108 CDE SECRETARIA DE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</si>
  <si>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</si>
  <si>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</si>
  <si>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</si>
  <si>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</si>
  <si>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</si>
  <si>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</si>
  <si>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</si>
  <si>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</si>
  <si>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</si>
  <si>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</si>
  <si>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</si>
  <si>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</si>
  <si>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</si>
  <si>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</si>
  <si>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</si>
  <si>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00856</t>
  </si>
  <si>
    <t>00865</t>
  </si>
  <si>
    <t>00866</t>
  </si>
  <si>
    <t>00067</t>
  </si>
  <si>
    <t>00869</t>
  </si>
  <si>
    <t>00863</t>
  </si>
  <si>
    <t>00855</t>
  </si>
  <si>
    <t>00857</t>
  </si>
  <si>
    <t>00837</t>
  </si>
  <si>
    <t>00870</t>
  </si>
  <si>
    <t>00864</t>
  </si>
  <si>
    <t>00868</t>
  </si>
  <si>
    <t>00871</t>
  </si>
  <si>
    <t>00849</t>
  </si>
  <si>
    <t>00853</t>
  </si>
  <si>
    <t>00848</t>
  </si>
  <si>
    <t>00858</t>
  </si>
  <si>
    <t>00839</t>
  </si>
  <si>
    <t>00840</t>
  </si>
  <si>
    <t>00861</t>
  </si>
  <si>
    <t>00862</t>
  </si>
  <si>
    <t>00838</t>
  </si>
  <si>
    <t>00876</t>
  </si>
  <si>
    <t>Perez Palacios Jorge Antonio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</si>
  <si>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</si>
  <si>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</si>
  <si>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</si>
  <si>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</si>
  <si>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</si>
  <si>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Abogada-Asistente juridico en proteccion de datos</t>
  </si>
  <si>
    <t>00879</t>
  </si>
  <si>
    <t>00878</t>
  </si>
  <si>
    <t>Tovar Covarrubias Brianda Jackeline</t>
  </si>
  <si>
    <t>00881</t>
  </si>
  <si>
    <t>Vazquez Ochoa Ismael Isaac</t>
  </si>
  <si>
    <t>00880</t>
  </si>
  <si>
    <t>Macias Lopez Roberto</t>
  </si>
  <si>
    <t>Sueldo - Bruto  Mensual</t>
  </si>
  <si>
    <t xml:space="preserve">Sueldos </t>
  </si>
  <si>
    <t>00885</t>
  </si>
  <si>
    <t>Homs Tirado Maria Elena</t>
  </si>
  <si>
    <t>Secretario de Administracion y Finanzas</t>
  </si>
  <si>
    <t>00886</t>
  </si>
  <si>
    <t>Robles Limon Carlos Guillermo</t>
  </si>
  <si>
    <t>Zamora Vazquez Samuel Hector</t>
  </si>
  <si>
    <t>00163</t>
  </si>
  <si>
    <t>00887</t>
  </si>
  <si>
    <t>De Leon Meza Hugo Fidencio</t>
  </si>
  <si>
    <t>Subsecretario</t>
  </si>
  <si>
    <t>00889</t>
  </si>
  <si>
    <t>Rodriguez Orozco Luis Manuel</t>
  </si>
  <si>
    <t>00890</t>
  </si>
  <si>
    <t>Macias Velasco Gregorio</t>
  </si>
  <si>
    <t>00891</t>
  </si>
  <si>
    <t>Anguiano Santiago Jorge Alejandro</t>
  </si>
  <si>
    <t>00888</t>
  </si>
  <si>
    <t>Palacios Morquecho Ruben Efrain</t>
  </si>
  <si>
    <t>00906</t>
  </si>
  <si>
    <t>Topete Tovar Hector Gerardo Domingo</t>
  </si>
  <si>
    <t>00909</t>
  </si>
  <si>
    <t>Valdivia Torres Asunción Daniel</t>
  </si>
  <si>
    <t>00860</t>
  </si>
  <si>
    <t>De La Torre Gonzalez Juan Carlos</t>
  </si>
  <si>
    <t xml:space="preserve">Secretario </t>
  </si>
  <si>
    <t>00902</t>
  </si>
  <si>
    <t>Diaz Cervantes Oscar Ivan</t>
  </si>
  <si>
    <t>00905</t>
  </si>
  <si>
    <t>Ortiz Perez Jose De Jesus</t>
  </si>
  <si>
    <t>00912</t>
  </si>
  <si>
    <t>Cuevas Chacon Jose Luis</t>
  </si>
  <si>
    <t>00897</t>
  </si>
  <si>
    <t>Macias Baez David Eduardo</t>
  </si>
  <si>
    <t>00899</t>
  </si>
  <si>
    <t>Ayala Martinez Carlos Mitchel</t>
  </si>
  <si>
    <t>00903</t>
  </si>
  <si>
    <t>Pulido Marquez Maria Clauida</t>
  </si>
  <si>
    <t>00904</t>
  </si>
  <si>
    <t>Rosales Montes Jose Rosalio</t>
  </si>
  <si>
    <t>00907</t>
  </si>
  <si>
    <t>Reynoso Castellanos Lucia</t>
  </si>
  <si>
    <t>00908</t>
  </si>
  <si>
    <t>Martinez Garcia Alvaro</t>
  </si>
  <si>
    <t>00913</t>
  </si>
  <si>
    <t>Jimenez Villarroel Lisset Carolina</t>
  </si>
  <si>
    <t>00915</t>
  </si>
  <si>
    <t>Carrillo Vazquez Jose Manuel</t>
  </si>
  <si>
    <t>00910</t>
  </si>
  <si>
    <t>Rodriguez Prudencio Brenda Citlali</t>
  </si>
  <si>
    <t>00911</t>
  </si>
  <si>
    <t>Galaviz Hernandez Nayeli Alejandra</t>
  </si>
  <si>
    <t>00914</t>
  </si>
  <si>
    <t>Hermosillo Sandoval Valentin</t>
  </si>
  <si>
    <t>ABRIL DE 2021</t>
  </si>
  <si>
    <t>00931</t>
  </si>
  <si>
    <t>Gracian Cisneros Rosa Alicia</t>
  </si>
  <si>
    <t>00927</t>
  </si>
  <si>
    <t>Coronado Rojas Jenifer Yaneth</t>
  </si>
  <si>
    <t>00934</t>
  </si>
  <si>
    <t>Linares Villa Ruy Bernardo</t>
  </si>
  <si>
    <t>00918</t>
  </si>
  <si>
    <t>Obregon Estudillo Johana Lizbeth</t>
  </si>
  <si>
    <t>00933</t>
  </si>
  <si>
    <t>Gallardo Flores Emmanuel Alejandro</t>
  </si>
  <si>
    <t>00917</t>
  </si>
  <si>
    <t>Plazola Gomez Lucia Mercedes</t>
  </si>
  <si>
    <t>Departamento 9116 CDE ACTIVISMO</t>
  </si>
  <si>
    <t>00919</t>
  </si>
  <si>
    <t>Santana Becerra Daisy Janet</t>
  </si>
  <si>
    <t>00920</t>
  </si>
  <si>
    <t>Gonzalez Trujillo Yuriria</t>
  </si>
  <si>
    <t>00921</t>
  </si>
  <si>
    <t>Magallon Cueto Juan Manuel</t>
  </si>
  <si>
    <t>00922</t>
  </si>
  <si>
    <t>Cabrales Venegas Yazmin</t>
  </si>
  <si>
    <t>00923</t>
  </si>
  <si>
    <t>Brambila Garcia  Claudia Mireya</t>
  </si>
  <si>
    <t>00924</t>
  </si>
  <si>
    <t>Sanchez Orta Gustavo Jesus</t>
  </si>
  <si>
    <t>00925</t>
  </si>
  <si>
    <t>Chagollan Trujillo Haide</t>
  </si>
  <si>
    <t>00928</t>
  </si>
  <si>
    <t>Zazueta Gonzalez Valeria Alexandra</t>
  </si>
  <si>
    <t>00929</t>
  </si>
  <si>
    <t>Hernandez Ornelas Paola Dominique</t>
  </si>
  <si>
    <t>00930</t>
  </si>
  <si>
    <t>Loreto Saldivar Karla Alejandra</t>
  </si>
  <si>
    <t>Auxiliar</t>
  </si>
  <si>
    <t>00935</t>
  </si>
  <si>
    <t>Ruiz Nuño Martha Guadalupe</t>
  </si>
  <si>
    <t>00916</t>
  </si>
  <si>
    <t>Valencia Clemente  Jesus</t>
  </si>
  <si>
    <t>00932</t>
  </si>
  <si>
    <t>Hernandez Ororzco Michel Cecilia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</si>
</sst>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3">
    <xf numFmtId="0" fontId="0" fillId="0" borderId="0"/>
    <xf numFmtId="43" fontId="12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6" fillId="3" borderId="2" xfId="0" applyNumberFormat="1" applyFont="1" applyFill="1" applyBorder="1" applyAlignment="1">
      <alignment horizontal="left" vertical="center"/>
    </xf>
    <xf numFmtId="0" fontId="18" fillId="3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center" vertical="center"/>
    </xf>
    <xf numFmtId="43" fontId="18" fillId="3" borderId="2" xfId="1" applyFont="1" applyFill="1" applyBorder="1" applyAlignment="1">
      <alignment horizontal="center" vertical="center"/>
    </xf>
    <xf numFmtId="40" fontId="18" fillId="3" borderId="2" xfId="1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43" fontId="17" fillId="0" borderId="2" xfId="1" applyFont="1" applyBorder="1" applyAlignment="1">
      <alignment horizontal="center" vertical="center"/>
    </xf>
    <xf numFmtId="40" fontId="17" fillId="0" borderId="2" xfId="1" applyNumberFormat="1" applyFont="1" applyBorder="1" applyAlignment="1">
      <alignment horizontal="right" vertical="center"/>
    </xf>
    <xf numFmtId="0" fontId="17" fillId="0" borderId="2" xfId="0" applyFont="1" applyBorder="1" applyAlignment="1">
      <alignment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49" fontId="19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49" fontId="17" fillId="0" borderId="0" xfId="0" applyNumberFormat="1" applyFont="1" applyAlignment="1">
      <alignment horizontal="left" vertical="center"/>
    </xf>
    <xf numFmtId="43" fontId="17" fillId="0" borderId="0" xfId="1" applyFont="1" applyAlignment="1">
      <alignment horizontal="center" vertical="center"/>
    </xf>
    <xf numFmtId="40" fontId="19" fillId="0" borderId="0" xfId="1" applyNumberFormat="1" applyFont="1" applyAlignment="1">
      <alignment horizontal="right" vertical="center"/>
    </xf>
    <xf numFmtId="40" fontId="17" fillId="0" borderId="0" xfId="1" applyNumberFormat="1" applyFont="1" applyAlignment="1">
      <alignment horizontal="right" vertical="center"/>
    </xf>
    <xf numFmtId="49" fontId="20" fillId="0" borderId="0" xfId="0" applyNumberFormat="1" applyFont="1"/>
    <xf numFmtId="43" fontId="17" fillId="0" borderId="0" xfId="1" applyFont="1" applyAlignment="1">
      <alignment horizontal="right" vertical="center"/>
    </xf>
    <xf numFmtId="164" fontId="21" fillId="0" borderId="0" xfId="4" applyNumberFormat="1" applyFont="1"/>
    <xf numFmtId="164" fontId="21" fillId="0" borderId="0" xfId="4" applyNumberFormat="1" applyFont="1"/>
    <xf numFmtId="164" fontId="21" fillId="0" borderId="0" xfId="6" applyNumberFormat="1" applyFont="1"/>
    <xf numFmtId="164" fontId="21" fillId="0" borderId="0" xfId="7" applyNumberFormat="1" applyFont="1"/>
    <xf numFmtId="164" fontId="21" fillId="0" borderId="0" xfId="0" applyNumberFormat="1" applyFont="1"/>
    <xf numFmtId="49" fontId="17" fillId="0" borderId="0" xfId="0" applyNumberFormat="1" applyFont="1" applyBorder="1" applyAlignment="1">
      <alignment horizontal="center" vertical="center"/>
    </xf>
    <xf numFmtId="164" fontId="20" fillId="0" borderId="0" xfId="11" applyNumberFormat="1" applyFont="1"/>
    <xf numFmtId="49" fontId="20" fillId="0" borderId="0" xfId="11" applyNumberFormat="1" applyFont="1"/>
    <xf numFmtId="40" fontId="16" fillId="2" borderId="1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164" fontId="21" fillId="0" borderId="0" xfId="12" applyNumberFormat="1" applyFont="1"/>
    <xf numFmtId="164" fontId="21" fillId="0" borderId="0" xfId="12" applyNumberFormat="1" applyFont="1"/>
  </cellXfs>
  <cellStyles count="13">
    <cellStyle name="Millares" xfId="1" builtinId="3"/>
    <cellStyle name="Normal" xfId="0" builtinId="0"/>
    <cellStyle name="Normal 10" xfId="10"/>
    <cellStyle name="Normal 11" xfId="11"/>
    <cellStyle name="Normal 12" xfId="12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1%20NOVIEMBRE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4%20ABRIL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8">
          <cell r="C88">
            <v>496744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0 (Ninguno)</v>
          </cell>
        </row>
        <row r="14">
          <cell r="A14" t="str">
            <v>00932</v>
          </cell>
          <cell r="B14" t="str">
            <v>Hernandez Ororzco Michel Cecilia</v>
          </cell>
          <cell r="C14">
            <v>2250</v>
          </cell>
          <cell r="D14">
            <v>0</v>
          </cell>
          <cell r="E14">
            <v>1250</v>
          </cell>
          <cell r="F14">
            <v>0</v>
          </cell>
          <cell r="G14">
            <v>3500</v>
          </cell>
          <cell r="H14">
            <v>0</v>
          </cell>
          <cell r="I14">
            <v>0</v>
          </cell>
          <cell r="J14">
            <v>0</v>
          </cell>
          <cell r="K14">
            <v>-125.1</v>
          </cell>
          <cell r="L14">
            <v>0</v>
          </cell>
          <cell r="M14">
            <v>245.61</v>
          </cell>
          <cell r="N14">
            <v>120.51</v>
          </cell>
          <cell r="O14">
            <v>61.79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182.3</v>
          </cell>
          <cell r="AA14">
            <v>3317.7</v>
          </cell>
          <cell r="AB14">
            <v>45.53</v>
          </cell>
          <cell r="AC14">
            <v>81.95</v>
          </cell>
          <cell r="AD14">
            <v>319.77</v>
          </cell>
          <cell r="AE14">
            <v>52.03</v>
          </cell>
          <cell r="AF14">
            <v>70</v>
          </cell>
          <cell r="AG14">
            <v>1300.73</v>
          </cell>
          <cell r="AH14">
            <v>447.25</v>
          </cell>
          <cell r="AI14">
            <v>130.07</v>
          </cell>
          <cell r="AJ14">
            <v>26.01</v>
          </cell>
          <cell r="AK14">
            <v>0</v>
          </cell>
          <cell r="AL14">
            <v>2026.09</v>
          </cell>
        </row>
        <row r="15">
          <cell r="A15" t="str">
            <v>Total Depto</v>
          </cell>
          <cell r="C15" t="str">
            <v xml:space="preserve">  -----------------------</v>
          </cell>
          <cell r="D15" t="str">
            <v xml:space="preserve">  -----------------------</v>
          </cell>
          <cell r="E15" t="str">
            <v xml:space="preserve">  -----------------------</v>
          </cell>
          <cell r="F15" t="str">
            <v xml:space="preserve">  -----------------------</v>
          </cell>
          <cell r="G15" t="str">
            <v xml:space="preserve">  -----------------------</v>
          </cell>
          <cell r="H15" t="str">
            <v xml:space="preserve">  -----------------------</v>
          </cell>
          <cell r="I15" t="str">
            <v xml:space="preserve">  -----------------------</v>
          </cell>
          <cell r="J15" t="str">
            <v xml:space="preserve">  -----------------------</v>
          </cell>
          <cell r="K15" t="str">
            <v xml:space="preserve">  -----------------------</v>
          </cell>
          <cell r="L15" t="str">
            <v xml:space="preserve">  -----------------------</v>
          </cell>
          <cell r="M15" t="str">
            <v xml:space="preserve">  -----------------------</v>
          </cell>
          <cell r="N15" t="str">
            <v xml:space="preserve">  -----------------------</v>
          </cell>
          <cell r="O15" t="str">
            <v xml:space="preserve">  -----------------------</v>
          </cell>
          <cell r="P15" t="str">
            <v xml:space="preserve">  -----------------------</v>
          </cell>
          <cell r="Q15" t="str">
            <v xml:space="preserve">  -----------------------</v>
          </cell>
          <cell r="R15" t="str">
            <v xml:space="preserve">  -----------------------</v>
          </cell>
          <cell r="S15" t="str">
            <v xml:space="preserve">  -----------------------</v>
          </cell>
          <cell r="T15" t="str">
            <v xml:space="preserve">  -----------------------</v>
          </cell>
          <cell r="U15" t="str">
            <v xml:space="preserve">  -----------------------</v>
          </cell>
          <cell r="V15" t="str">
            <v xml:space="preserve">  -----------------------</v>
          </cell>
          <cell r="W15" t="str">
            <v xml:space="preserve">  -----------------------</v>
          </cell>
          <cell r="X15" t="str">
            <v xml:space="preserve">  -----------------------</v>
          </cell>
          <cell r="Y15" t="str">
            <v xml:space="preserve">  -----------------------</v>
          </cell>
          <cell r="Z15" t="str">
            <v xml:space="preserve">  -----------------------</v>
          </cell>
          <cell r="AA15" t="str">
            <v xml:space="preserve">  -----------------------</v>
          </cell>
          <cell r="AB15" t="str">
            <v xml:space="preserve">  -----------------------</v>
          </cell>
          <cell r="AC15" t="str">
            <v xml:space="preserve">  -----------------------</v>
          </cell>
          <cell r="AD15" t="str">
            <v xml:space="preserve">  -----------------------</v>
          </cell>
          <cell r="AE15" t="str">
            <v xml:space="preserve">  -----------------------</v>
          </cell>
          <cell r="AF15" t="str">
            <v xml:space="preserve">  -----------------------</v>
          </cell>
          <cell r="AG15" t="str">
            <v xml:space="preserve">  -----------------------</v>
          </cell>
          <cell r="AH15" t="str">
            <v xml:space="preserve">  -----------------------</v>
          </cell>
          <cell r="AI15" t="str">
            <v xml:space="preserve">  -----------------------</v>
          </cell>
          <cell r="AJ15" t="str">
            <v xml:space="preserve">  -----------------------</v>
          </cell>
          <cell r="AK15" t="str">
            <v xml:space="preserve">  -----------------------</v>
          </cell>
          <cell r="AL15" t="str">
            <v xml:space="preserve">  -----------------------</v>
          </cell>
        </row>
        <row r="16">
          <cell r="C16">
            <v>2250</v>
          </cell>
          <cell r="D16">
            <v>0</v>
          </cell>
          <cell r="E16">
            <v>1250</v>
          </cell>
          <cell r="F16">
            <v>0</v>
          </cell>
          <cell r="G16">
            <v>3500</v>
          </cell>
          <cell r="H16">
            <v>0</v>
          </cell>
          <cell r="I16">
            <v>0</v>
          </cell>
          <cell r="J16">
            <v>0</v>
          </cell>
          <cell r="K16">
            <v>-125.1</v>
          </cell>
          <cell r="L16">
            <v>0</v>
          </cell>
          <cell r="M16">
            <v>245.61</v>
          </cell>
          <cell r="N16">
            <v>120.51</v>
          </cell>
          <cell r="O16">
            <v>61.79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182.3</v>
          </cell>
          <cell r="AA16">
            <v>3317.7</v>
          </cell>
          <cell r="AB16">
            <v>45.53</v>
          </cell>
          <cell r="AC16">
            <v>81.95</v>
          </cell>
          <cell r="AD16">
            <v>319.77</v>
          </cell>
          <cell r="AE16">
            <v>52.03</v>
          </cell>
          <cell r="AF16">
            <v>70</v>
          </cell>
          <cell r="AG16">
            <v>1300.73</v>
          </cell>
          <cell r="AH16">
            <v>447.25</v>
          </cell>
          <cell r="AI16">
            <v>130.07</v>
          </cell>
          <cell r="AJ16">
            <v>26.01</v>
          </cell>
          <cell r="AK16">
            <v>0</v>
          </cell>
          <cell r="AL16">
            <v>2026.09</v>
          </cell>
        </row>
        <row r="18">
          <cell r="A18" t="str">
            <v>Departamento 4 SECRETARIA DE ADMINISTRACION Y FINANZAS</v>
          </cell>
        </row>
        <row r="19">
          <cell r="A19" t="str">
            <v>00885</v>
          </cell>
          <cell r="B19" t="str">
            <v>Homs Tirado Maria Elena</v>
          </cell>
          <cell r="C19">
            <v>10440</v>
          </cell>
          <cell r="D19">
            <v>0</v>
          </cell>
          <cell r="E19">
            <v>6989.48</v>
          </cell>
          <cell r="F19">
            <v>0</v>
          </cell>
          <cell r="G19">
            <v>17429.48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2300.7399999999998</v>
          </cell>
          <cell r="N19">
            <v>2300.7399999999998</v>
          </cell>
          <cell r="O19">
            <v>499.48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2800.22</v>
          </cell>
          <cell r="AA19">
            <v>14629.26</v>
          </cell>
          <cell r="AB19">
            <v>335.34</v>
          </cell>
          <cell r="AC19">
            <v>603.62</v>
          </cell>
          <cell r="AD19">
            <v>1005.88</v>
          </cell>
          <cell r="AE19">
            <v>383.26</v>
          </cell>
          <cell r="AF19">
            <v>348.58</v>
          </cell>
          <cell r="AG19">
            <v>9581.4</v>
          </cell>
          <cell r="AH19">
            <v>1944.84</v>
          </cell>
          <cell r="AI19">
            <v>958.14</v>
          </cell>
          <cell r="AJ19">
            <v>191.62</v>
          </cell>
          <cell r="AK19">
            <v>0</v>
          </cell>
          <cell r="AL19">
            <v>13407.84</v>
          </cell>
        </row>
        <row r="20">
          <cell r="A20" t="str">
            <v>00886</v>
          </cell>
          <cell r="B20" t="str">
            <v>Robles Limon Carlos Guillermo</v>
          </cell>
          <cell r="C20">
            <v>4350</v>
          </cell>
          <cell r="D20">
            <v>150</v>
          </cell>
          <cell r="E20">
            <v>6690</v>
          </cell>
          <cell r="F20">
            <v>0</v>
          </cell>
          <cell r="G20">
            <v>11190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1038.18</v>
          </cell>
          <cell r="N20">
            <v>1038.18</v>
          </cell>
          <cell r="O20">
            <v>179.12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1217.3</v>
          </cell>
          <cell r="AA20">
            <v>9972.7000000000007</v>
          </cell>
          <cell r="AB20">
            <v>131.97999999999999</v>
          </cell>
          <cell r="AC20">
            <v>237.56</v>
          </cell>
          <cell r="AD20">
            <v>680.44</v>
          </cell>
          <cell r="AE20">
            <v>150.82</v>
          </cell>
          <cell r="AF20">
            <v>223.8</v>
          </cell>
          <cell r="AG20">
            <v>3770.7</v>
          </cell>
          <cell r="AH20">
            <v>1049.98</v>
          </cell>
          <cell r="AI20">
            <v>377.06</v>
          </cell>
          <cell r="AJ20">
            <v>75.42</v>
          </cell>
          <cell r="AK20">
            <v>0</v>
          </cell>
          <cell r="AL20">
            <v>5647.78</v>
          </cell>
        </row>
        <row r="21">
          <cell r="A21" t="str">
            <v>Total Depto</v>
          </cell>
          <cell r="C21" t="str">
            <v xml:space="preserve">  -----------------------</v>
          </cell>
          <cell r="D21" t="str">
            <v xml:space="preserve">  -----------------------</v>
          </cell>
          <cell r="E21" t="str">
            <v xml:space="preserve">  -----------------------</v>
          </cell>
          <cell r="F21" t="str">
            <v xml:space="preserve">  -----------------------</v>
          </cell>
          <cell r="G21" t="str">
            <v xml:space="preserve">  -----------------------</v>
          </cell>
          <cell r="H21" t="str">
            <v xml:space="preserve">  -----------------------</v>
          </cell>
          <cell r="I21" t="str">
            <v xml:space="preserve">  -----------------------</v>
          </cell>
          <cell r="J21" t="str">
            <v xml:space="preserve">  -----------------------</v>
          </cell>
          <cell r="K21" t="str">
            <v xml:space="preserve">  -----------------------</v>
          </cell>
          <cell r="L21" t="str">
            <v xml:space="preserve">  -----------------------</v>
          </cell>
          <cell r="M21" t="str">
            <v xml:space="preserve">  -----------------------</v>
          </cell>
          <cell r="N21" t="str">
            <v xml:space="preserve">  -----------------------</v>
          </cell>
          <cell r="O21" t="str">
            <v xml:space="preserve">  -----------------------</v>
          </cell>
          <cell r="P21" t="str">
            <v xml:space="preserve">  -----------------------</v>
          </cell>
          <cell r="Q21" t="str">
            <v xml:space="preserve">  -----------------------</v>
          </cell>
          <cell r="R21" t="str">
            <v xml:space="preserve">  -----------------------</v>
          </cell>
          <cell r="S21" t="str">
            <v xml:space="preserve">  -----------------------</v>
          </cell>
          <cell r="T21" t="str">
            <v xml:space="preserve">  -----------------------</v>
          </cell>
          <cell r="U21" t="str">
            <v xml:space="preserve">  -----------------------</v>
          </cell>
          <cell r="V21" t="str">
            <v xml:space="preserve">  -----------------------</v>
          </cell>
          <cell r="W21" t="str">
            <v xml:space="preserve">  -----------------------</v>
          </cell>
          <cell r="X21" t="str">
            <v xml:space="preserve">  -----------------------</v>
          </cell>
          <cell r="Y21" t="str">
            <v xml:space="preserve">  -----------------------</v>
          </cell>
          <cell r="Z21" t="str">
            <v xml:space="preserve">  -----------------------</v>
          </cell>
          <cell r="AA21" t="str">
            <v xml:space="preserve">  -----------------------</v>
          </cell>
          <cell r="AB21" t="str">
            <v xml:space="preserve">  -----------------------</v>
          </cell>
          <cell r="AC21" t="str">
            <v xml:space="preserve">  -----------------------</v>
          </cell>
          <cell r="AD21" t="str">
            <v xml:space="preserve">  -----------------------</v>
          </cell>
          <cell r="AE21" t="str">
            <v xml:space="preserve">  -----------------------</v>
          </cell>
          <cell r="AF21" t="str">
            <v xml:space="preserve">  -----------------------</v>
          </cell>
          <cell r="AG21" t="str">
            <v xml:space="preserve">  -----------------------</v>
          </cell>
          <cell r="AH21" t="str">
            <v xml:space="preserve">  -----------------------</v>
          </cell>
          <cell r="AI21" t="str">
            <v xml:space="preserve">  -----------------------</v>
          </cell>
          <cell r="AJ21" t="str">
            <v xml:space="preserve">  -----------------------</v>
          </cell>
          <cell r="AK21" t="str">
            <v xml:space="preserve">  -----------------------</v>
          </cell>
          <cell r="AL21" t="str">
            <v xml:space="preserve">  -----------------------</v>
          </cell>
        </row>
        <row r="22">
          <cell r="C22">
            <v>14790</v>
          </cell>
          <cell r="D22">
            <v>150</v>
          </cell>
          <cell r="E22">
            <v>13679.48</v>
          </cell>
          <cell r="F22">
            <v>0</v>
          </cell>
          <cell r="G22">
            <v>28619.48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3338.92</v>
          </cell>
          <cell r="N22">
            <v>3338.92</v>
          </cell>
          <cell r="O22">
            <v>678.6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4017.52</v>
          </cell>
          <cell r="AA22">
            <v>24601.96</v>
          </cell>
          <cell r="AB22">
            <v>467.32</v>
          </cell>
          <cell r="AC22">
            <v>841.18</v>
          </cell>
          <cell r="AD22">
            <v>1686.32</v>
          </cell>
          <cell r="AE22">
            <v>534.08000000000004</v>
          </cell>
          <cell r="AF22">
            <v>572.38</v>
          </cell>
          <cell r="AG22">
            <v>13352.1</v>
          </cell>
          <cell r="AH22">
            <v>2994.82</v>
          </cell>
          <cell r="AI22">
            <v>1335.2</v>
          </cell>
          <cell r="AJ22">
            <v>267.04000000000002</v>
          </cell>
          <cell r="AK22">
            <v>0</v>
          </cell>
          <cell r="AL22">
            <v>19055.62</v>
          </cell>
        </row>
        <row r="24">
          <cell r="A24" t="str">
            <v>Departamento 13 JUBILADOS Y TERCERA E</v>
          </cell>
        </row>
        <row r="25">
          <cell r="A25" t="str">
            <v>00067</v>
          </cell>
          <cell r="B25" t="str">
            <v>Flores Diaz Maria De La Luz</v>
          </cell>
          <cell r="C25">
            <v>2834</v>
          </cell>
          <cell r="D25">
            <v>1417</v>
          </cell>
          <cell r="E25">
            <v>0</v>
          </cell>
          <cell r="F25">
            <v>0</v>
          </cell>
          <cell r="G25">
            <v>4251</v>
          </cell>
          <cell r="H25">
            <v>0</v>
          </cell>
          <cell r="I25">
            <v>0</v>
          </cell>
          <cell r="J25">
            <v>0</v>
          </cell>
          <cell r="K25">
            <v>-377.42</v>
          </cell>
          <cell r="L25">
            <v>-133.86000000000001</v>
          </cell>
          <cell r="M25">
            <v>243.58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-133.86000000000001</v>
          </cell>
          <cell r="AA25">
            <v>4384.8599999999997</v>
          </cell>
          <cell r="AB25">
            <v>116.72</v>
          </cell>
          <cell r="AC25">
            <v>210.12</v>
          </cell>
          <cell r="AD25">
            <v>665.22</v>
          </cell>
          <cell r="AE25">
            <v>98.3</v>
          </cell>
          <cell r="AF25">
            <v>85.02</v>
          </cell>
          <cell r="AG25">
            <v>2457.46</v>
          </cell>
          <cell r="AH25">
            <v>992.06</v>
          </cell>
          <cell r="AI25">
            <v>245.74</v>
          </cell>
          <cell r="AJ25">
            <v>49.14</v>
          </cell>
          <cell r="AK25">
            <v>0</v>
          </cell>
          <cell r="AL25">
            <v>3927.72</v>
          </cell>
        </row>
        <row r="26">
          <cell r="A26" t="str">
            <v>00845</v>
          </cell>
          <cell r="B26" t="str">
            <v>Santillan Gonzalez Maria De La Paz</v>
          </cell>
          <cell r="C26">
            <v>2834</v>
          </cell>
          <cell r="D26">
            <v>1417</v>
          </cell>
          <cell r="E26">
            <v>0</v>
          </cell>
          <cell r="F26">
            <v>0</v>
          </cell>
          <cell r="G26">
            <v>4251</v>
          </cell>
          <cell r="H26">
            <v>0</v>
          </cell>
          <cell r="I26">
            <v>0</v>
          </cell>
          <cell r="J26">
            <v>0</v>
          </cell>
          <cell r="K26">
            <v>-377.42</v>
          </cell>
          <cell r="L26">
            <v>-133.86000000000001</v>
          </cell>
          <cell r="M26">
            <v>243.58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-133.86000000000001</v>
          </cell>
          <cell r="AA26">
            <v>4384.8599999999997</v>
          </cell>
          <cell r="AB26">
            <v>116.72</v>
          </cell>
          <cell r="AC26">
            <v>210.12</v>
          </cell>
          <cell r="AD26">
            <v>665.22</v>
          </cell>
          <cell r="AE26">
            <v>98.3</v>
          </cell>
          <cell r="AF26">
            <v>85.02</v>
          </cell>
          <cell r="AG26">
            <v>2457.46</v>
          </cell>
          <cell r="AH26">
            <v>992.06</v>
          </cell>
          <cell r="AI26">
            <v>245.74</v>
          </cell>
          <cell r="AJ26">
            <v>49.14</v>
          </cell>
          <cell r="AK26">
            <v>0</v>
          </cell>
          <cell r="AL26">
            <v>3927.72</v>
          </cell>
        </row>
        <row r="27">
          <cell r="A27" t="str">
            <v>00846</v>
          </cell>
          <cell r="B27" t="str">
            <v>Rodriguez Ramirez Magdaleno</v>
          </cell>
          <cell r="C27">
            <v>2834</v>
          </cell>
          <cell r="D27">
            <v>1417</v>
          </cell>
          <cell r="E27">
            <v>0</v>
          </cell>
          <cell r="F27">
            <v>0</v>
          </cell>
          <cell r="G27">
            <v>4251</v>
          </cell>
          <cell r="H27">
            <v>0</v>
          </cell>
          <cell r="I27">
            <v>0</v>
          </cell>
          <cell r="J27">
            <v>0</v>
          </cell>
          <cell r="K27">
            <v>-377.42</v>
          </cell>
          <cell r="L27">
            <v>-133.86000000000001</v>
          </cell>
          <cell r="M27">
            <v>243.58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-133.86000000000001</v>
          </cell>
          <cell r="AA27">
            <v>4384.8599999999997</v>
          </cell>
          <cell r="AB27">
            <v>116.72</v>
          </cell>
          <cell r="AC27">
            <v>210.12</v>
          </cell>
          <cell r="AD27">
            <v>665.22</v>
          </cell>
          <cell r="AE27">
            <v>98.3</v>
          </cell>
          <cell r="AF27">
            <v>85.02</v>
          </cell>
          <cell r="AG27">
            <v>2457.46</v>
          </cell>
          <cell r="AH27">
            <v>992.06</v>
          </cell>
          <cell r="AI27">
            <v>245.74</v>
          </cell>
          <cell r="AJ27">
            <v>49.14</v>
          </cell>
          <cell r="AK27">
            <v>0</v>
          </cell>
          <cell r="AL27">
            <v>3927.72</v>
          </cell>
        </row>
        <row r="28">
          <cell r="A28" t="str">
            <v>00857</v>
          </cell>
          <cell r="B28" t="str">
            <v>Delgado Valenzuela Roberto</v>
          </cell>
          <cell r="C28">
            <v>3556.4</v>
          </cell>
          <cell r="D28">
            <v>1778.2</v>
          </cell>
          <cell r="E28">
            <v>0</v>
          </cell>
          <cell r="F28">
            <v>0</v>
          </cell>
          <cell r="G28">
            <v>5334.6</v>
          </cell>
          <cell r="H28">
            <v>0</v>
          </cell>
          <cell r="I28">
            <v>0</v>
          </cell>
          <cell r="J28">
            <v>0</v>
          </cell>
          <cell r="K28">
            <v>-290.76</v>
          </cell>
          <cell r="L28">
            <v>0</v>
          </cell>
          <cell r="M28">
            <v>312.92</v>
          </cell>
          <cell r="N28">
            <v>22.16</v>
          </cell>
          <cell r="O28">
            <v>146.5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168.66</v>
          </cell>
          <cell r="AA28">
            <v>5165.9399999999996</v>
          </cell>
          <cell r="AB28">
            <v>107.94</v>
          </cell>
          <cell r="AC28">
            <v>194.3</v>
          </cell>
          <cell r="AD28">
            <v>656.42</v>
          </cell>
          <cell r="AE28">
            <v>123.36</v>
          </cell>
          <cell r="AF28">
            <v>106.7</v>
          </cell>
          <cell r="AG28">
            <v>3084</v>
          </cell>
          <cell r="AH28">
            <v>958.66</v>
          </cell>
          <cell r="AI28">
            <v>308.39999999999998</v>
          </cell>
          <cell r="AJ28">
            <v>61.68</v>
          </cell>
          <cell r="AK28">
            <v>0</v>
          </cell>
          <cell r="AL28">
            <v>4642.8</v>
          </cell>
        </row>
        <row r="29">
          <cell r="A29" t="str">
            <v>Total Depto</v>
          </cell>
          <cell r="C29" t="str">
            <v xml:space="preserve">  -----------------------</v>
          </cell>
          <cell r="D29" t="str">
            <v xml:space="preserve">  -----------------------</v>
          </cell>
          <cell r="E29" t="str">
            <v xml:space="preserve">  -----------------------</v>
          </cell>
          <cell r="F29" t="str">
            <v xml:space="preserve">  -----------------------</v>
          </cell>
          <cell r="G29" t="str">
            <v xml:space="preserve">  -----------------------</v>
          </cell>
          <cell r="H29" t="str">
            <v xml:space="preserve">  -----------------------</v>
          </cell>
          <cell r="I29" t="str">
            <v xml:space="preserve">  -----------------------</v>
          </cell>
          <cell r="J29" t="str">
            <v xml:space="preserve">  -----------------------</v>
          </cell>
          <cell r="K29" t="str">
            <v xml:space="preserve">  -----------------------</v>
          </cell>
          <cell r="L29" t="str">
            <v xml:space="preserve">  -----------------------</v>
          </cell>
          <cell r="M29" t="str">
            <v xml:space="preserve">  -----------------------</v>
          </cell>
          <cell r="N29" t="str">
            <v xml:space="preserve">  -----------------------</v>
          </cell>
          <cell r="O29" t="str">
            <v xml:space="preserve">  -----------------------</v>
          </cell>
          <cell r="P29" t="str">
            <v xml:space="preserve">  -----------------------</v>
          </cell>
          <cell r="Q29" t="str">
            <v xml:space="preserve">  -----------------------</v>
          </cell>
          <cell r="R29" t="str">
            <v xml:space="preserve">  -----------------------</v>
          </cell>
          <cell r="S29" t="str">
            <v xml:space="preserve">  -----------------------</v>
          </cell>
          <cell r="T29" t="str">
            <v xml:space="preserve">  -----------------------</v>
          </cell>
          <cell r="U29" t="str">
            <v xml:space="preserve">  -----------------------</v>
          </cell>
          <cell r="V29" t="str">
            <v xml:space="preserve">  -----------------------</v>
          </cell>
          <cell r="W29" t="str">
            <v xml:space="preserve">  -----------------------</v>
          </cell>
          <cell r="X29" t="str">
            <v xml:space="preserve">  -----------------------</v>
          </cell>
          <cell r="Y29" t="str">
            <v xml:space="preserve">  -----------------------</v>
          </cell>
          <cell r="Z29" t="str">
            <v xml:space="preserve">  -----------------------</v>
          </cell>
          <cell r="AA29" t="str">
            <v xml:space="preserve">  -----------------------</v>
          </cell>
          <cell r="AB29" t="str">
            <v xml:space="preserve">  -----------------------</v>
          </cell>
          <cell r="AC29" t="str">
            <v xml:space="preserve">  -----------------------</v>
          </cell>
          <cell r="AD29" t="str">
            <v xml:space="preserve">  -----------------------</v>
          </cell>
          <cell r="AE29" t="str">
            <v xml:space="preserve">  -----------------------</v>
          </cell>
          <cell r="AF29" t="str">
            <v xml:space="preserve">  -----------------------</v>
          </cell>
          <cell r="AG29" t="str">
            <v xml:space="preserve">  -----------------------</v>
          </cell>
          <cell r="AH29" t="str">
            <v xml:space="preserve">  -----------------------</v>
          </cell>
          <cell r="AI29" t="str">
            <v xml:space="preserve">  -----------------------</v>
          </cell>
          <cell r="AJ29" t="str">
            <v xml:space="preserve">  -----------------------</v>
          </cell>
          <cell r="AK29" t="str">
            <v xml:space="preserve">  -----------------------</v>
          </cell>
          <cell r="AL29" t="str">
            <v xml:space="preserve">  -----------------------</v>
          </cell>
        </row>
        <row r="30">
          <cell r="C30">
            <v>12058.4</v>
          </cell>
          <cell r="D30">
            <v>6029.2</v>
          </cell>
          <cell r="E30">
            <v>0</v>
          </cell>
          <cell r="F30">
            <v>0</v>
          </cell>
          <cell r="G30">
            <v>18087.599999999999</v>
          </cell>
          <cell r="H30">
            <v>0</v>
          </cell>
          <cell r="I30">
            <v>0</v>
          </cell>
          <cell r="J30">
            <v>0</v>
          </cell>
          <cell r="K30">
            <v>-1423.02</v>
          </cell>
          <cell r="L30">
            <v>-401.58</v>
          </cell>
          <cell r="M30">
            <v>1043.6600000000001</v>
          </cell>
          <cell r="N30">
            <v>22.16</v>
          </cell>
          <cell r="O30">
            <v>146.5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-232.92</v>
          </cell>
          <cell r="AA30">
            <v>18320.52</v>
          </cell>
          <cell r="AB30">
            <v>458.1</v>
          </cell>
          <cell r="AC30">
            <v>824.66</v>
          </cell>
          <cell r="AD30">
            <v>2652.08</v>
          </cell>
          <cell r="AE30">
            <v>418.26</v>
          </cell>
          <cell r="AF30">
            <v>361.76</v>
          </cell>
          <cell r="AG30">
            <v>10456.379999999999</v>
          </cell>
          <cell r="AH30">
            <v>3934.84</v>
          </cell>
          <cell r="AI30">
            <v>1045.6199999999999</v>
          </cell>
          <cell r="AJ30">
            <v>209.1</v>
          </cell>
          <cell r="AK30">
            <v>0</v>
          </cell>
          <cell r="AL30">
            <v>16425.96</v>
          </cell>
        </row>
        <row r="32">
          <cell r="A32" t="str">
            <v>Departamento 17 OMPRI</v>
          </cell>
        </row>
        <row r="33">
          <cell r="A33" t="str">
            <v>00156</v>
          </cell>
          <cell r="B33" t="str">
            <v>Carrillo Carrillo Sandra Luz</v>
          </cell>
          <cell r="C33">
            <v>7918.2</v>
          </cell>
          <cell r="D33">
            <v>0</v>
          </cell>
          <cell r="E33">
            <v>0</v>
          </cell>
          <cell r="F33">
            <v>0</v>
          </cell>
          <cell r="G33">
            <v>7918.2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591.12</v>
          </cell>
          <cell r="N33">
            <v>591.12</v>
          </cell>
          <cell r="O33">
            <v>221.8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812.92</v>
          </cell>
          <cell r="AA33">
            <v>7105.28</v>
          </cell>
          <cell r="AB33">
            <v>160.22</v>
          </cell>
          <cell r="AC33">
            <v>288.38</v>
          </cell>
          <cell r="AD33">
            <v>720.66</v>
          </cell>
          <cell r="AE33">
            <v>183.1</v>
          </cell>
          <cell r="AF33">
            <v>158.36000000000001</v>
          </cell>
          <cell r="AG33">
            <v>4577.5600000000004</v>
          </cell>
          <cell r="AH33">
            <v>1169.26</v>
          </cell>
          <cell r="AI33">
            <v>457.76</v>
          </cell>
          <cell r="AJ33">
            <v>91.56</v>
          </cell>
          <cell r="AK33">
            <v>0</v>
          </cell>
          <cell r="AL33">
            <v>6637.6</v>
          </cell>
        </row>
        <row r="34">
          <cell r="A34" t="str">
            <v>Total Depto</v>
          </cell>
          <cell r="C34" t="str">
            <v xml:space="preserve">  -----------------------</v>
          </cell>
          <cell r="D34" t="str">
            <v xml:space="preserve">  -----------------------</v>
          </cell>
          <cell r="E34" t="str">
            <v xml:space="preserve">  -----------------------</v>
          </cell>
          <cell r="F34" t="str">
            <v xml:space="preserve">  -----------------------</v>
          </cell>
          <cell r="G34" t="str">
            <v xml:space="preserve">  -----------------------</v>
          </cell>
          <cell r="H34" t="str">
            <v xml:space="preserve">  -----------------------</v>
          </cell>
          <cell r="I34" t="str">
            <v xml:space="preserve">  -----------------------</v>
          </cell>
          <cell r="J34" t="str">
            <v xml:space="preserve">  -----------------------</v>
          </cell>
          <cell r="K34" t="str">
            <v xml:space="preserve">  -----------------------</v>
          </cell>
          <cell r="L34" t="str">
            <v xml:space="preserve">  -----------------------</v>
          </cell>
          <cell r="M34" t="str">
            <v xml:space="preserve">  -----------------------</v>
          </cell>
          <cell r="N34" t="str">
            <v xml:space="preserve">  -----------------------</v>
          </cell>
          <cell r="O34" t="str">
            <v xml:space="preserve">  -----------------------</v>
          </cell>
          <cell r="P34" t="str">
            <v xml:space="preserve">  -----------------------</v>
          </cell>
          <cell r="Q34" t="str">
            <v xml:space="preserve">  -----------------------</v>
          </cell>
          <cell r="R34" t="str">
            <v xml:space="preserve">  -----------------------</v>
          </cell>
          <cell r="S34" t="str">
            <v xml:space="preserve">  -----------------------</v>
          </cell>
          <cell r="T34" t="str">
            <v xml:space="preserve">  -----------------------</v>
          </cell>
          <cell r="U34" t="str">
            <v xml:space="preserve">  -----------------------</v>
          </cell>
          <cell r="V34" t="str">
            <v xml:space="preserve">  -----------------------</v>
          </cell>
          <cell r="W34" t="str">
            <v xml:space="preserve">  -----------------------</v>
          </cell>
          <cell r="X34" t="str">
            <v xml:space="preserve">  -----------------------</v>
          </cell>
          <cell r="Y34" t="str">
            <v xml:space="preserve">  -----------------------</v>
          </cell>
          <cell r="Z34" t="str">
            <v xml:space="preserve">  -----------------------</v>
          </cell>
          <cell r="AA34" t="str">
            <v xml:space="preserve">  -----------------------</v>
          </cell>
          <cell r="AB34" t="str">
            <v xml:space="preserve">  -----------------------</v>
          </cell>
          <cell r="AC34" t="str">
            <v xml:space="preserve">  -----------------------</v>
          </cell>
          <cell r="AD34" t="str">
            <v xml:space="preserve">  -----------------------</v>
          </cell>
          <cell r="AE34" t="str">
            <v xml:space="preserve">  -----------------------</v>
          </cell>
          <cell r="AF34" t="str">
            <v xml:space="preserve">  -----------------------</v>
          </cell>
          <cell r="AG34" t="str">
            <v xml:space="preserve">  -----------------------</v>
          </cell>
          <cell r="AH34" t="str">
            <v xml:space="preserve">  -----------------------</v>
          </cell>
          <cell r="AI34" t="str">
            <v xml:space="preserve">  -----------------------</v>
          </cell>
          <cell r="AJ34" t="str">
            <v xml:space="preserve">  -----------------------</v>
          </cell>
          <cell r="AK34" t="str">
            <v xml:space="preserve">  -----------------------</v>
          </cell>
          <cell r="AL34" t="str">
            <v xml:space="preserve">  -----------------------</v>
          </cell>
        </row>
        <row r="35">
          <cell r="C35">
            <v>7918.2</v>
          </cell>
          <cell r="D35">
            <v>0</v>
          </cell>
          <cell r="E35">
            <v>0</v>
          </cell>
          <cell r="F35">
            <v>0</v>
          </cell>
          <cell r="G35">
            <v>7918.2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591.12</v>
          </cell>
          <cell r="N35">
            <v>591.12</v>
          </cell>
          <cell r="O35">
            <v>221.8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812.92</v>
          </cell>
          <cell r="AA35">
            <v>7105.28</v>
          </cell>
          <cell r="AB35">
            <v>160.22</v>
          </cell>
          <cell r="AC35">
            <v>288.38</v>
          </cell>
          <cell r="AD35">
            <v>720.66</v>
          </cell>
          <cell r="AE35">
            <v>183.1</v>
          </cell>
          <cell r="AF35">
            <v>158.36000000000001</v>
          </cell>
          <cell r="AG35">
            <v>4577.5600000000004</v>
          </cell>
          <cell r="AH35">
            <v>1169.26</v>
          </cell>
          <cell r="AI35">
            <v>457.76</v>
          </cell>
          <cell r="AJ35">
            <v>91.56</v>
          </cell>
          <cell r="AK35">
            <v>0</v>
          </cell>
          <cell r="AL35">
            <v>6637.6</v>
          </cell>
        </row>
        <row r="37">
          <cell r="A37" t="str">
            <v>Departamento 24 SECRETARIA GRAL</v>
          </cell>
        </row>
        <row r="38">
          <cell r="A38" t="str">
            <v>00874</v>
          </cell>
          <cell r="B38" t="str">
            <v>Camiruaga Lopez Monica Del Carmen</v>
          </cell>
          <cell r="C38">
            <v>6000</v>
          </cell>
          <cell r="D38">
            <v>0</v>
          </cell>
          <cell r="E38">
            <v>2705.1</v>
          </cell>
          <cell r="F38">
            <v>0</v>
          </cell>
          <cell r="G38">
            <v>8705.1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676.74</v>
          </cell>
          <cell r="N38">
            <v>676.74</v>
          </cell>
          <cell r="O38">
            <v>236.6</v>
          </cell>
          <cell r="P38">
            <v>3000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3913.34</v>
          </cell>
          <cell r="AA38">
            <v>4791.76</v>
          </cell>
          <cell r="AB38">
            <v>169.54</v>
          </cell>
          <cell r="AC38">
            <v>305.18</v>
          </cell>
          <cell r="AD38">
            <v>735.86</v>
          </cell>
          <cell r="AE38">
            <v>193.76</v>
          </cell>
          <cell r="AF38">
            <v>174.1</v>
          </cell>
          <cell r="AG38">
            <v>4844.1000000000004</v>
          </cell>
          <cell r="AH38">
            <v>1210.58</v>
          </cell>
          <cell r="AI38">
            <v>484.42</v>
          </cell>
          <cell r="AJ38">
            <v>96.88</v>
          </cell>
          <cell r="AK38">
            <v>0</v>
          </cell>
          <cell r="AL38">
            <v>7003.84</v>
          </cell>
        </row>
        <row r="39">
          <cell r="A39" t="str">
            <v>Total Depto</v>
          </cell>
          <cell r="C39" t="str">
            <v xml:space="preserve">  -----------------------</v>
          </cell>
          <cell r="D39" t="str">
            <v xml:space="preserve">  -----------------------</v>
          </cell>
          <cell r="E39" t="str">
            <v xml:space="preserve">  -----------------------</v>
          </cell>
          <cell r="F39" t="str">
            <v xml:space="preserve">  -----------------------</v>
          </cell>
          <cell r="G39" t="str">
            <v xml:space="preserve">  -----------------------</v>
          </cell>
          <cell r="H39" t="str">
            <v xml:space="preserve">  -----------------------</v>
          </cell>
          <cell r="I39" t="str">
            <v xml:space="preserve">  -----------------------</v>
          </cell>
          <cell r="J39" t="str">
            <v xml:space="preserve">  -----------------------</v>
          </cell>
          <cell r="K39" t="str">
            <v xml:space="preserve">  -----------------------</v>
          </cell>
          <cell r="L39" t="str">
            <v xml:space="preserve">  -----------------------</v>
          </cell>
          <cell r="M39" t="str">
            <v xml:space="preserve">  -----------------------</v>
          </cell>
          <cell r="N39" t="str">
            <v xml:space="preserve">  -----------------------</v>
          </cell>
          <cell r="O39" t="str">
            <v xml:space="preserve">  -----------------------</v>
          </cell>
          <cell r="P39" t="str">
            <v xml:space="preserve">  -----------------------</v>
          </cell>
          <cell r="Q39" t="str">
            <v xml:space="preserve">  -----------------------</v>
          </cell>
          <cell r="R39" t="str">
            <v xml:space="preserve">  -----------------------</v>
          </cell>
          <cell r="S39" t="str">
            <v xml:space="preserve">  -----------------------</v>
          </cell>
          <cell r="T39" t="str">
            <v xml:space="preserve">  -----------------------</v>
          </cell>
          <cell r="U39" t="str">
            <v xml:space="preserve">  -----------------------</v>
          </cell>
          <cell r="V39" t="str">
            <v xml:space="preserve">  -----------------------</v>
          </cell>
          <cell r="W39" t="str">
            <v xml:space="preserve">  -----------------------</v>
          </cell>
          <cell r="X39" t="str">
            <v xml:space="preserve">  -----------------------</v>
          </cell>
          <cell r="Y39" t="str">
            <v xml:space="preserve">  -----------------------</v>
          </cell>
          <cell r="Z39" t="str">
            <v xml:space="preserve">  -----------------------</v>
          </cell>
          <cell r="AA39" t="str">
            <v xml:space="preserve">  -----------------------</v>
          </cell>
          <cell r="AB39" t="str">
            <v xml:space="preserve">  -----------------------</v>
          </cell>
          <cell r="AC39" t="str">
            <v xml:space="preserve">  -----------------------</v>
          </cell>
          <cell r="AD39" t="str">
            <v xml:space="preserve">  -----------------------</v>
          </cell>
          <cell r="AE39" t="str">
            <v xml:space="preserve">  -----------------------</v>
          </cell>
          <cell r="AF39" t="str">
            <v xml:space="preserve">  -----------------------</v>
          </cell>
          <cell r="AG39" t="str">
            <v xml:space="preserve">  -----------------------</v>
          </cell>
          <cell r="AH39" t="str">
            <v xml:space="preserve">  -----------------------</v>
          </cell>
          <cell r="AI39" t="str">
            <v xml:space="preserve">  -----------------------</v>
          </cell>
          <cell r="AJ39" t="str">
            <v xml:space="preserve">  -----------------------</v>
          </cell>
          <cell r="AK39" t="str">
            <v xml:space="preserve">  -----------------------</v>
          </cell>
          <cell r="AL39" t="str">
            <v xml:space="preserve">  -----------------------</v>
          </cell>
        </row>
        <row r="40">
          <cell r="C40">
            <v>6000</v>
          </cell>
          <cell r="D40">
            <v>0</v>
          </cell>
          <cell r="E40">
            <v>2705.1</v>
          </cell>
          <cell r="F40">
            <v>0</v>
          </cell>
          <cell r="G40">
            <v>8705.1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676.74</v>
          </cell>
          <cell r="N40">
            <v>676.74</v>
          </cell>
          <cell r="O40">
            <v>236.6</v>
          </cell>
          <cell r="P40">
            <v>3000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3913.34</v>
          </cell>
          <cell r="AA40">
            <v>4791.76</v>
          </cell>
          <cell r="AB40">
            <v>169.54</v>
          </cell>
          <cell r="AC40">
            <v>305.18</v>
          </cell>
          <cell r="AD40">
            <v>735.86</v>
          </cell>
          <cell r="AE40">
            <v>193.76</v>
          </cell>
          <cell r="AF40">
            <v>174.1</v>
          </cell>
          <cell r="AG40">
            <v>4844.1000000000004</v>
          </cell>
          <cell r="AH40">
            <v>1210.58</v>
          </cell>
          <cell r="AI40">
            <v>484.42</v>
          </cell>
          <cell r="AJ40">
            <v>96.88</v>
          </cell>
          <cell r="AK40">
            <v>0</v>
          </cell>
          <cell r="AL40">
            <v>7003.84</v>
          </cell>
        </row>
        <row r="42">
          <cell r="A42" t="str">
            <v>Departamento 60 CDE SECRETARIA JURIDICA Y DE TRANSPARENC</v>
          </cell>
        </row>
        <row r="43">
          <cell r="A43" t="str">
            <v>00195</v>
          </cell>
          <cell r="B43" t="str">
            <v>Murguia Escobedo Sandra Buenaventura</v>
          </cell>
          <cell r="C43">
            <v>7918.2</v>
          </cell>
          <cell r="D43">
            <v>0</v>
          </cell>
          <cell r="E43">
            <v>0</v>
          </cell>
          <cell r="F43">
            <v>0</v>
          </cell>
          <cell r="G43">
            <v>7918.2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591.12</v>
          </cell>
          <cell r="N43">
            <v>591.12</v>
          </cell>
          <cell r="O43">
            <v>221.76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812.88</v>
          </cell>
          <cell r="AA43">
            <v>7105.32</v>
          </cell>
          <cell r="AB43">
            <v>160.19999999999999</v>
          </cell>
          <cell r="AC43">
            <v>288.36</v>
          </cell>
          <cell r="AD43">
            <v>720.66</v>
          </cell>
          <cell r="AE43">
            <v>183.08</v>
          </cell>
          <cell r="AF43">
            <v>158.36000000000001</v>
          </cell>
          <cell r="AG43">
            <v>4577.12</v>
          </cell>
          <cell r="AH43">
            <v>1169.22</v>
          </cell>
          <cell r="AI43">
            <v>457.72</v>
          </cell>
          <cell r="AJ43">
            <v>91.54</v>
          </cell>
          <cell r="AK43">
            <v>0</v>
          </cell>
          <cell r="AL43">
            <v>6637.04</v>
          </cell>
        </row>
        <row r="44">
          <cell r="A44" t="str">
            <v>00844</v>
          </cell>
          <cell r="B44" t="str">
            <v>Leon Guzman Maribel</v>
          </cell>
          <cell r="C44">
            <v>10440</v>
          </cell>
          <cell r="D44">
            <v>0</v>
          </cell>
          <cell r="E44">
            <v>6989.48</v>
          </cell>
          <cell r="F44">
            <v>0</v>
          </cell>
          <cell r="G44">
            <v>17429.48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2300.7399999999998</v>
          </cell>
          <cell r="N44">
            <v>2300.7399999999998</v>
          </cell>
          <cell r="O44">
            <v>499.94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2800.68</v>
          </cell>
          <cell r="AA44">
            <v>14628.8</v>
          </cell>
          <cell r="AB44">
            <v>335.62</v>
          </cell>
          <cell r="AC44">
            <v>604.12</v>
          </cell>
          <cell r="AD44">
            <v>1006.36</v>
          </cell>
          <cell r="AE44">
            <v>383.58</v>
          </cell>
          <cell r="AF44">
            <v>348.58</v>
          </cell>
          <cell r="AG44">
            <v>9589.34</v>
          </cell>
          <cell r="AH44">
            <v>1946.1</v>
          </cell>
          <cell r="AI44">
            <v>958.94</v>
          </cell>
          <cell r="AJ44">
            <v>191.78</v>
          </cell>
          <cell r="AK44">
            <v>0</v>
          </cell>
          <cell r="AL44">
            <v>13418.32</v>
          </cell>
        </row>
        <row r="45">
          <cell r="A45" t="str">
            <v>00870</v>
          </cell>
          <cell r="B45" t="str">
            <v>Gil Medina Miriam Elyada</v>
          </cell>
          <cell r="C45">
            <v>14250</v>
          </cell>
          <cell r="D45">
            <v>0</v>
          </cell>
          <cell r="E45">
            <v>21431.34</v>
          </cell>
          <cell r="F45">
            <v>0</v>
          </cell>
          <cell r="G45">
            <v>35681.339999999997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6606.86</v>
          </cell>
          <cell r="N45">
            <v>6606.86</v>
          </cell>
          <cell r="O45">
            <v>1329.48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7936.34</v>
          </cell>
          <cell r="AA45">
            <v>27745</v>
          </cell>
          <cell r="AB45">
            <v>858.76</v>
          </cell>
          <cell r="AC45">
            <v>1545.78</v>
          </cell>
          <cell r="AD45">
            <v>1858.32</v>
          </cell>
          <cell r="AE45">
            <v>981.46</v>
          </cell>
          <cell r="AF45">
            <v>713.63</v>
          </cell>
          <cell r="AG45">
            <v>24536.26</v>
          </cell>
          <cell r="AH45">
            <v>4262.8599999999997</v>
          </cell>
          <cell r="AI45">
            <v>2453.62</v>
          </cell>
          <cell r="AJ45">
            <v>490.72</v>
          </cell>
          <cell r="AK45">
            <v>0</v>
          </cell>
          <cell r="AL45">
            <v>33438.550000000003</v>
          </cell>
        </row>
        <row r="46">
          <cell r="A46" t="str">
            <v>Total Depto</v>
          </cell>
          <cell r="C46" t="str">
            <v xml:space="preserve">  -----------------------</v>
          </cell>
          <cell r="D46" t="str">
            <v xml:space="preserve">  -----------------------</v>
          </cell>
          <cell r="E46" t="str">
            <v xml:space="preserve">  -----------------------</v>
          </cell>
          <cell r="F46" t="str">
            <v xml:space="preserve">  -----------------------</v>
          </cell>
          <cell r="G46" t="str">
            <v xml:space="preserve">  -----------------------</v>
          </cell>
          <cell r="H46" t="str">
            <v xml:space="preserve">  -----------------------</v>
          </cell>
          <cell r="I46" t="str">
            <v xml:space="preserve">  -----------------------</v>
          </cell>
          <cell r="J46" t="str">
            <v xml:space="preserve">  -----------------------</v>
          </cell>
          <cell r="K46" t="str">
            <v xml:space="preserve">  -----------------------</v>
          </cell>
          <cell r="L46" t="str">
            <v xml:space="preserve">  -----------------------</v>
          </cell>
          <cell r="M46" t="str">
            <v xml:space="preserve">  -----------------------</v>
          </cell>
          <cell r="N46" t="str">
            <v xml:space="preserve">  -----------------------</v>
          </cell>
          <cell r="O46" t="str">
            <v xml:space="preserve">  -----------------------</v>
          </cell>
          <cell r="P46" t="str">
            <v xml:space="preserve">  -----------------------</v>
          </cell>
          <cell r="Q46" t="str">
            <v xml:space="preserve">  -----------------------</v>
          </cell>
          <cell r="R46" t="str">
            <v xml:space="preserve">  -----------------------</v>
          </cell>
          <cell r="S46" t="str">
            <v xml:space="preserve">  -----------------------</v>
          </cell>
          <cell r="T46" t="str">
            <v xml:space="preserve">  -----------------------</v>
          </cell>
          <cell r="U46" t="str">
            <v xml:space="preserve">  -----------------------</v>
          </cell>
          <cell r="V46" t="str">
            <v xml:space="preserve">  -----------------------</v>
          </cell>
          <cell r="W46" t="str">
            <v xml:space="preserve">  -----------------------</v>
          </cell>
          <cell r="X46" t="str">
            <v xml:space="preserve">  -----------------------</v>
          </cell>
          <cell r="Y46" t="str">
            <v xml:space="preserve">  -----------------------</v>
          </cell>
          <cell r="Z46" t="str">
            <v xml:space="preserve">  -----------------------</v>
          </cell>
          <cell r="AA46" t="str">
            <v xml:space="preserve">  -----------------------</v>
          </cell>
          <cell r="AB46" t="str">
            <v xml:space="preserve">  -----------------------</v>
          </cell>
          <cell r="AC46" t="str">
            <v xml:space="preserve">  -----------------------</v>
          </cell>
          <cell r="AD46" t="str">
            <v xml:space="preserve">  -----------------------</v>
          </cell>
          <cell r="AE46" t="str">
            <v xml:space="preserve">  -----------------------</v>
          </cell>
          <cell r="AF46" t="str">
            <v xml:space="preserve">  -----------------------</v>
          </cell>
          <cell r="AG46" t="str">
            <v xml:space="preserve">  -----------------------</v>
          </cell>
          <cell r="AH46" t="str">
            <v xml:space="preserve">  -----------------------</v>
          </cell>
          <cell r="AI46" t="str">
            <v xml:space="preserve">  -----------------------</v>
          </cell>
          <cell r="AJ46" t="str">
            <v xml:space="preserve">  -----------------------</v>
          </cell>
          <cell r="AK46" t="str">
            <v xml:space="preserve">  -----------------------</v>
          </cell>
          <cell r="AL46" t="str">
            <v xml:space="preserve">  -----------------------</v>
          </cell>
        </row>
        <row r="47">
          <cell r="C47">
            <v>32608.2</v>
          </cell>
          <cell r="D47">
            <v>0</v>
          </cell>
          <cell r="E47">
            <v>28420.82</v>
          </cell>
          <cell r="F47">
            <v>0</v>
          </cell>
          <cell r="G47">
            <v>61029.02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9498.7199999999993</v>
          </cell>
          <cell r="N47">
            <v>9498.7199999999993</v>
          </cell>
          <cell r="O47">
            <v>2051.1799999999998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11549.9</v>
          </cell>
          <cell r="AA47">
            <v>49479.12</v>
          </cell>
          <cell r="AB47">
            <v>1354.58</v>
          </cell>
          <cell r="AC47">
            <v>2438.2600000000002</v>
          </cell>
          <cell r="AD47">
            <v>3585.34</v>
          </cell>
          <cell r="AE47">
            <v>1548.12</v>
          </cell>
          <cell r="AF47">
            <v>1220.57</v>
          </cell>
          <cell r="AG47">
            <v>38702.720000000001</v>
          </cell>
          <cell r="AH47">
            <v>7378.18</v>
          </cell>
          <cell r="AI47">
            <v>3870.28</v>
          </cell>
          <cell r="AJ47">
            <v>774.04</v>
          </cell>
          <cell r="AK47">
            <v>0</v>
          </cell>
          <cell r="AL47">
            <v>53493.91</v>
          </cell>
        </row>
        <row r="49">
          <cell r="A49" t="str">
            <v>Departamento 1014 SECRETARIA DE ORGANIZACION</v>
          </cell>
        </row>
        <row r="50">
          <cell r="A50" t="str">
            <v>00163</v>
          </cell>
          <cell r="B50" t="str">
            <v>Zamora Vazquez Samuel Hector</v>
          </cell>
          <cell r="C50">
            <v>10440</v>
          </cell>
          <cell r="D50">
            <v>0</v>
          </cell>
          <cell r="E50">
            <v>6989.48</v>
          </cell>
          <cell r="F50">
            <v>0</v>
          </cell>
          <cell r="G50">
            <v>17429.48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2300.7399999999998</v>
          </cell>
          <cell r="N50">
            <v>2300.7399999999998</v>
          </cell>
          <cell r="O50">
            <v>475.2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2775.94</v>
          </cell>
          <cell r="AA50">
            <v>14653.54</v>
          </cell>
          <cell r="AB50">
            <v>320.02</v>
          </cell>
          <cell r="AC50">
            <v>576.02</v>
          </cell>
          <cell r="AD50">
            <v>980.9</v>
          </cell>
          <cell r="AE50">
            <v>365.74</v>
          </cell>
          <cell r="AF50">
            <v>348.58</v>
          </cell>
          <cell r="AG50">
            <v>9143.26</v>
          </cell>
          <cell r="AH50">
            <v>1876.94</v>
          </cell>
          <cell r="AI50">
            <v>914.32</v>
          </cell>
          <cell r="AJ50">
            <v>182.86</v>
          </cell>
          <cell r="AK50">
            <v>0</v>
          </cell>
          <cell r="AL50">
            <v>12831.7</v>
          </cell>
        </row>
        <row r="51">
          <cell r="A51" t="str">
            <v>00887</v>
          </cell>
          <cell r="B51" t="str">
            <v>De Leon Meza Hugo Fidencio</v>
          </cell>
          <cell r="C51">
            <v>10440</v>
          </cell>
          <cell r="D51">
            <v>0</v>
          </cell>
          <cell r="E51">
            <v>6989.48</v>
          </cell>
          <cell r="F51">
            <v>0</v>
          </cell>
          <cell r="G51">
            <v>17429.48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2300.7399999999998</v>
          </cell>
          <cell r="N51">
            <v>2300.7399999999998</v>
          </cell>
          <cell r="O51">
            <v>516.17999999999995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2816.92</v>
          </cell>
          <cell r="AA51">
            <v>14612.56</v>
          </cell>
          <cell r="AB51">
            <v>345.86</v>
          </cell>
          <cell r="AC51">
            <v>622.54</v>
          </cell>
          <cell r="AD51">
            <v>1023.02</v>
          </cell>
          <cell r="AE51">
            <v>395.26</v>
          </cell>
          <cell r="AF51">
            <v>348.58</v>
          </cell>
          <cell r="AG51">
            <v>9881.7000000000007</v>
          </cell>
          <cell r="AH51">
            <v>1991.42</v>
          </cell>
          <cell r="AI51">
            <v>988.16</v>
          </cell>
          <cell r="AJ51">
            <v>197.64</v>
          </cell>
          <cell r="AK51">
            <v>0</v>
          </cell>
          <cell r="AL51">
            <v>13802.76</v>
          </cell>
        </row>
        <row r="52">
          <cell r="A52" t="str">
            <v>00889</v>
          </cell>
          <cell r="B52" t="str">
            <v>Rodriguez Orozco Luis Manuel</v>
          </cell>
          <cell r="C52">
            <v>4500</v>
          </cell>
          <cell r="D52">
            <v>0</v>
          </cell>
          <cell r="E52">
            <v>2500</v>
          </cell>
          <cell r="F52">
            <v>0</v>
          </cell>
          <cell r="G52">
            <v>7000</v>
          </cell>
          <cell r="H52">
            <v>0</v>
          </cell>
          <cell r="I52">
            <v>0</v>
          </cell>
          <cell r="J52">
            <v>0</v>
          </cell>
          <cell r="K52">
            <v>-250.2</v>
          </cell>
          <cell r="L52">
            <v>0</v>
          </cell>
          <cell r="M52">
            <v>491.22</v>
          </cell>
          <cell r="N52">
            <v>241.02</v>
          </cell>
          <cell r="O52">
            <v>153.13999999999999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394.16</v>
          </cell>
          <cell r="AA52">
            <v>6605.84</v>
          </cell>
          <cell r="AB52">
            <v>112.86</v>
          </cell>
          <cell r="AC52">
            <v>203.14</v>
          </cell>
          <cell r="AD52">
            <v>661.34</v>
          </cell>
          <cell r="AE52">
            <v>128.97999999999999</v>
          </cell>
          <cell r="AF52">
            <v>140</v>
          </cell>
          <cell r="AG52">
            <v>3224.4</v>
          </cell>
          <cell r="AH52">
            <v>977.34</v>
          </cell>
          <cell r="AI52">
            <v>322.44</v>
          </cell>
          <cell r="AJ52">
            <v>64.48</v>
          </cell>
          <cell r="AK52">
            <v>0</v>
          </cell>
          <cell r="AL52">
            <v>4857.6400000000003</v>
          </cell>
        </row>
        <row r="53">
          <cell r="A53" t="str">
            <v>00890</v>
          </cell>
          <cell r="B53" t="str">
            <v>Macias Velasco Gregorio</v>
          </cell>
          <cell r="C53">
            <v>4500</v>
          </cell>
          <cell r="D53">
            <v>0</v>
          </cell>
          <cell r="E53">
            <v>2500</v>
          </cell>
          <cell r="F53">
            <v>0</v>
          </cell>
          <cell r="G53">
            <v>7000</v>
          </cell>
          <cell r="H53">
            <v>0</v>
          </cell>
          <cell r="I53">
            <v>0</v>
          </cell>
          <cell r="J53">
            <v>0</v>
          </cell>
          <cell r="K53">
            <v>-250.2</v>
          </cell>
          <cell r="L53">
            <v>0</v>
          </cell>
          <cell r="M53">
            <v>491.22</v>
          </cell>
          <cell r="N53">
            <v>241.02</v>
          </cell>
          <cell r="O53">
            <v>153.13999999999999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394.16</v>
          </cell>
          <cell r="AA53">
            <v>6605.84</v>
          </cell>
          <cell r="AB53">
            <v>112.86</v>
          </cell>
          <cell r="AC53">
            <v>203.14</v>
          </cell>
          <cell r="AD53">
            <v>661.34</v>
          </cell>
          <cell r="AE53">
            <v>128.97999999999999</v>
          </cell>
          <cell r="AF53">
            <v>140</v>
          </cell>
          <cell r="AG53">
            <v>3224.4</v>
          </cell>
          <cell r="AH53">
            <v>977.34</v>
          </cell>
          <cell r="AI53">
            <v>322.44</v>
          </cell>
          <cell r="AJ53">
            <v>64.48</v>
          </cell>
          <cell r="AK53">
            <v>0</v>
          </cell>
          <cell r="AL53">
            <v>4857.6400000000003</v>
          </cell>
        </row>
        <row r="54">
          <cell r="A54" t="str">
            <v>Total Depto</v>
          </cell>
          <cell r="C54" t="str">
            <v xml:space="preserve">  -----------------------</v>
          </cell>
          <cell r="D54" t="str">
            <v xml:space="preserve">  -----------------------</v>
          </cell>
          <cell r="E54" t="str">
            <v xml:space="preserve">  -----------------------</v>
          </cell>
          <cell r="F54" t="str">
            <v xml:space="preserve">  -----------------------</v>
          </cell>
          <cell r="G54" t="str">
            <v xml:space="preserve">  -----------------------</v>
          </cell>
          <cell r="H54" t="str">
            <v xml:space="preserve">  -----------------------</v>
          </cell>
          <cell r="I54" t="str">
            <v xml:space="preserve">  -----------------------</v>
          </cell>
          <cell r="J54" t="str">
            <v xml:space="preserve">  -----------------------</v>
          </cell>
          <cell r="K54" t="str">
            <v xml:space="preserve">  -----------------------</v>
          </cell>
          <cell r="L54" t="str">
            <v xml:space="preserve">  -----------------------</v>
          </cell>
          <cell r="M54" t="str">
            <v xml:space="preserve">  -----------------------</v>
          </cell>
          <cell r="N54" t="str">
            <v xml:space="preserve">  -----------------------</v>
          </cell>
          <cell r="O54" t="str">
            <v xml:space="preserve">  -----------------------</v>
          </cell>
          <cell r="P54" t="str">
            <v xml:space="preserve">  -----------------------</v>
          </cell>
          <cell r="Q54" t="str">
            <v xml:space="preserve">  -----------------------</v>
          </cell>
          <cell r="R54" t="str">
            <v xml:space="preserve">  -----------------------</v>
          </cell>
          <cell r="S54" t="str">
            <v xml:space="preserve">  -----------------------</v>
          </cell>
          <cell r="T54" t="str">
            <v xml:space="preserve">  -----------------------</v>
          </cell>
          <cell r="U54" t="str">
            <v xml:space="preserve">  -----------------------</v>
          </cell>
          <cell r="V54" t="str">
            <v xml:space="preserve">  -----------------------</v>
          </cell>
          <cell r="W54" t="str">
            <v xml:space="preserve">  -----------------------</v>
          </cell>
          <cell r="X54" t="str">
            <v xml:space="preserve">  -----------------------</v>
          </cell>
          <cell r="Y54" t="str">
            <v xml:space="preserve">  -----------------------</v>
          </cell>
          <cell r="Z54" t="str">
            <v xml:space="preserve">  -----------------------</v>
          </cell>
          <cell r="AA54" t="str">
            <v xml:space="preserve">  -----------------------</v>
          </cell>
          <cell r="AB54" t="str">
            <v xml:space="preserve">  -----------------------</v>
          </cell>
          <cell r="AC54" t="str">
            <v xml:space="preserve">  -----------------------</v>
          </cell>
          <cell r="AD54" t="str">
            <v xml:space="preserve">  -----------------------</v>
          </cell>
          <cell r="AE54" t="str">
            <v xml:space="preserve">  -----------------------</v>
          </cell>
          <cell r="AF54" t="str">
            <v xml:space="preserve">  -----------------------</v>
          </cell>
          <cell r="AG54" t="str">
            <v xml:space="preserve">  -----------------------</v>
          </cell>
          <cell r="AH54" t="str">
            <v xml:space="preserve">  -----------------------</v>
          </cell>
          <cell r="AI54" t="str">
            <v xml:space="preserve">  -----------------------</v>
          </cell>
          <cell r="AJ54" t="str">
            <v xml:space="preserve">  -----------------------</v>
          </cell>
          <cell r="AK54" t="str">
            <v xml:space="preserve">  -----------------------</v>
          </cell>
          <cell r="AL54" t="str">
            <v xml:space="preserve">  -----------------------</v>
          </cell>
        </row>
        <row r="55">
          <cell r="C55">
            <v>29880</v>
          </cell>
          <cell r="D55">
            <v>0</v>
          </cell>
          <cell r="E55">
            <v>18978.96</v>
          </cell>
          <cell r="F55">
            <v>0</v>
          </cell>
          <cell r="G55">
            <v>48858.96</v>
          </cell>
          <cell r="H55">
            <v>0</v>
          </cell>
          <cell r="I55">
            <v>0</v>
          </cell>
          <cell r="J55">
            <v>0</v>
          </cell>
          <cell r="K55">
            <v>-500.4</v>
          </cell>
          <cell r="L55">
            <v>0</v>
          </cell>
          <cell r="M55">
            <v>5583.92</v>
          </cell>
          <cell r="N55">
            <v>5083.5200000000004</v>
          </cell>
          <cell r="O55">
            <v>1297.6600000000001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6381.18</v>
          </cell>
          <cell r="AA55">
            <v>42477.78</v>
          </cell>
          <cell r="AB55">
            <v>891.6</v>
          </cell>
          <cell r="AC55">
            <v>1604.84</v>
          </cell>
          <cell r="AD55">
            <v>3326.6</v>
          </cell>
          <cell r="AE55">
            <v>1018.96</v>
          </cell>
          <cell r="AF55">
            <v>977.16</v>
          </cell>
          <cell r="AG55">
            <v>25473.759999999998</v>
          </cell>
          <cell r="AH55">
            <v>5823.04</v>
          </cell>
          <cell r="AI55">
            <v>2547.36</v>
          </cell>
          <cell r="AJ55">
            <v>509.46</v>
          </cell>
          <cell r="AK55">
            <v>0</v>
          </cell>
          <cell r="AL55">
            <v>36349.74</v>
          </cell>
        </row>
        <row r="57">
          <cell r="A57" t="str">
            <v>Departamento 4103 CDE PRESIDENCIA</v>
          </cell>
        </row>
        <row r="58">
          <cell r="A58" t="str">
            <v>00007</v>
          </cell>
          <cell r="B58" t="str">
            <v>De León Corona Jane Vanessa</v>
          </cell>
          <cell r="C58">
            <v>11767.5</v>
          </cell>
          <cell r="D58">
            <v>0</v>
          </cell>
          <cell r="E58">
            <v>0</v>
          </cell>
          <cell r="F58">
            <v>0</v>
          </cell>
          <cell r="G58">
            <v>11767.5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1140.8</v>
          </cell>
          <cell r="N58">
            <v>1140.8</v>
          </cell>
          <cell r="O58">
            <v>418.68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1559.48</v>
          </cell>
          <cell r="AA58">
            <v>10208.02</v>
          </cell>
          <cell r="AB58">
            <v>284.38</v>
          </cell>
          <cell r="AC58">
            <v>511.86</v>
          </cell>
          <cell r="AD58">
            <v>922.86</v>
          </cell>
          <cell r="AE58">
            <v>325</v>
          </cell>
          <cell r="AF58">
            <v>235.34</v>
          </cell>
          <cell r="AG58">
            <v>8124.9</v>
          </cell>
          <cell r="AH58">
            <v>1719.1</v>
          </cell>
          <cell r="AI58">
            <v>812.5</v>
          </cell>
          <cell r="AJ58">
            <v>162.5</v>
          </cell>
          <cell r="AK58">
            <v>0</v>
          </cell>
          <cell r="AL58">
            <v>11379.34</v>
          </cell>
        </row>
        <row r="59">
          <cell r="A59" t="str">
            <v>00113</v>
          </cell>
          <cell r="B59" t="str">
            <v>Hernandez Murillo Jose Adrian</v>
          </cell>
          <cell r="C59">
            <v>17429.400000000001</v>
          </cell>
          <cell r="D59">
            <v>0</v>
          </cell>
          <cell r="E59">
            <v>0</v>
          </cell>
          <cell r="F59">
            <v>0</v>
          </cell>
          <cell r="G59">
            <v>17429.400000000001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2300.7199999999998</v>
          </cell>
          <cell r="N59">
            <v>2300.7199999999998</v>
          </cell>
          <cell r="O59">
            <v>526.91999999999996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2827.64</v>
          </cell>
          <cell r="AA59">
            <v>14601.76</v>
          </cell>
          <cell r="AB59">
            <v>352.66</v>
          </cell>
          <cell r="AC59">
            <v>634.78</v>
          </cell>
          <cell r="AD59">
            <v>1034.08</v>
          </cell>
          <cell r="AE59">
            <v>403.04</v>
          </cell>
          <cell r="AF59">
            <v>348.58</v>
          </cell>
          <cell r="AG59">
            <v>10075.959999999999</v>
          </cell>
          <cell r="AH59">
            <v>2021.52</v>
          </cell>
          <cell r="AI59">
            <v>1007.6</v>
          </cell>
          <cell r="AJ59">
            <v>201.52</v>
          </cell>
          <cell r="AK59">
            <v>0</v>
          </cell>
          <cell r="AL59">
            <v>14058.22</v>
          </cell>
        </row>
        <row r="60">
          <cell r="A60" t="str">
            <v>00118</v>
          </cell>
          <cell r="B60" t="str">
            <v>Ramirez Gallegos Lorena</v>
          </cell>
          <cell r="C60">
            <v>7125</v>
          </cell>
          <cell r="D60">
            <v>1425</v>
          </cell>
          <cell r="E60">
            <v>0</v>
          </cell>
          <cell r="F60">
            <v>0</v>
          </cell>
          <cell r="G60">
            <v>8550</v>
          </cell>
          <cell r="H60">
            <v>0</v>
          </cell>
          <cell r="I60">
            <v>0</v>
          </cell>
          <cell r="J60">
            <v>2451.36</v>
          </cell>
          <cell r="K60">
            <v>0</v>
          </cell>
          <cell r="L60">
            <v>0</v>
          </cell>
          <cell r="M60">
            <v>659.86</v>
          </cell>
          <cell r="N60">
            <v>659.86</v>
          </cell>
          <cell r="O60">
            <v>242.08</v>
          </cell>
          <cell r="P60">
            <v>1000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4353.3</v>
          </cell>
          <cell r="AA60">
            <v>4196.7</v>
          </cell>
          <cell r="AB60">
            <v>173</v>
          </cell>
          <cell r="AC60">
            <v>311.39999999999998</v>
          </cell>
          <cell r="AD60">
            <v>741.5</v>
          </cell>
          <cell r="AE60">
            <v>197.72</v>
          </cell>
          <cell r="AF60">
            <v>171</v>
          </cell>
          <cell r="AG60">
            <v>4942.8</v>
          </cell>
          <cell r="AH60">
            <v>1225.9000000000001</v>
          </cell>
          <cell r="AI60">
            <v>494.28</v>
          </cell>
          <cell r="AJ60">
            <v>98.86</v>
          </cell>
          <cell r="AK60">
            <v>0</v>
          </cell>
          <cell r="AL60">
            <v>7130.56</v>
          </cell>
        </row>
        <row r="61">
          <cell r="A61" t="str">
            <v>00199</v>
          </cell>
          <cell r="B61" t="str">
            <v>Meza Arana Mayra Gisela</v>
          </cell>
          <cell r="C61">
            <v>11106.75</v>
          </cell>
          <cell r="D61">
            <v>0</v>
          </cell>
          <cell r="E61">
            <v>0</v>
          </cell>
          <cell r="F61">
            <v>0</v>
          </cell>
          <cell r="G61">
            <v>11106.75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1028</v>
          </cell>
          <cell r="N61">
            <v>1028</v>
          </cell>
          <cell r="O61">
            <v>376.26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1404.26</v>
          </cell>
          <cell r="AA61">
            <v>9702.49</v>
          </cell>
          <cell r="AB61">
            <v>257.62</v>
          </cell>
          <cell r="AC61">
            <v>463.74</v>
          </cell>
          <cell r="AD61">
            <v>879.34</v>
          </cell>
          <cell r="AE61">
            <v>294.44</v>
          </cell>
          <cell r="AF61">
            <v>222.13</v>
          </cell>
          <cell r="AG61">
            <v>7360.8</v>
          </cell>
          <cell r="AH61">
            <v>1600.7</v>
          </cell>
          <cell r="AI61">
            <v>736.08</v>
          </cell>
          <cell r="AJ61">
            <v>147.22</v>
          </cell>
          <cell r="AK61">
            <v>0</v>
          </cell>
          <cell r="AL61">
            <v>10361.370000000001</v>
          </cell>
        </row>
        <row r="62">
          <cell r="A62" t="str">
            <v>00838</v>
          </cell>
          <cell r="B62" t="str">
            <v>Hernandez García Ramiro</v>
          </cell>
          <cell r="C62">
            <v>14250</v>
          </cell>
          <cell r="D62">
            <v>0</v>
          </cell>
          <cell r="E62">
            <v>9537.56</v>
          </cell>
          <cell r="F62">
            <v>0</v>
          </cell>
          <cell r="G62">
            <v>23787.56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3658.82</v>
          </cell>
          <cell r="N62">
            <v>3658.82</v>
          </cell>
          <cell r="O62">
            <v>694.1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4352.92</v>
          </cell>
          <cell r="AA62">
            <v>19434.64</v>
          </cell>
          <cell r="AB62">
            <v>458.06</v>
          </cell>
          <cell r="AC62">
            <v>824.52</v>
          </cell>
          <cell r="AD62">
            <v>1205.74</v>
          </cell>
          <cell r="AE62">
            <v>523.5</v>
          </cell>
          <cell r="AF62">
            <v>475.76</v>
          </cell>
          <cell r="AG62">
            <v>13087.5</v>
          </cell>
          <cell r="AH62">
            <v>2488.3200000000002</v>
          </cell>
          <cell r="AI62">
            <v>1308.76</v>
          </cell>
          <cell r="AJ62">
            <v>261.76</v>
          </cell>
          <cell r="AK62">
            <v>0</v>
          </cell>
          <cell r="AL62">
            <v>18145.599999999999</v>
          </cell>
        </row>
        <row r="63">
          <cell r="A63" t="str">
            <v>00843</v>
          </cell>
          <cell r="B63" t="str">
            <v>Dominguez Vazquez Fernando</v>
          </cell>
          <cell r="C63">
            <v>5600</v>
          </cell>
          <cell r="D63">
            <v>400</v>
          </cell>
          <cell r="E63">
            <v>4619.95</v>
          </cell>
          <cell r="F63">
            <v>0</v>
          </cell>
          <cell r="G63">
            <v>10619.95</v>
          </cell>
          <cell r="H63">
            <v>0</v>
          </cell>
          <cell r="I63">
            <v>2610.3200000000002</v>
          </cell>
          <cell r="J63">
            <v>0</v>
          </cell>
          <cell r="K63">
            <v>0</v>
          </cell>
          <cell r="L63">
            <v>0</v>
          </cell>
          <cell r="M63">
            <v>947.88</v>
          </cell>
          <cell r="N63">
            <v>947.88</v>
          </cell>
          <cell r="O63">
            <v>285.74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3843.94</v>
          </cell>
          <cell r="AA63">
            <v>6776.01</v>
          </cell>
          <cell r="AB63">
            <v>200.52</v>
          </cell>
          <cell r="AC63">
            <v>360.96</v>
          </cell>
          <cell r="AD63">
            <v>786.34</v>
          </cell>
          <cell r="AE63">
            <v>229.18</v>
          </cell>
          <cell r="AF63">
            <v>212.4</v>
          </cell>
          <cell r="AG63">
            <v>5729.4</v>
          </cell>
          <cell r="AH63">
            <v>1347.82</v>
          </cell>
          <cell r="AI63">
            <v>572.94000000000005</v>
          </cell>
          <cell r="AJ63">
            <v>114.58</v>
          </cell>
          <cell r="AK63">
            <v>0</v>
          </cell>
          <cell r="AL63">
            <v>8206.32</v>
          </cell>
        </row>
        <row r="64">
          <cell r="A64" t="str">
            <v>00865</v>
          </cell>
          <cell r="B64" t="str">
            <v>Guerrero Torres Edgar Emmanuel</v>
          </cell>
          <cell r="C64">
            <v>10440</v>
          </cell>
          <cell r="D64">
            <v>0</v>
          </cell>
          <cell r="E64">
            <v>6989.48</v>
          </cell>
          <cell r="F64">
            <v>0</v>
          </cell>
          <cell r="G64">
            <v>17429.48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2300.7399999999998</v>
          </cell>
          <cell r="N64">
            <v>2300.7399999999998</v>
          </cell>
          <cell r="O64">
            <v>499.94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2800.68</v>
          </cell>
          <cell r="AA64">
            <v>14628.8</v>
          </cell>
          <cell r="AB64">
            <v>335.62</v>
          </cell>
          <cell r="AC64">
            <v>604.12</v>
          </cell>
          <cell r="AD64">
            <v>1006.36</v>
          </cell>
          <cell r="AE64">
            <v>383.58</v>
          </cell>
          <cell r="AF64">
            <v>348.58</v>
          </cell>
          <cell r="AG64">
            <v>9589.34</v>
          </cell>
          <cell r="AH64">
            <v>1946.1</v>
          </cell>
          <cell r="AI64">
            <v>958.94</v>
          </cell>
          <cell r="AJ64">
            <v>191.78</v>
          </cell>
          <cell r="AK64">
            <v>0</v>
          </cell>
          <cell r="AL64">
            <v>13418.32</v>
          </cell>
        </row>
        <row r="65">
          <cell r="A65" t="str">
            <v>00866</v>
          </cell>
          <cell r="B65" t="str">
            <v>Enriquez Sierra Juan Pablo</v>
          </cell>
          <cell r="C65">
            <v>10440</v>
          </cell>
          <cell r="D65">
            <v>0</v>
          </cell>
          <cell r="E65">
            <v>6989.48</v>
          </cell>
          <cell r="F65">
            <v>0</v>
          </cell>
          <cell r="G65">
            <v>17429.48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2300.7399999999998</v>
          </cell>
          <cell r="N65">
            <v>2300.7399999999998</v>
          </cell>
          <cell r="O65">
            <v>499.94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2800.68</v>
          </cell>
          <cell r="AA65">
            <v>14628.8</v>
          </cell>
          <cell r="AB65">
            <v>335.62</v>
          </cell>
          <cell r="AC65">
            <v>604.12</v>
          </cell>
          <cell r="AD65">
            <v>1006.36</v>
          </cell>
          <cell r="AE65">
            <v>383.58</v>
          </cell>
          <cell r="AF65">
            <v>348.58</v>
          </cell>
          <cell r="AG65">
            <v>9589.34</v>
          </cell>
          <cell r="AH65">
            <v>1946.1</v>
          </cell>
          <cell r="AI65">
            <v>958.94</v>
          </cell>
          <cell r="AJ65">
            <v>191.78</v>
          </cell>
          <cell r="AK65">
            <v>0</v>
          </cell>
          <cell r="AL65">
            <v>13418.32</v>
          </cell>
        </row>
        <row r="66">
          <cell r="A66" t="str">
            <v>Total Depto</v>
          </cell>
          <cell r="C66" t="str">
            <v xml:space="preserve">  -----------------------</v>
          </cell>
          <cell r="D66" t="str">
            <v xml:space="preserve">  -----------------------</v>
          </cell>
          <cell r="E66" t="str">
            <v xml:space="preserve">  -----------------------</v>
          </cell>
          <cell r="F66" t="str">
            <v xml:space="preserve">  -----------------------</v>
          </cell>
          <cell r="G66" t="str">
            <v xml:space="preserve">  -----------------------</v>
          </cell>
          <cell r="H66" t="str">
            <v xml:space="preserve">  -----------------------</v>
          </cell>
          <cell r="I66" t="str">
            <v xml:space="preserve">  -----------------------</v>
          </cell>
          <cell r="J66" t="str">
            <v xml:space="preserve">  -----------------------</v>
          </cell>
          <cell r="K66" t="str">
            <v xml:space="preserve">  -----------------------</v>
          </cell>
          <cell r="L66" t="str">
            <v xml:space="preserve">  -----------------------</v>
          </cell>
          <cell r="M66" t="str">
            <v xml:space="preserve">  -----------------------</v>
          </cell>
          <cell r="N66" t="str">
            <v xml:space="preserve">  -----------------------</v>
          </cell>
          <cell r="O66" t="str">
            <v xml:space="preserve">  -----------------------</v>
          </cell>
          <cell r="P66" t="str">
            <v xml:space="preserve">  -----------------------</v>
          </cell>
          <cell r="Q66" t="str">
            <v xml:space="preserve">  -----------------------</v>
          </cell>
          <cell r="R66" t="str">
            <v xml:space="preserve">  -----------------------</v>
          </cell>
          <cell r="S66" t="str">
            <v xml:space="preserve">  -----------------------</v>
          </cell>
          <cell r="T66" t="str">
            <v xml:space="preserve">  -----------------------</v>
          </cell>
          <cell r="U66" t="str">
            <v xml:space="preserve">  -----------------------</v>
          </cell>
          <cell r="V66" t="str">
            <v xml:space="preserve">  -----------------------</v>
          </cell>
          <cell r="W66" t="str">
            <v xml:space="preserve">  -----------------------</v>
          </cell>
          <cell r="X66" t="str">
            <v xml:space="preserve">  -----------------------</v>
          </cell>
          <cell r="Y66" t="str">
            <v xml:space="preserve">  -----------------------</v>
          </cell>
          <cell r="Z66" t="str">
            <v xml:space="preserve">  -----------------------</v>
          </cell>
          <cell r="AA66" t="str">
            <v xml:space="preserve">  -----------------------</v>
          </cell>
          <cell r="AB66" t="str">
            <v xml:space="preserve">  -----------------------</v>
          </cell>
          <cell r="AC66" t="str">
            <v xml:space="preserve">  -----------------------</v>
          </cell>
          <cell r="AD66" t="str">
            <v xml:space="preserve">  -----------------------</v>
          </cell>
          <cell r="AE66" t="str">
            <v xml:space="preserve">  -----------------------</v>
          </cell>
          <cell r="AF66" t="str">
            <v xml:space="preserve">  -----------------------</v>
          </cell>
          <cell r="AG66" t="str">
            <v xml:space="preserve">  -----------------------</v>
          </cell>
          <cell r="AH66" t="str">
            <v xml:space="preserve">  -----------------------</v>
          </cell>
          <cell r="AI66" t="str">
            <v xml:space="preserve">  -----------------------</v>
          </cell>
          <cell r="AJ66" t="str">
            <v xml:space="preserve">  -----------------------</v>
          </cell>
          <cell r="AK66" t="str">
            <v xml:space="preserve">  -----------------------</v>
          </cell>
          <cell r="AL66" t="str">
            <v xml:space="preserve">  -----------------------</v>
          </cell>
        </row>
        <row r="67">
          <cell r="C67">
            <v>88158.65</v>
          </cell>
          <cell r="D67">
            <v>1825</v>
          </cell>
          <cell r="E67">
            <v>28136.47</v>
          </cell>
          <cell r="F67">
            <v>0</v>
          </cell>
          <cell r="G67">
            <v>118120.12</v>
          </cell>
          <cell r="H67">
            <v>0</v>
          </cell>
          <cell r="I67">
            <v>2610.3200000000002</v>
          </cell>
          <cell r="J67">
            <v>2451.36</v>
          </cell>
          <cell r="K67">
            <v>0</v>
          </cell>
          <cell r="L67">
            <v>0</v>
          </cell>
          <cell r="M67">
            <v>14337.56</v>
          </cell>
          <cell r="N67">
            <v>14337.56</v>
          </cell>
          <cell r="O67">
            <v>3543.66</v>
          </cell>
          <cell r="P67">
            <v>1000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23942.9</v>
          </cell>
          <cell r="AA67">
            <v>94177.22</v>
          </cell>
          <cell r="AB67">
            <v>2397.48</v>
          </cell>
          <cell r="AC67">
            <v>4315.5</v>
          </cell>
          <cell r="AD67">
            <v>7582.58</v>
          </cell>
          <cell r="AE67">
            <v>2740.04</v>
          </cell>
          <cell r="AF67">
            <v>2362.37</v>
          </cell>
          <cell r="AG67">
            <v>68500.039999999994</v>
          </cell>
          <cell r="AH67">
            <v>14295.56</v>
          </cell>
          <cell r="AI67">
            <v>6850.04</v>
          </cell>
          <cell r="AJ67">
            <v>1370</v>
          </cell>
          <cell r="AK67">
            <v>0</v>
          </cell>
          <cell r="AL67">
            <v>96118.05</v>
          </cell>
        </row>
        <row r="69">
          <cell r="A69" t="str">
            <v>Departamento 4104 CDE SECRETARIA GENERAL</v>
          </cell>
        </row>
        <row r="70">
          <cell r="A70" t="str">
            <v>00023</v>
          </cell>
          <cell r="B70" t="str">
            <v>Santoyo Ramos María Guadalupe</v>
          </cell>
          <cell r="C70">
            <v>6581.4</v>
          </cell>
          <cell r="D70">
            <v>470.1</v>
          </cell>
          <cell r="E70">
            <v>0</v>
          </cell>
          <cell r="F70">
            <v>0</v>
          </cell>
          <cell r="G70">
            <v>7051.5</v>
          </cell>
          <cell r="H70">
            <v>0</v>
          </cell>
          <cell r="I70">
            <v>0</v>
          </cell>
          <cell r="J70">
            <v>0</v>
          </cell>
          <cell r="K70">
            <v>-214.74</v>
          </cell>
          <cell r="L70">
            <v>0</v>
          </cell>
          <cell r="M70">
            <v>496.84</v>
          </cell>
          <cell r="N70">
            <v>282.08</v>
          </cell>
          <cell r="O70">
            <v>193.98</v>
          </cell>
          <cell r="P70">
            <v>1400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1876.06</v>
          </cell>
          <cell r="AA70">
            <v>5175.4399999999996</v>
          </cell>
          <cell r="AB70">
            <v>142.68</v>
          </cell>
          <cell r="AC70">
            <v>256.82</v>
          </cell>
          <cell r="AD70">
            <v>692.1</v>
          </cell>
          <cell r="AE70">
            <v>163.06</v>
          </cell>
          <cell r="AF70">
            <v>141.04</v>
          </cell>
          <cell r="AG70">
            <v>4076.4</v>
          </cell>
          <cell r="AH70">
            <v>1091.5999999999999</v>
          </cell>
          <cell r="AI70">
            <v>407.64</v>
          </cell>
          <cell r="AJ70">
            <v>81.52</v>
          </cell>
          <cell r="AK70">
            <v>0</v>
          </cell>
          <cell r="AL70">
            <v>5961.26</v>
          </cell>
        </row>
        <row r="71">
          <cell r="A71" t="str">
            <v>Total Depto</v>
          </cell>
          <cell r="C71" t="str">
            <v xml:space="preserve">  -----------------------</v>
          </cell>
          <cell r="D71" t="str">
            <v xml:space="preserve">  -----------------------</v>
          </cell>
          <cell r="E71" t="str">
            <v xml:space="preserve">  -----------------------</v>
          </cell>
          <cell r="F71" t="str">
            <v xml:space="preserve">  -----------------------</v>
          </cell>
          <cell r="G71" t="str">
            <v xml:space="preserve">  -----------------------</v>
          </cell>
          <cell r="H71" t="str">
            <v xml:space="preserve">  -----------------------</v>
          </cell>
          <cell r="I71" t="str">
            <v xml:space="preserve">  -----------------------</v>
          </cell>
          <cell r="J71" t="str">
            <v xml:space="preserve">  -----------------------</v>
          </cell>
          <cell r="K71" t="str">
            <v xml:space="preserve">  -----------------------</v>
          </cell>
          <cell r="L71" t="str">
            <v xml:space="preserve">  -----------------------</v>
          </cell>
          <cell r="M71" t="str">
            <v xml:space="preserve">  -----------------------</v>
          </cell>
          <cell r="N71" t="str">
            <v xml:space="preserve">  -----------------------</v>
          </cell>
          <cell r="O71" t="str">
            <v xml:space="preserve">  -----------------------</v>
          </cell>
          <cell r="P71" t="str">
            <v xml:space="preserve">  -----------------------</v>
          </cell>
          <cell r="Q71" t="str">
            <v xml:space="preserve">  -----------------------</v>
          </cell>
          <cell r="R71" t="str">
            <v xml:space="preserve">  -----------------------</v>
          </cell>
          <cell r="S71" t="str">
            <v xml:space="preserve">  -----------------------</v>
          </cell>
          <cell r="T71" t="str">
            <v xml:space="preserve">  -----------------------</v>
          </cell>
          <cell r="U71" t="str">
            <v xml:space="preserve">  -----------------------</v>
          </cell>
          <cell r="V71" t="str">
            <v xml:space="preserve">  -----------------------</v>
          </cell>
          <cell r="W71" t="str">
            <v xml:space="preserve">  -----------------------</v>
          </cell>
          <cell r="X71" t="str">
            <v xml:space="preserve">  -----------------------</v>
          </cell>
          <cell r="Y71" t="str">
            <v xml:space="preserve">  -----------------------</v>
          </cell>
          <cell r="Z71" t="str">
            <v xml:space="preserve">  -----------------------</v>
          </cell>
          <cell r="AA71" t="str">
            <v xml:space="preserve">  -----------------------</v>
          </cell>
          <cell r="AB71" t="str">
            <v xml:space="preserve">  -----------------------</v>
          </cell>
          <cell r="AC71" t="str">
            <v xml:space="preserve">  -----------------------</v>
          </cell>
          <cell r="AD71" t="str">
            <v xml:space="preserve">  -----------------------</v>
          </cell>
          <cell r="AE71" t="str">
            <v xml:space="preserve">  -----------------------</v>
          </cell>
          <cell r="AF71" t="str">
            <v xml:space="preserve">  -----------------------</v>
          </cell>
          <cell r="AG71" t="str">
            <v xml:space="preserve">  -----------------------</v>
          </cell>
          <cell r="AH71" t="str">
            <v xml:space="preserve">  -----------------------</v>
          </cell>
          <cell r="AI71" t="str">
            <v xml:space="preserve">  -----------------------</v>
          </cell>
          <cell r="AJ71" t="str">
            <v xml:space="preserve">  -----------------------</v>
          </cell>
          <cell r="AK71" t="str">
            <v xml:space="preserve">  -----------------------</v>
          </cell>
          <cell r="AL71" t="str">
            <v xml:space="preserve">  -----------------------</v>
          </cell>
        </row>
        <row r="72">
          <cell r="C72">
            <v>6581.4</v>
          </cell>
          <cell r="D72">
            <v>470.1</v>
          </cell>
          <cell r="E72">
            <v>0</v>
          </cell>
          <cell r="F72">
            <v>0</v>
          </cell>
          <cell r="G72">
            <v>7051.5</v>
          </cell>
          <cell r="H72">
            <v>0</v>
          </cell>
          <cell r="I72">
            <v>0</v>
          </cell>
          <cell r="J72">
            <v>0</v>
          </cell>
          <cell r="K72">
            <v>-214.74</v>
          </cell>
          <cell r="L72">
            <v>0</v>
          </cell>
          <cell r="M72">
            <v>496.84</v>
          </cell>
          <cell r="N72">
            <v>282.08</v>
          </cell>
          <cell r="O72">
            <v>193.98</v>
          </cell>
          <cell r="P72">
            <v>1400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1876.06</v>
          </cell>
          <cell r="AA72">
            <v>5175.4399999999996</v>
          </cell>
          <cell r="AB72">
            <v>142.68</v>
          </cell>
          <cell r="AC72">
            <v>256.82</v>
          </cell>
          <cell r="AD72">
            <v>692.1</v>
          </cell>
          <cell r="AE72">
            <v>163.06</v>
          </cell>
          <cell r="AF72">
            <v>141.04</v>
          </cell>
          <cell r="AG72">
            <v>4076.4</v>
          </cell>
          <cell r="AH72">
            <v>1091.5999999999999</v>
          </cell>
          <cell r="AI72">
            <v>407.64</v>
          </cell>
          <cell r="AJ72">
            <v>81.52</v>
          </cell>
          <cell r="AK72">
            <v>0</v>
          </cell>
          <cell r="AL72">
            <v>5961.26</v>
          </cell>
        </row>
        <row r="74">
          <cell r="A74" t="str">
            <v>Departamento 4105 CDE SECRETARIA DE ORGANIZACION</v>
          </cell>
        </row>
        <row r="75">
          <cell r="A75" t="str">
            <v>00158</v>
          </cell>
          <cell r="B75" t="str">
            <v>Melendez Quezada Owen Mario</v>
          </cell>
          <cell r="C75">
            <v>9168</v>
          </cell>
          <cell r="D75">
            <v>0</v>
          </cell>
          <cell r="E75">
            <v>0</v>
          </cell>
          <cell r="F75">
            <v>0</v>
          </cell>
          <cell r="G75">
            <v>9168</v>
          </cell>
          <cell r="H75">
            <v>0</v>
          </cell>
          <cell r="I75">
            <v>985.72</v>
          </cell>
          <cell r="J75">
            <v>0</v>
          </cell>
          <cell r="K75">
            <v>0</v>
          </cell>
          <cell r="L75">
            <v>0</v>
          </cell>
          <cell r="M75">
            <v>727.1</v>
          </cell>
          <cell r="N75">
            <v>727.1</v>
          </cell>
          <cell r="O75">
            <v>261.92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1974.74</v>
          </cell>
          <cell r="AA75">
            <v>7193.26</v>
          </cell>
          <cell r="AB75">
            <v>185.5</v>
          </cell>
          <cell r="AC75">
            <v>333.9</v>
          </cell>
          <cell r="AD75">
            <v>761.86</v>
          </cell>
          <cell r="AE75">
            <v>212</v>
          </cell>
          <cell r="AF75">
            <v>183.36</v>
          </cell>
          <cell r="AG75">
            <v>5300.02</v>
          </cell>
          <cell r="AH75">
            <v>1281.26</v>
          </cell>
          <cell r="AI75">
            <v>530</v>
          </cell>
          <cell r="AJ75">
            <v>106</v>
          </cell>
          <cell r="AK75">
            <v>0</v>
          </cell>
          <cell r="AL75">
            <v>7612.64</v>
          </cell>
        </row>
        <row r="76">
          <cell r="A76" t="str">
            <v>00517</v>
          </cell>
          <cell r="B76" t="str">
            <v>Alvarado Rojas Mayra Alejandra</v>
          </cell>
          <cell r="C76">
            <v>6430.5</v>
          </cell>
          <cell r="D76">
            <v>0</v>
          </cell>
          <cell r="E76">
            <v>0</v>
          </cell>
          <cell r="F76">
            <v>0</v>
          </cell>
          <cell r="G76">
            <v>6430.5</v>
          </cell>
          <cell r="H76">
            <v>0</v>
          </cell>
          <cell r="I76">
            <v>0</v>
          </cell>
          <cell r="J76">
            <v>2540.14</v>
          </cell>
          <cell r="K76">
            <v>-250.2</v>
          </cell>
          <cell r="L76">
            <v>0</v>
          </cell>
          <cell r="M76">
            <v>429.26</v>
          </cell>
          <cell r="N76">
            <v>179.06</v>
          </cell>
          <cell r="O76">
            <v>176.62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160</v>
          </cell>
          <cell r="Y76">
            <v>0</v>
          </cell>
          <cell r="Z76">
            <v>3055.82</v>
          </cell>
          <cell r="AA76">
            <v>3374.68</v>
          </cell>
          <cell r="AB76">
            <v>130.13999999999999</v>
          </cell>
          <cell r="AC76">
            <v>234.24</v>
          </cell>
          <cell r="AD76">
            <v>678.62</v>
          </cell>
          <cell r="AE76">
            <v>148.72</v>
          </cell>
          <cell r="AF76">
            <v>128.62</v>
          </cell>
          <cell r="AG76">
            <v>3718.06</v>
          </cell>
          <cell r="AH76">
            <v>1043</v>
          </cell>
          <cell r="AI76">
            <v>371.8</v>
          </cell>
          <cell r="AJ76">
            <v>74.36</v>
          </cell>
          <cell r="AK76">
            <v>0</v>
          </cell>
          <cell r="AL76">
            <v>5484.56</v>
          </cell>
        </row>
        <row r="77">
          <cell r="A77" t="str">
            <v>00837</v>
          </cell>
          <cell r="B77" t="str">
            <v>Ortiz Mora Jose Alberto</v>
          </cell>
          <cell r="C77">
            <v>9999.9</v>
          </cell>
          <cell r="D77">
            <v>0</v>
          </cell>
          <cell r="E77">
            <v>3614.72</v>
          </cell>
          <cell r="F77">
            <v>0</v>
          </cell>
          <cell r="G77">
            <v>13614.62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1485.88</v>
          </cell>
          <cell r="N77">
            <v>1485.88</v>
          </cell>
          <cell r="O77">
            <v>390.58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1876.46</v>
          </cell>
          <cell r="AA77">
            <v>11738.16</v>
          </cell>
          <cell r="AB77">
            <v>266.66000000000003</v>
          </cell>
          <cell r="AC77">
            <v>480</v>
          </cell>
          <cell r="AD77">
            <v>894.04</v>
          </cell>
          <cell r="AE77">
            <v>304.76</v>
          </cell>
          <cell r="AF77">
            <v>272.3</v>
          </cell>
          <cell r="AG77">
            <v>7618.94</v>
          </cell>
          <cell r="AH77">
            <v>1640.7</v>
          </cell>
          <cell r="AI77">
            <v>761.9</v>
          </cell>
          <cell r="AJ77">
            <v>152.38</v>
          </cell>
          <cell r="AK77">
            <v>0</v>
          </cell>
          <cell r="AL77">
            <v>10750.98</v>
          </cell>
        </row>
        <row r="78">
          <cell r="A78" t="str">
            <v>00906</v>
          </cell>
          <cell r="B78" t="str">
            <v>Topete Tovar Hector Gerardo Domingo</v>
          </cell>
          <cell r="C78">
            <v>4500</v>
          </cell>
          <cell r="D78">
            <v>0</v>
          </cell>
          <cell r="E78">
            <v>2500</v>
          </cell>
          <cell r="F78">
            <v>0</v>
          </cell>
          <cell r="G78">
            <v>7000</v>
          </cell>
          <cell r="H78">
            <v>0</v>
          </cell>
          <cell r="I78">
            <v>0</v>
          </cell>
          <cell r="J78">
            <v>0</v>
          </cell>
          <cell r="K78">
            <v>-250.2</v>
          </cell>
          <cell r="L78">
            <v>0</v>
          </cell>
          <cell r="M78">
            <v>491.22</v>
          </cell>
          <cell r="N78">
            <v>241.02</v>
          </cell>
          <cell r="O78">
            <v>123.58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364.6</v>
          </cell>
          <cell r="AA78">
            <v>6635.4</v>
          </cell>
          <cell r="AB78">
            <v>91.06</v>
          </cell>
          <cell r="AC78">
            <v>163.9</v>
          </cell>
          <cell r="AD78">
            <v>639.54</v>
          </cell>
          <cell r="AE78">
            <v>104.06</v>
          </cell>
          <cell r="AF78">
            <v>140</v>
          </cell>
          <cell r="AG78">
            <v>2601.46</v>
          </cell>
          <cell r="AH78">
            <v>894.5</v>
          </cell>
          <cell r="AI78">
            <v>260.14</v>
          </cell>
          <cell r="AJ78">
            <v>52.02</v>
          </cell>
          <cell r="AK78">
            <v>0</v>
          </cell>
          <cell r="AL78">
            <v>4052.18</v>
          </cell>
        </row>
        <row r="79">
          <cell r="A79" t="str">
            <v>00909</v>
          </cell>
          <cell r="B79" t="str">
            <v>Valdivia Torres Asunción Daniel</v>
          </cell>
          <cell r="C79">
            <v>4500</v>
          </cell>
          <cell r="D79">
            <v>0</v>
          </cell>
          <cell r="E79">
            <v>2500</v>
          </cell>
          <cell r="F79">
            <v>0</v>
          </cell>
          <cell r="G79">
            <v>7000</v>
          </cell>
          <cell r="H79">
            <v>0</v>
          </cell>
          <cell r="I79">
            <v>0</v>
          </cell>
          <cell r="J79">
            <v>0</v>
          </cell>
          <cell r="K79">
            <v>-250.2</v>
          </cell>
          <cell r="L79">
            <v>0</v>
          </cell>
          <cell r="M79">
            <v>491.22</v>
          </cell>
          <cell r="N79">
            <v>241.02</v>
          </cell>
          <cell r="O79">
            <v>123.58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364.6</v>
          </cell>
          <cell r="AA79">
            <v>6635.4</v>
          </cell>
          <cell r="AB79">
            <v>91.06</v>
          </cell>
          <cell r="AC79">
            <v>163.9</v>
          </cell>
          <cell r="AD79">
            <v>639.54</v>
          </cell>
          <cell r="AE79">
            <v>104.06</v>
          </cell>
          <cell r="AF79">
            <v>140</v>
          </cell>
          <cell r="AG79">
            <v>2601.46</v>
          </cell>
          <cell r="AH79">
            <v>894.5</v>
          </cell>
          <cell r="AI79">
            <v>260.14</v>
          </cell>
          <cell r="AJ79">
            <v>52.02</v>
          </cell>
          <cell r="AK79">
            <v>0</v>
          </cell>
          <cell r="AL79">
            <v>4052.18</v>
          </cell>
        </row>
        <row r="80">
          <cell r="A80" t="str">
            <v>00931</v>
          </cell>
          <cell r="B80" t="str">
            <v>Gracian Cisneros Rosa Alicia</v>
          </cell>
          <cell r="C80">
            <v>4999.95</v>
          </cell>
          <cell r="D80">
            <v>0</v>
          </cell>
          <cell r="E80">
            <v>8614.67</v>
          </cell>
          <cell r="F80">
            <v>0</v>
          </cell>
          <cell r="G80">
            <v>13614.62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2203.42</v>
          </cell>
          <cell r="N80">
            <v>2203.42</v>
          </cell>
          <cell r="O80">
            <v>144.29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2347.71</v>
          </cell>
          <cell r="AA80">
            <v>11266.91</v>
          </cell>
          <cell r="AB80">
            <v>101.17</v>
          </cell>
          <cell r="AC80">
            <v>182.1</v>
          </cell>
          <cell r="AD80">
            <v>394.64</v>
          </cell>
          <cell r="AE80">
            <v>115.62</v>
          </cell>
          <cell r="AF80">
            <v>272.29000000000002</v>
          </cell>
          <cell r="AG80">
            <v>2890.47</v>
          </cell>
          <cell r="AH80">
            <v>677.91</v>
          </cell>
          <cell r="AI80">
            <v>289.05</v>
          </cell>
          <cell r="AJ80">
            <v>57.81</v>
          </cell>
          <cell r="AK80">
            <v>0</v>
          </cell>
          <cell r="AL80">
            <v>4303.1499999999996</v>
          </cell>
        </row>
        <row r="81">
          <cell r="A81" t="str">
            <v>Total Depto</v>
          </cell>
          <cell r="C81" t="str">
            <v xml:space="preserve">  -----------------------</v>
          </cell>
          <cell r="D81" t="str">
            <v xml:space="preserve">  -----------------------</v>
          </cell>
          <cell r="E81" t="str">
            <v xml:space="preserve">  -----------------------</v>
          </cell>
          <cell r="F81" t="str">
            <v xml:space="preserve">  -----------------------</v>
          </cell>
          <cell r="G81" t="str">
            <v xml:space="preserve">  -----------------------</v>
          </cell>
          <cell r="H81" t="str">
            <v xml:space="preserve">  -----------------------</v>
          </cell>
          <cell r="I81" t="str">
            <v xml:space="preserve">  -----------------------</v>
          </cell>
          <cell r="J81" t="str">
            <v xml:space="preserve">  -----------------------</v>
          </cell>
          <cell r="K81" t="str">
            <v xml:space="preserve">  -----------------------</v>
          </cell>
          <cell r="L81" t="str">
            <v xml:space="preserve">  -----------------------</v>
          </cell>
          <cell r="M81" t="str">
            <v xml:space="preserve">  -----------------------</v>
          </cell>
          <cell r="N81" t="str">
            <v xml:space="preserve">  -----------------------</v>
          </cell>
          <cell r="O81" t="str">
            <v xml:space="preserve">  -----------------------</v>
          </cell>
          <cell r="P81" t="str">
            <v xml:space="preserve">  -----------------------</v>
          </cell>
          <cell r="Q81" t="str">
            <v xml:space="preserve">  -----------------------</v>
          </cell>
          <cell r="R81" t="str">
            <v xml:space="preserve">  -----------------------</v>
          </cell>
          <cell r="S81" t="str">
            <v xml:space="preserve">  -----------------------</v>
          </cell>
          <cell r="T81" t="str">
            <v xml:space="preserve">  -----------------------</v>
          </cell>
          <cell r="U81" t="str">
            <v xml:space="preserve">  -----------------------</v>
          </cell>
          <cell r="V81" t="str">
            <v xml:space="preserve">  -----------------------</v>
          </cell>
          <cell r="W81" t="str">
            <v xml:space="preserve">  -----------------------</v>
          </cell>
          <cell r="X81" t="str">
            <v xml:space="preserve">  -----------------------</v>
          </cell>
          <cell r="Y81" t="str">
            <v xml:space="preserve">  -----------------------</v>
          </cell>
          <cell r="Z81" t="str">
            <v xml:space="preserve">  -----------------------</v>
          </cell>
          <cell r="AA81" t="str">
            <v xml:space="preserve">  -----------------------</v>
          </cell>
          <cell r="AB81" t="str">
            <v xml:space="preserve">  -----------------------</v>
          </cell>
          <cell r="AC81" t="str">
            <v xml:space="preserve">  -----------------------</v>
          </cell>
          <cell r="AD81" t="str">
            <v xml:space="preserve">  -----------------------</v>
          </cell>
          <cell r="AE81" t="str">
            <v xml:space="preserve">  -----------------------</v>
          </cell>
          <cell r="AF81" t="str">
            <v xml:space="preserve">  -----------------------</v>
          </cell>
          <cell r="AG81" t="str">
            <v xml:space="preserve">  -----------------------</v>
          </cell>
          <cell r="AH81" t="str">
            <v xml:space="preserve">  -----------------------</v>
          </cell>
          <cell r="AI81" t="str">
            <v xml:space="preserve">  -----------------------</v>
          </cell>
          <cell r="AJ81" t="str">
            <v xml:space="preserve">  -----------------------</v>
          </cell>
          <cell r="AK81" t="str">
            <v xml:space="preserve">  -----------------------</v>
          </cell>
          <cell r="AL81" t="str">
            <v xml:space="preserve">  -----------------------</v>
          </cell>
        </row>
        <row r="82">
          <cell r="C82">
            <v>39598.35</v>
          </cell>
          <cell r="D82">
            <v>0</v>
          </cell>
          <cell r="E82">
            <v>17229.39</v>
          </cell>
          <cell r="F82">
            <v>0</v>
          </cell>
          <cell r="G82">
            <v>56827.74</v>
          </cell>
          <cell r="H82">
            <v>0</v>
          </cell>
          <cell r="I82">
            <v>985.72</v>
          </cell>
          <cell r="J82">
            <v>2540.14</v>
          </cell>
          <cell r="K82">
            <v>-750.6</v>
          </cell>
          <cell r="L82">
            <v>0</v>
          </cell>
          <cell r="M82">
            <v>5828.1</v>
          </cell>
          <cell r="N82">
            <v>5077.5</v>
          </cell>
          <cell r="O82">
            <v>1220.57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160</v>
          </cell>
          <cell r="Y82">
            <v>0</v>
          </cell>
          <cell r="Z82">
            <v>9983.93</v>
          </cell>
          <cell r="AA82">
            <v>46843.81</v>
          </cell>
          <cell r="AB82">
            <v>865.59</v>
          </cell>
          <cell r="AC82">
            <v>1558.04</v>
          </cell>
          <cell r="AD82">
            <v>4008.24</v>
          </cell>
          <cell r="AE82">
            <v>989.22</v>
          </cell>
          <cell r="AF82">
            <v>1136.57</v>
          </cell>
          <cell r="AG82">
            <v>24730.41</v>
          </cell>
          <cell r="AH82">
            <v>6431.87</v>
          </cell>
          <cell r="AI82">
            <v>2473.0300000000002</v>
          </cell>
          <cell r="AJ82">
            <v>494.59</v>
          </cell>
          <cell r="AK82">
            <v>0</v>
          </cell>
          <cell r="AL82">
            <v>36255.69</v>
          </cell>
        </row>
        <row r="84">
          <cell r="A84" t="str">
            <v>Departamento 4106 CDE SECRETARIA DE ACCION ELECTORAL</v>
          </cell>
        </row>
        <row r="85">
          <cell r="A85" t="str">
            <v>00202</v>
          </cell>
          <cell r="B85" t="str">
            <v>Arciniega Oropeza Alejandra Paola</v>
          </cell>
          <cell r="C85">
            <v>9168</v>
          </cell>
          <cell r="D85">
            <v>0</v>
          </cell>
          <cell r="E85">
            <v>0</v>
          </cell>
          <cell r="F85">
            <v>0</v>
          </cell>
          <cell r="G85">
            <v>9168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727.1</v>
          </cell>
          <cell r="N85">
            <v>727.1</v>
          </cell>
          <cell r="O85">
            <v>270.36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997.46</v>
          </cell>
          <cell r="AA85">
            <v>8170.54</v>
          </cell>
          <cell r="AB85">
            <v>190.84</v>
          </cell>
          <cell r="AC85">
            <v>343.52</v>
          </cell>
          <cell r="AD85">
            <v>770.56</v>
          </cell>
          <cell r="AE85">
            <v>218.12</v>
          </cell>
          <cell r="AF85">
            <v>183.36</v>
          </cell>
          <cell r="AG85">
            <v>5452.8</v>
          </cell>
          <cell r="AH85">
            <v>1304.92</v>
          </cell>
          <cell r="AI85">
            <v>545.28</v>
          </cell>
          <cell r="AJ85">
            <v>109.06</v>
          </cell>
          <cell r="AK85">
            <v>0</v>
          </cell>
          <cell r="AL85">
            <v>7813.54</v>
          </cell>
        </row>
        <row r="86">
          <cell r="A86" t="str">
            <v>00743</v>
          </cell>
          <cell r="B86" t="str">
            <v>Martinez Macias  Norma Irene</v>
          </cell>
          <cell r="C86">
            <v>11544</v>
          </cell>
          <cell r="D86">
            <v>0</v>
          </cell>
          <cell r="E86">
            <v>0</v>
          </cell>
          <cell r="F86">
            <v>0</v>
          </cell>
          <cell r="G86">
            <v>11544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1100.74</v>
          </cell>
          <cell r="N86">
            <v>1100.74</v>
          </cell>
          <cell r="O86">
            <v>338.12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1438.86</v>
          </cell>
          <cell r="AA86">
            <v>10105.14</v>
          </cell>
          <cell r="AB86">
            <v>233.58</v>
          </cell>
          <cell r="AC86">
            <v>420.44</v>
          </cell>
          <cell r="AD86">
            <v>840.16</v>
          </cell>
          <cell r="AE86">
            <v>266.94</v>
          </cell>
          <cell r="AF86">
            <v>230.88</v>
          </cell>
          <cell r="AG86">
            <v>6673.66</v>
          </cell>
          <cell r="AH86">
            <v>1494.18</v>
          </cell>
          <cell r="AI86">
            <v>667.36</v>
          </cell>
          <cell r="AJ86">
            <v>133.47999999999999</v>
          </cell>
          <cell r="AK86">
            <v>0</v>
          </cell>
          <cell r="AL86">
            <v>9466.5</v>
          </cell>
        </row>
        <row r="87">
          <cell r="A87" t="str">
            <v>00888</v>
          </cell>
          <cell r="B87" t="str">
            <v>Palacios Morquecho Ruben Efrain</v>
          </cell>
          <cell r="C87">
            <v>10440</v>
          </cell>
          <cell r="D87">
            <v>0</v>
          </cell>
          <cell r="E87">
            <v>6989.48</v>
          </cell>
          <cell r="F87">
            <v>0</v>
          </cell>
          <cell r="G87">
            <v>17429.48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2300.7399999999998</v>
          </cell>
          <cell r="N87">
            <v>2300.7399999999998</v>
          </cell>
          <cell r="O87">
            <v>435.7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2736.44</v>
          </cell>
          <cell r="AA87">
            <v>14693.04</v>
          </cell>
          <cell r="AB87">
            <v>295.10000000000002</v>
          </cell>
          <cell r="AC87">
            <v>531.20000000000005</v>
          </cell>
          <cell r="AD87">
            <v>940.36</v>
          </cell>
          <cell r="AE87">
            <v>337.26</v>
          </cell>
          <cell r="AF87">
            <v>348.58</v>
          </cell>
          <cell r="AG87">
            <v>8431.64</v>
          </cell>
          <cell r="AH87">
            <v>1766.66</v>
          </cell>
          <cell r="AI87">
            <v>843.16</v>
          </cell>
          <cell r="AJ87">
            <v>168.64</v>
          </cell>
          <cell r="AK87">
            <v>0</v>
          </cell>
          <cell r="AL87">
            <v>11895.94</v>
          </cell>
        </row>
        <row r="88">
          <cell r="A88" t="str">
            <v>00897</v>
          </cell>
          <cell r="B88" t="str">
            <v>Macias Baez David Eduardo</v>
          </cell>
          <cell r="C88">
            <v>4500</v>
          </cell>
          <cell r="D88">
            <v>0</v>
          </cell>
          <cell r="E88">
            <v>1800</v>
          </cell>
          <cell r="F88">
            <v>0</v>
          </cell>
          <cell r="G88">
            <v>6300</v>
          </cell>
          <cell r="H88">
            <v>0</v>
          </cell>
          <cell r="I88">
            <v>0</v>
          </cell>
          <cell r="J88">
            <v>0</v>
          </cell>
          <cell r="K88">
            <v>-250.2</v>
          </cell>
          <cell r="L88">
            <v>0</v>
          </cell>
          <cell r="M88">
            <v>415.06</v>
          </cell>
          <cell r="N88">
            <v>164.86</v>
          </cell>
          <cell r="O88">
            <v>123.58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288.44</v>
          </cell>
          <cell r="AA88">
            <v>6011.56</v>
          </cell>
          <cell r="AB88">
            <v>91.06</v>
          </cell>
          <cell r="AC88">
            <v>163.9</v>
          </cell>
          <cell r="AD88">
            <v>639.54</v>
          </cell>
          <cell r="AE88">
            <v>104.06</v>
          </cell>
          <cell r="AF88">
            <v>126</v>
          </cell>
          <cell r="AG88">
            <v>2601.46</v>
          </cell>
          <cell r="AH88">
            <v>894.5</v>
          </cell>
          <cell r="AI88">
            <v>260.14</v>
          </cell>
          <cell r="AJ88">
            <v>52.02</v>
          </cell>
          <cell r="AK88">
            <v>0</v>
          </cell>
          <cell r="AL88">
            <v>4038.18</v>
          </cell>
        </row>
        <row r="89">
          <cell r="A89" t="str">
            <v>00899</v>
          </cell>
          <cell r="B89" t="str">
            <v>Ayala Martinez Carlos Mitchel</v>
          </cell>
          <cell r="C89">
            <v>4500</v>
          </cell>
          <cell r="D89">
            <v>0</v>
          </cell>
          <cell r="E89">
            <v>1800</v>
          </cell>
          <cell r="F89">
            <v>0</v>
          </cell>
          <cell r="G89">
            <v>6300</v>
          </cell>
          <cell r="H89">
            <v>0</v>
          </cell>
          <cell r="I89">
            <v>0</v>
          </cell>
          <cell r="J89">
            <v>0</v>
          </cell>
          <cell r="K89">
            <v>-250.2</v>
          </cell>
          <cell r="L89">
            <v>0</v>
          </cell>
          <cell r="M89">
            <v>415.06</v>
          </cell>
          <cell r="N89">
            <v>164.86</v>
          </cell>
          <cell r="O89">
            <v>123.58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288.44</v>
          </cell>
          <cell r="AA89">
            <v>6011.56</v>
          </cell>
          <cell r="AB89">
            <v>91.06</v>
          </cell>
          <cell r="AC89">
            <v>163.9</v>
          </cell>
          <cell r="AD89">
            <v>639.54</v>
          </cell>
          <cell r="AE89">
            <v>104.06</v>
          </cell>
          <cell r="AF89">
            <v>126</v>
          </cell>
          <cell r="AG89">
            <v>2601.46</v>
          </cell>
          <cell r="AH89">
            <v>894.5</v>
          </cell>
          <cell r="AI89">
            <v>260.14</v>
          </cell>
          <cell r="AJ89">
            <v>52.02</v>
          </cell>
          <cell r="AK89">
            <v>0</v>
          </cell>
          <cell r="AL89">
            <v>4038.18</v>
          </cell>
        </row>
        <row r="90">
          <cell r="A90" t="str">
            <v>00903</v>
          </cell>
          <cell r="B90" t="str">
            <v>Pulido Marquez Maria Clauida</v>
          </cell>
          <cell r="C90">
            <v>4500</v>
          </cell>
          <cell r="D90">
            <v>0</v>
          </cell>
          <cell r="E90">
            <v>1800</v>
          </cell>
          <cell r="F90">
            <v>0</v>
          </cell>
          <cell r="G90">
            <v>6300</v>
          </cell>
          <cell r="H90">
            <v>0</v>
          </cell>
          <cell r="I90">
            <v>0</v>
          </cell>
          <cell r="J90">
            <v>0</v>
          </cell>
          <cell r="K90">
            <v>-250.2</v>
          </cell>
          <cell r="L90">
            <v>0</v>
          </cell>
          <cell r="M90">
            <v>415.06</v>
          </cell>
          <cell r="N90">
            <v>164.86</v>
          </cell>
          <cell r="O90">
            <v>123.58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288.44</v>
          </cell>
          <cell r="AA90">
            <v>6011.56</v>
          </cell>
          <cell r="AB90">
            <v>91.06</v>
          </cell>
          <cell r="AC90">
            <v>163.9</v>
          </cell>
          <cell r="AD90">
            <v>639.54</v>
          </cell>
          <cell r="AE90">
            <v>104.06</v>
          </cell>
          <cell r="AF90">
            <v>126</v>
          </cell>
          <cell r="AG90">
            <v>2601.46</v>
          </cell>
          <cell r="AH90">
            <v>894.5</v>
          </cell>
          <cell r="AI90">
            <v>260.14</v>
          </cell>
          <cell r="AJ90">
            <v>52.02</v>
          </cell>
          <cell r="AK90">
            <v>0</v>
          </cell>
          <cell r="AL90">
            <v>4038.18</v>
          </cell>
        </row>
        <row r="91">
          <cell r="A91" t="str">
            <v>00904</v>
          </cell>
          <cell r="B91" t="str">
            <v>Rosales Montes Jose Rosalio</v>
          </cell>
          <cell r="C91">
            <v>4500</v>
          </cell>
          <cell r="D91">
            <v>0</v>
          </cell>
          <cell r="E91">
            <v>1800</v>
          </cell>
          <cell r="F91">
            <v>0</v>
          </cell>
          <cell r="G91">
            <v>6300</v>
          </cell>
          <cell r="H91">
            <v>0</v>
          </cell>
          <cell r="I91">
            <v>0</v>
          </cell>
          <cell r="J91">
            <v>0</v>
          </cell>
          <cell r="K91">
            <v>-250.2</v>
          </cell>
          <cell r="L91">
            <v>0</v>
          </cell>
          <cell r="M91">
            <v>415.06</v>
          </cell>
          <cell r="N91">
            <v>164.86</v>
          </cell>
          <cell r="O91">
            <v>123.58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288.44</v>
          </cell>
          <cell r="AA91">
            <v>6011.56</v>
          </cell>
          <cell r="AB91">
            <v>91.06</v>
          </cell>
          <cell r="AC91">
            <v>163.9</v>
          </cell>
          <cell r="AD91">
            <v>639.54</v>
          </cell>
          <cell r="AE91">
            <v>104.06</v>
          </cell>
          <cell r="AF91">
            <v>126</v>
          </cell>
          <cell r="AG91">
            <v>2601.46</v>
          </cell>
          <cell r="AH91">
            <v>894.5</v>
          </cell>
          <cell r="AI91">
            <v>260.14</v>
          </cell>
          <cell r="AJ91">
            <v>52.02</v>
          </cell>
          <cell r="AK91">
            <v>0</v>
          </cell>
          <cell r="AL91">
            <v>4038.18</v>
          </cell>
        </row>
        <row r="92">
          <cell r="A92" t="str">
            <v>00907</v>
          </cell>
          <cell r="B92" t="str">
            <v>Reynoso Castellanos Lucia</v>
          </cell>
          <cell r="C92">
            <v>4500</v>
          </cell>
          <cell r="D92">
            <v>0</v>
          </cell>
          <cell r="E92">
            <v>2500</v>
          </cell>
          <cell r="F92">
            <v>0</v>
          </cell>
          <cell r="G92">
            <v>7000</v>
          </cell>
          <cell r="H92">
            <v>0</v>
          </cell>
          <cell r="I92">
            <v>0</v>
          </cell>
          <cell r="J92">
            <v>0</v>
          </cell>
          <cell r="K92">
            <v>-250.2</v>
          </cell>
          <cell r="L92">
            <v>0</v>
          </cell>
          <cell r="M92">
            <v>491.22</v>
          </cell>
          <cell r="N92">
            <v>241.02</v>
          </cell>
          <cell r="O92">
            <v>123.58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364.6</v>
          </cell>
          <cell r="AA92">
            <v>6635.4</v>
          </cell>
          <cell r="AB92">
            <v>91.06</v>
          </cell>
          <cell r="AC92">
            <v>163.9</v>
          </cell>
          <cell r="AD92">
            <v>639.54</v>
          </cell>
          <cell r="AE92">
            <v>104.06</v>
          </cell>
          <cell r="AF92">
            <v>140</v>
          </cell>
          <cell r="AG92">
            <v>2601.46</v>
          </cell>
          <cell r="AH92">
            <v>894.5</v>
          </cell>
          <cell r="AI92">
            <v>260.14</v>
          </cell>
          <cell r="AJ92">
            <v>52.02</v>
          </cell>
          <cell r="AK92">
            <v>0</v>
          </cell>
          <cell r="AL92">
            <v>4052.18</v>
          </cell>
        </row>
        <row r="93">
          <cell r="A93" t="str">
            <v>00908</v>
          </cell>
          <cell r="B93" t="str">
            <v>Martinez Garcia Alvaro</v>
          </cell>
          <cell r="C93">
            <v>10440</v>
          </cell>
          <cell r="D93">
            <v>0</v>
          </cell>
          <cell r="E93">
            <v>6989.48</v>
          </cell>
          <cell r="F93">
            <v>0</v>
          </cell>
          <cell r="G93">
            <v>17429.48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2300.7399999999998</v>
          </cell>
          <cell r="N93">
            <v>2300.7399999999998</v>
          </cell>
          <cell r="O93">
            <v>302.7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2603.44</v>
          </cell>
          <cell r="AA93">
            <v>14826.04</v>
          </cell>
          <cell r="AB93">
            <v>211.24</v>
          </cell>
          <cell r="AC93">
            <v>380.22</v>
          </cell>
          <cell r="AD93">
            <v>803.78</v>
          </cell>
          <cell r="AE93">
            <v>241.42</v>
          </cell>
          <cell r="AF93">
            <v>348.58</v>
          </cell>
          <cell r="AG93">
            <v>6035.36</v>
          </cell>
          <cell r="AH93">
            <v>1395.24</v>
          </cell>
          <cell r="AI93">
            <v>603.54</v>
          </cell>
          <cell r="AJ93">
            <v>120.7</v>
          </cell>
          <cell r="AK93">
            <v>0</v>
          </cell>
          <cell r="AL93">
            <v>8744.84</v>
          </cell>
        </row>
        <row r="94">
          <cell r="A94" t="str">
            <v>00913</v>
          </cell>
          <cell r="B94" t="str">
            <v>Jimenez Villarroel Lisset Carolina</v>
          </cell>
          <cell r="C94">
            <v>4500</v>
          </cell>
          <cell r="D94">
            <v>0</v>
          </cell>
          <cell r="E94">
            <v>1800</v>
          </cell>
          <cell r="F94">
            <v>0</v>
          </cell>
          <cell r="G94">
            <v>6300</v>
          </cell>
          <cell r="H94">
            <v>0</v>
          </cell>
          <cell r="I94">
            <v>0</v>
          </cell>
          <cell r="J94">
            <v>0</v>
          </cell>
          <cell r="K94">
            <v>-250.2</v>
          </cell>
          <cell r="L94">
            <v>0</v>
          </cell>
          <cell r="M94">
            <v>415.06</v>
          </cell>
          <cell r="N94">
            <v>164.86</v>
          </cell>
          <cell r="O94">
            <v>123.58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288.44</v>
          </cell>
          <cell r="AA94">
            <v>6011.56</v>
          </cell>
          <cell r="AB94">
            <v>91.06</v>
          </cell>
          <cell r="AC94">
            <v>163.9</v>
          </cell>
          <cell r="AD94">
            <v>639.54</v>
          </cell>
          <cell r="AE94">
            <v>104.06</v>
          </cell>
          <cell r="AF94">
            <v>126</v>
          </cell>
          <cell r="AG94">
            <v>2601.46</v>
          </cell>
          <cell r="AH94">
            <v>894.5</v>
          </cell>
          <cell r="AI94">
            <v>260.14</v>
          </cell>
          <cell r="AJ94">
            <v>52.02</v>
          </cell>
          <cell r="AK94">
            <v>0</v>
          </cell>
          <cell r="AL94">
            <v>4038.18</v>
          </cell>
        </row>
        <row r="95">
          <cell r="A95" t="str">
            <v>00915</v>
          </cell>
          <cell r="B95" t="str">
            <v>Carrillo Vazquez Jose Manuel</v>
          </cell>
          <cell r="C95">
            <v>4500</v>
          </cell>
          <cell r="D95">
            <v>0</v>
          </cell>
          <cell r="E95">
            <v>1800</v>
          </cell>
          <cell r="F95">
            <v>0</v>
          </cell>
          <cell r="G95">
            <v>6300</v>
          </cell>
          <cell r="H95">
            <v>0</v>
          </cell>
          <cell r="I95">
            <v>0</v>
          </cell>
          <cell r="J95">
            <v>0</v>
          </cell>
          <cell r="K95">
            <v>-250.2</v>
          </cell>
          <cell r="L95">
            <v>0</v>
          </cell>
          <cell r="M95">
            <v>415.06</v>
          </cell>
          <cell r="N95">
            <v>164.86</v>
          </cell>
          <cell r="O95">
            <v>123.58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288.44</v>
          </cell>
          <cell r="AA95">
            <v>6011.56</v>
          </cell>
          <cell r="AB95">
            <v>91.06</v>
          </cell>
          <cell r="AC95">
            <v>163.9</v>
          </cell>
          <cell r="AD95">
            <v>639.54</v>
          </cell>
          <cell r="AE95">
            <v>104.06</v>
          </cell>
          <cell r="AF95">
            <v>126</v>
          </cell>
          <cell r="AG95">
            <v>2601.46</v>
          </cell>
          <cell r="AH95">
            <v>894.5</v>
          </cell>
          <cell r="AI95">
            <v>260.14</v>
          </cell>
          <cell r="AJ95">
            <v>52.02</v>
          </cell>
          <cell r="AK95">
            <v>0</v>
          </cell>
          <cell r="AL95">
            <v>4038.18</v>
          </cell>
        </row>
        <row r="96">
          <cell r="A96" t="str">
            <v>00916</v>
          </cell>
          <cell r="B96" t="str">
            <v>Valencia Clemente  Jesus</v>
          </cell>
          <cell r="C96">
            <v>4500</v>
          </cell>
          <cell r="D96">
            <v>0</v>
          </cell>
          <cell r="E96">
            <v>1800</v>
          </cell>
          <cell r="F96">
            <v>0</v>
          </cell>
          <cell r="G96">
            <v>6300</v>
          </cell>
          <cell r="H96">
            <v>0</v>
          </cell>
          <cell r="I96">
            <v>0</v>
          </cell>
          <cell r="J96">
            <v>0</v>
          </cell>
          <cell r="K96">
            <v>-250.2</v>
          </cell>
          <cell r="L96">
            <v>0</v>
          </cell>
          <cell r="M96">
            <v>415.06</v>
          </cell>
          <cell r="N96">
            <v>164.86</v>
          </cell>
          <cell r="O96">
            <v>123.58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288.44</v>
          </cell>
          <cell r="AA96">
            <v>6011.56</v>
          </cell>
          <cell r="AB96">
            <v>91.06</v>
          </cell>
          <cell r="AC96">
            <v>163.9</v>
          </cell>
          <cell r="AD96">
            <v>694.38</v>
          </cell>
          <cell r="AE96">
            <v>104.06</v>
          </cell>
          <cell r="AF96">
            <v>126</v>
          </cell>
          <cell r="AG96">
            <v>2601.46</v>
          </cell>
          <cell r="AH96">
            <v>949.34</v>
          </cell>
          <cell r="AI96">
            <v>260.14</v>
          </cell>
          <cell r="AJ96">
            <v>52.02</v>
          </cell>
          <cell r="AK96">
            <v>0</v>
          </cell>
          <cell r="AL96">
            <v>4093.02</v>
          </cell>
        </row>
        <row r="97">
          <cell r="A97" t="str">
            <v>Total Depto</v>
          </cell>
          <cell r="C97" t="str">
            <v xml:space="preserve">  -----------------------</v>
          </cell>
          <cell r="D97" t="str">
            <v xml:space="preserve">  -----------------------</v>
          </cell>
          <cell r="E97" t="str">
            <v xml:space="preserve">  -----------------------</v>
          </cell>
          <cell r="F97" t="str">
            <v xml:space="preserve">  -----------------------</v>
          </cell>
          <cell r="G97" t="str">
            <v xml:space="preserve">  -----------------------</v>
          </cell>
          <cell r="H97" t="str">
            <v xml:space="preserve">  -----------------------</v>
          </cell>
          <cell r="I97" t="str">
            <v xml:space="preserve">  -----------------------</v>
          </cell>
          <cell r="J97" t="str">
            <v xml:space="preserve">  -----------------------</v>
          </cell>
          <cell r="K97" t="str">
            <v xml:space="preserve">  -----------------------</v>
          </cell>
          <cell r="L97" t="str">
            <v xml:space="preserve">  -----------------------</v>
          </cell>
          <cell r="M97" t="str">
            <v xml:space="preserve">  -----------------------</v>
          </cell>
          <cell r="N97" t="str">
            <v xml:space="preserve">  -----------------------</v>
          </cell>
          <cell r="O97" t="str">
            <v xml:space="preserve">  -----------------------</v>
          </cell>
          <cell r="P97" t="str">
            <v xml:space="preserve">  -----------------------</v>
          </cell>
          <cell r="Q97" t="str">
            <v xml:space="preserve">  -----------------------</v>
          </cell>
          <cell r="R97" t="str">
            <v xml:space="preserve">  -----------------------</v>
          </cell>
          <cell r="S97" t="str">
            <v xml:space="preserve">  -----------------------</v>
          </cell>
          <cell r="T97" t="str">
            <v xml:space="preserve">  -----------------------</v>
          </cell>
          <cell r="U97" t="str">
            <v xml:space="preserve">  -----------------------</v>
          </cell>
          <cell r="V97" t="str">
            <v xml:space="preserve">  -----------------------</v>
          </cell>
          <cell r="W97" t="str">
            <v xml:space="preserve">  -----------------------</v>
          </cell>
          <cell r="X97" t="str">
            <v xml:space="preserve">  -----------------------</v>
          </cell>
          <cell r="Y97" t="str">
            <v xml:space="preserve">  -----------------------</v>
          </cell>
          <cell r="Z97" t="str">
            <v xml:space="preserve">  -----------------------</v>
          </cell>
          <cell r="AA97" t="str">
            <v xml:space="preserve">  -----------------------</v>
          </cell>
          <cell r="AB97" t="str">
            <v xml:space="preserve">  -----------------------</v>
          </cell>
          <cell r="AC97" t="str">
            <v xml:space="preserve">  -----------------------</v>
          </cell>
          <cell r="AD97" t="str">
            <v xml:space="preserve">  -----------------------</v>
          </cell>
          <cell r="AE97" t="str">
            <v xml:space="preserve">  -----------------------</v>
          </cell>
          <cell r="AF97" t="str">
            <v xml:space="preserve">  -----------------------</v>
          </cell>
          <cell r="AG97" t="str">
            <v xml:space="preserve">  -----------------------</v>
          </cell>
          <cell r="AH97" t="str">
            <v xml:space="preserve">  -----------------------</v>
          </cell>
          <cell r="AI97" t="str">
            <v xml:space="preserve">  -----------------------</v>
          </cell>
          <cell r="AJ97" t="str">
            <v xml:space="preserve">  -----------------------</v>
          </cell>
          <cell r="AK97" t="str">
            <v xml:space="preserve">  -----------------------</v>
          </cell>
          <cell r="AL97" t="str">
            <v xml:space="preserve">  -----------------------</v>
          </cell>
        </row>
        <row r="98">
          <cell r="C98">
            <v>77592</v>
          </cell>
          <cell r="D98">
            <v>0</v>
          </cell>
          <cell r="E98">
            <v>29078.959999999999</v>
          </cell>
          <cell r="F98">
            <v>0</v>
          </cell>
          <cell r="G98">
            <v>106670.96</v>
          </cell>
          <cell r="H98">
            <v>0</v>
          </cell>
          <cell r="I98">
            <v>0</v>
          </cell>
          <cell r="J98">
            <v>0</v>
          </cell>
          <cell r="K98">
            <v>-2001.6</v>
          </cell>
          <cell r="L98">
            <v>0</v>
          </cell>
          <cell r="M98">
            <v>9825.9599999999991</v>
          </cell>
          <cell r="N98">
            <v>7824.36</v>
          </cell>
          <cell r="O98">
            <v>2335.52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10159.879999999999</v>
          </cell>
          <cell r="AA98">
            <v>96511.08</v>
          </cell>
          <cell r="AB98">
            <v>1659.24</v>
          </cell>
          <cell r="AC98">
            <v>2986.58</v>
          </cell>
          <cell r="AD98">
            <v>8526.02</v>
          </cell>
          <cell r="AE98">
            <v>1896.22</v>
          </cell>
          <cell r="AF98">
            <v>2133.4</v>
          </cell>
          <cell r="AG98">
            <v>47405.14</v>
          </cell>
          <cell r="AH98">
            <v>13171.84</v>
          </cell>
          <cell r="AI98">
            <v>4740.46</v>
          </cell>
          <cell r="AJ98">
            <v>948.04</v>
          </cell>
          <cell r="AK98">
            <v>0</v>
          </cell>
          <cell r="AL98">
            <v>70295.100000000006</v>
          </cell>
        </row>
        <row r="100">
          <cell r="A100" t="str">
            <v>Departamento 4107 CDE SECRETARIA DE FINANZAS Y ADMINISTRA</v>
          </cell>
        </row>
        <row r="101">
          <cell r="A101" t="str">
            <v>00001</v>
          </cell>
          <cell r="B101" t="str">
            <v>Andrade Padilla Daniel</v>
          </cell>
          <cell r="C101">
            <v>10983</v>
          </cell>
          <cell r="D101">
            <v>784.5</v>
          </cell>
          <cell r="E101">
            <v>784.5</v>
          </cell>
          <cell r="F101">
            <v>0</v>
          </cell>
          <cell r="G101">
            <v>12552</v>
          </cell>
          <cell r="H101">
            <v>0</v>
          </cell>
          <cell r="I101">
            <v>1958.36</v>
          </cell>
          <cell r="J101">
            <v>0</v>
          </cell>
          <cell r="K101">
            <v>0</v>
          </cell>
          <cell r="L101">
            <v>0</v>
          </cell>
          <cell r="M101">
            <v>1283.6400000000001</v>
          </cell>
          <cell r="N101">
            <v>1283.6400000000001</v>
          </cell>
          <cell r="O101">
            <v>364.68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3606.68</v>
          </cell>
          <cell r="AA101">
            <v>8945.32</v>
          </cell>
          <cell r="AB101">
            <v>250.32</v>
          </cell>
          <cell r="AC101">
            <v>450.56</v>
          </cell>
          <cell r="AD101">
            <v>867.4</v>
          </cell>
          <cell r="AE101">
            <v>286.08</v>
          </cell>
          <cell r="AF101">
            <v>251.04</v>
          </cell>
          <cell r="AG101">
            <v>7151.86</v>
          </cell>
          <cell r="AH101">
            <v>1568.28</v>
          </cell>
          <cell r="AI101">
            <v>715.18</v>
          </cell>
          <cell r="AJ101">
            <v>143.04</v>
          </cell>
          <cell r="AK101">
            <v>0</v>
          </cell>
          <cell r="AL101">
            <v>10115.48</v>
          </cell>
        </row>
        <row r="102">
          <cell r="A102" t="str">
            <v>00003</v>
          </cell>
          <cell r="B102" t="str">
            <v>Carbajal Ruvalcaba Ma.  De Jesús</v>
          </cell>
          <cell r="C102">
            <v>4841.2</v>
          </cell>
          <cell r="D102">
            <v>345.8</v>
          </cell>
          <cell r="E102">
            <v>172.9</v>
          </cell>
          <cell r="F102">
            <v>0</v>
          </cell>
          <cell r="G102">
            <v>5359.9</v>
          </cell>
          <cell r="H102">
            <v>0</v>
          </cell>
          <cell r="I102">
            <v>0</v>
          </cell>
          <cell r="J102">
            <v>0</v>
          </cell>
          <cell r="K102">
            <v>-294.63</v>
          </cell>
          <cell r="L102">
            <v>0</v>
          </cell>
          <cell r="M102">
            <v>317.54000000000002</v>
          </cell>
          <cell r="N102">
            <v>22.91</v>
          </cell>
          <cell r="O102">
            <v>152.88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175.79</v>
          </cell>
          <cell r="AA102">
            <v>5184.1099999999997</v>
          </cell>
          <cell r="AB102">
            <v>112.64</v>
          </cell>
          <cell r="AC102">
            <v>202.76</v>
          </cell>
          <cell r="AD102">
            <v>661.12</v>
          </cell>
          <cell r="AE102">
            <v>128.74</v>
          </cell>
          <cell r="AF102">
            <v>107.2</v>
          </cell>
          <cell r="AG102">
            <v>3218.4</v>
          </cell>
          <cell r="AH102">
            <v>976.52</v>
          </cell>
          <cell r="AI102">
            <v>321.83999999999997</v>
          </cell>
          <cell r="AJ102">
            <v>64.36</v>
          </cell>
          <cell r="AK102">
            <v>0</v>
          </cell>
          <cell r="AL102">
            <v>4817.0600000000004</v>
          </cell>
        </row>
        <row r="103">
          <cell r="A103" t="str">
            <v>00021</v>
          </cell>
          <cell r="B103" t="str">
            <v>Rojas Lopez Miguel Angel</v>
          </cell>
          <cell r="C103">
            <v>7390.32</v>
          </cell>
          <cell r="D103">
            <v>527.88</v>
          </cell>
          <cell r="E103">
            <v>791.82</v>
          </cell>
          <cell r="F103">
            <v>0</v>
          </cell>
          <cell r="G103">
            <v>8710.02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677.62</v>
          </cell>
          <cell r="N103">
            <v>677.62</v>
          </cell>
          <cell r="O103">
            <v>292.89999999999998</v>
          </cell>
          <cell r="P103">
            <v>2100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3070.52</v>
          </cell>
          <cell r="AA103">
            <v>5639.5</v>
          </cell>
          <cell r="AB103">
            <v>205.06</v>
          </cell>
          <cell r="AC103">
            <v>369.1</v>
          </cell>
          <cell r="AD103">
            <v>793.7</v>
          </cell>
          <cell r="AE103">
            <v>234.34</v>
          </cell>
          <cell r="AF103">
            <v>174.2</v>
          </cell>
          <cell r="AG103">
            <v>5858.7</v>
          </cell>
          <cell r="AH103">
            <v>1367.86</v>
          </cell>
          <cell r="AI103">
            <v>585.88</v>
          </cell>
          <cell r="AJ103">
            <v>117.18</v>
          </cell>
          <cell r="AK103">
            <v>0</v>
          </cell>
          <cell r="AL103">
            <v>8338.16</v>
          </cell>
        </row>
        <row r="104">
          <cell r="A104" t="str">
            <v>00080</v>
          </cell>
          <cell r="B104" t="str">
            <v>Romero Romero Ingrid</v>
          </cell>
          <cell r="C104">
            <v>14470.4</v>
          </cell>
          <cell r="D104">
            <v>1033.5999999999999</v>
          </cell>
          <cell r="E104">
            <v>0</v>
          </cell>
          <cell r="F104">
            <v>0</v>
          </cell>
          <cell r="G104">
            <v>15504</v>
          </cell>
          <cell r="H104">
            <v>0</v>
          </cell>
          <cell r="I104">
            <v>3533.46</v>
          </cell>
          <cell r="J104">
            <v>0</v>
          </cell>
          <cell r="K104">
            <v>0</v>
          </cell>
          <cell r="L104">
            <v>0</v>
          </cell>
          <cell r="M104">
            <v>1889.46</v>
          </cell>
          <cell r="N104">
            <v>1889.46</v>
          </cell>
          <cell r="O104">
            <v>465.18</v>
          </cell>
          <cell r="P104">
            <v>2000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7888.1</v>
          </cell>
          <cell r="AA104">
            <v>7615.9</v>
          </cell>
          <cell r="AB104">
            <v>313.7</v>
          </cell>
          <cell r="AC104">
            <v>564.66</v>
          </cell>
          <cell r="AD104">
            <v>970.64</v>
          </cell>
          <cell r="AE104">
            <v>358.52</v>
          </cell>
          <cell r="AF104">
            <v>310.08</v>
          </cell>
          <cell r="AG104">
            <v>8962.7999999999993</v>
          </cell>
          <cell r="AH104">
            <v>1849</v>
          </cell>
          <cell r="AI104">
            <v>896.28</v>
          </cell>
          <cell r="AJ104">
            <v>179.26</v>
          </cell>
          <cell r="AK104">
            <v>0</v>
          </cell>
          <cell r="AL104">
            <v>12555.94</v>
          </cell>
        </row>
        <row r="105">
          <cell r="A105" t="str">
            <v>00165</v>
          </cell>
          <cell r="B105" t="str">
            <v>Gomez Dueñas Roselia</v>
          </cell>
          <cell r="C105">
            <v>4841.2</v>
          </cell>
          <cell r="D105">
            <v>345.8</v>
          </cell>
          <cell r="E105">
            <v>345.8</v>
          </cell>
          <cell r="F105">
            <v>0</v>
          </cell>
          <cell r="G105">
            <v>5532.8</v>
          </cell>
          <cell r="H105">
            <v>0</v>
          </cell>
          <cell r="I105">
            <v>0</v>
          </cell>
          <cell r="J105">
            <v>1852.12</v>
          </cell>
          <cell r="K105">
            <v>-294.63</v>
          </cell>
          <cell r="L105">
            <v>0</v>
          </cell>
          <cell r="M105">
            <v>336.35</v>
          </cell>
          <cell r="N105">
            <v>41.72</v>
          </cell>
          <cell r="O105">
            <v>152.88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2046.72</v>
          </cell>
          <cell r="AA105">
            <v>3486.08</v>
          </cell>
          <cell r="AB105">
            <v>112.64</v>
          </cell>
          <cell r="AC105">
            <v>202.76</v>
          </cell>
          <cell r="AD105">
            <v>661.12</v>
          </cell>
          <cell r="AE105">
            <v>128.74</v>
          </cell>
          <cell r="AF105">
            <v>110.66</v>
          </cell>
          <cell r="AG105">
            <v>3218.4</v>
          </cell>
          <cell r="AH105">
            <v>976.52</v>
          </cell>
          <cell r="AI105">
            <v>321.83999999999997</v>
          </cell>
          <cell r="AJ105">
            <v>64.36</v>
          </cell>
          <cell r="AK105">
            <v>0</v>
          </cell>
          <cell r="AL105">
            <v>4820.5200000000004</v>
          </cell>
        </row>
        <row r="106">
          <cell r="A106" t="str">
            <v>00169</v>
          </cell>
          <cell r="B106" t="str">
            <v>Tovar Lopez Rogelio</v>
          </cell>
          <cell r="C106">
            <v>15225</v>
          </cell>
          <cell r="D106">
            <v>525</v>
          </cell>
          <cell r="E106">
            <v>1575</v>
          </cell>
          <cell r="F106">
            <v>0</v>
          </cell>
          <cell r="G106">
            <v>17325</v>
          </cell>
          <cell r="H106">
            <v>0</v>
          </cell>
          <cell r="I106">
            <v>1802.24</v>
          </cell>
          <cell r="J106">
            <v>0</v>
          </cell>
          <cell r="K106">
            <v>0</v>
          </cell>
          <cell r="L106">
            <v>0</v>
          </cell>
          <cell r="M106">
            <v>2278.42</v>
          </cell>
          <cell r="N106">
            <v>2278.42</v>
          </cell>
          <cell r="O106">
            <v>473.06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4553.72</v>
          </cell>
          <cell r="AA106">
            <v>12771.28</v>
          </cell>
          <cell r="AB106">
            <v>318.68</v>
          </cell>
          <cell r="AC106">
            <v>573.64</v>
          </cell>
          <cell r="AD106">
            <v>978.78</v>
          </cell>
          <cell r="AE106">
            <v>364.22</v>
          </cell>
          <cell r="AF106">
            <v>346.5</v>
          </cell>
          <cell r="AG106">
            <v>9105.2800000000007</v>
          </cell>
          <cell r="AH106">
            <v>1871.1</v>
          </cell>
          <cell r="AI106">
            <v>910.52</v>
          </cell>
          <cell r="AJ106">
            <v>182.1</v>
          </cell>
          <cell r="AK106">
            <v>0</v>
          </cell>
          <cell r="AL106">
            <v>12779.72</v>
          </cell>
        </row>
        <row r="107">
          <cell r="A107" t="str">
            <v>00187</v>
          </cell>
          <cell r="B107" t="str">
            <v>Gallegos Negrete Rosa Elena</v>
          </cell>
          <cell r="C107">
            <v>6216</v>
          </cell>
          <cell r="D107">
            <v>444</v>
          </cell>
          <cell r="E107">
            <v>666</v>
          </cell>
          <cell r="F107">
            <v>0</v>
          </cell>
          <cell r="G107">
            <v>7326</v>
          </cell>
          <cell r="H107">
            <v>0</v>
          </cell>
          <cell r="I107">
            <v>0</v>
          </cell>
          <cell r="J107">
            <v>2299.44</v>
          </cell>
          <cell r="K107">
            <v>-125.1</v>
          </cell>
          <cell r="L107">
            <v>0</v>
          </cell>
          <cell r="M107">
            <v>526.70000000000005</v>
          </cell>
          <cell r="N107">
            <v>401.6</v>
          </cell>
          <cell r="O107">
            <v>188.24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160</v>
          </cell>
          <cell r="Y107">
            <v>0</v>
          </cell>
          <cell r="Z107">
            <v>3049.28</v>
          </cell>
          <cell r="AA107">
            <v>4276.72</v>
          </cell>
          <cell r="AB107">
            <v>138.69999999999999</v>
          </cell>
          <cell r="AC107">
            <v>249.66</v>
          </cell>
          <cell r="AD107">
            <v>687.18</v>
          </cell>
          <cell r="AE107">
            <v>158.52000000000001</v>
          </cell>
          <cell r="AF107">
            <v>146.52000000000001</v>
          </cell>
          <cell r="AG107">
            <v>3963</v>
          </cell>
          <cell r="AH107">
            <v>1075.54</v>
          </cell>
          <cell r="AI107">
            <v>396.3</v>
          </cell>
          <cell r="AJ107">
            <v>79.260000000000005</v>
          </cell>
          <cell r="AK107">
            <v>0</v>
          </cell>
          <cell r="AL107">
            <v>5819.14</v>
          </cell>
        </row>
        <row r="108">
          <cell r="A108" t="str">
            <v>00451</v>
          </cell>
          <cell r="B108" t="str">
            <v>Partida Ceja Francisco Javier</v>
          </cell>
          <cell r="C108">
            <v>8556.7999999999993</v>
          </cell>
          <cell r="D108">
            <v>611.20000000000005</v>
          </cell>
          <cell r="E108">
            <v>611.20000000000005</v>
          </cell>
          <cell r="F108">
            <v>0</v>
          </cell>
          <cell r="G108">
            <v>9779.2000000000007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816.7</v>
          </cell>
          <cell r="N108">
            <v>816.7</v>
          </cell>
          <cell r="O108">
            <v>335.18</v>
          </cell>
          <cell r="P108">
            <v>600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1751.88</v>
          </cell>
          <cell r="AA108">
            <v>8027.32</v>
          </cell>
          <cell r="AB108">
            <v>231.72</v>
          </cell>
          <cell r="AC108">
            <v>417.12</v>
          </cell>
          <cell r="AD108">
            <v>837.16</v>
          </cell>
          <cell r="AE108">
            <v>264.83999999999997</v>
          </cell>
          <cell r="AF108">
            <v>195.58</v>
          </cell>
          <cell r="AG108">
            <v>6620.84</v>
          </cell>
          <cell r="AH108">
            <v>1486</v>
          </cell>
          <cell r="AI108">
            <v>662.08</v>
          </cell>
          <cell r="AJ108">
            <v>132.41999999999999</v>
          </cell>
          <cell r="AK108">
            <v>0</v>
          </cell>
          <cell r="AL108">
            <v>9361.76</v>
          </cell>
        </row>
        <row r="109">
          <cell r="A109" t="str">
            <v>00461</v>
          </cell>
          <cell r="B109" t="str">
            <v>Borrayo De La Cruz Ericka Guillermina</v>
          </cell>
          <cell r="C109">
            <v>5187</v>
          </cell>
          <cell r="D109">
            <v>0</v>
          </cell>
          <cell r="E109">
            <v>518.70000000000005</v>
          </cell>
          <cell r="F109">
            <v>0</v>
          </cell>
          <cell r="G109">
            <v>5705.7</v>
          </cell>
          <cell r="H109">
            <v>0</v>
          </cell>
          <cell r="I109">
            <v>0</v>
          </cell>
          <cell r="J109">
            <v>0</v>
          </cell>
          <cell r="K109">
            <v>-285.39999999999998</v>
          </cell>
          <cell r="L109">
            <v>0</v>
          </cell>
          <cell r="M109">
            <v>355.16</v>
          </cell>
          <cell r="N109">
            <v>78.319999999999993</v>
          </cell>
          <cell r="O109">
            <v>146.6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224.92</v>
          </cell>
          <cell r="AA109">
            <v>5480.78</v>
          </cell>
          <cell r="AB109">
            <v>108.02</v>
          </cell>
          <cell r="AC109">
            <v>194.46</v>
          </cell>
          <cell r="AD109">
            <v>656.52</v>
          </cell>
          <cell r="AE109">
            <v>123.46</v>
          </cell>
          <cell r="AF109">
            <v>114.11</v>
          </cell>
          <cell r="AG109">
            <v>3086.56</v>
          </cell>
          <cell r="AH109">
            <v>959</v>
          </cell>
          <cell r="AI109">
            <v>308.66000000000003</v>
          </cell>
          <cell r="AJ109">
            <v>61.74</v>
          </cell>
          <cell r="AK109">
            <v>0</v>
          </cell>
          <cell r="AL109">
            <v>4653.53</v>
          </cell>
        </row>
        <row r="110">
          <cell r="A110" t="str">
            <v>00836</v>
          </cell>
          <cell r="B110" t="str">
            <v>Arredondo Zuñiga Victor Manuel</v>
          </cell>
          <cell r="C110">
            <v>6384</v>
          </cell>
          <cell r="D110">
            <v>0</v>
          </cell>
          <cell r="E110">
            <v>0</v>
          </cell>
          <cell r="F110">
            <v>0</v>
          </cell>
          <cell r="G110">
            <v>6384</v>
          </cell>
          <cell r="H110">
            <v>0</v>
          </cell>
          <cell r="I110">
            <v>0</v>
          </cell>
          <cell r="J110">
            <v>0</v>
          </cell>
          <cell r="K110">
            <v>-250.2</v>
          </cell>
          <cell r="L110">
            <v>0</v>
          </cell>
          <cell r="M110">
            <v>424.2</v>
          </cell>
          <cell r="N110">
            <v>174</v>
          </cell>
          <cell r="O110">
            <v>175.32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349.32</v>
          </cell>
          <cell r="AA110">
            <v>6034.68</v>
          </cell>
          <cell r="AB110">
            <v>129.18</v>
          </cell>
          <cell r="AC110">
            <v>232.5</v>
          </cell>
          <cell r="AD110">
            <v>677.64</v>
          </cell>
          <cell r="AE110">
            <v>147.62</v>
          </cell>
          <cell r="AF110">
            <v>127.68</v>
          </cell>
          <cell r="AG110">
            <v>3690.6</v>
          </cell>
          <cell r="AH110">
            <v>1039.32</v>
          </cell>
          <cell r="AI110">
            <v>369.06</v>
          </cell>
          <cell r="AJ110">
            <v>73.819999999999993</v>
          </cell>
          <cell r="AK110">
            <v>0</v>
          </cell>
          <cell r="AL110">
            <v>5448.1</v>
          </cell>
        </row>
        <row r="111">
          <cell r="A111" t="str">
            <v>00839</v>
          </cell>
          <cell r="B111" t="str">
            <v>Reyes Granada Araceli Janeth</v>
          </cell>
          <cell r="C111">
            <v>11310</v>
          </cell>
          <cell r="D111">
            <v>390</v>
          </cell>
          <cell r="E111">
            <v>3982.84</v>
          </cell>
          <cell r="F111">
            <v>0</v>
          </cell>
          <cell r="G111">
            <v>15682.84</v>
          </cell>
          <cell r="H111">
            <v>0</v>
          </cell>
          <cell r="I111">
            <v>2242.64</v>
          </cell>
          <cell r="J111">
            <v>0</v>
          </cell>
          <cell r="K111">
            <v>0</v>
          </cell>
          <cell r="L111">
            <v>0</v>
          </cell>
          <cell r="M111">
            <v>1927.66</v>
          </cell>
          <cell r="N111">
            <v>1927.66</v>
          </cell>
          <cell r="O111">
            <v>350.56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4520.8599999999997</v>
          </cell>
          <cell r="AA111">
            <v>11161.98</v>
          </cell>
          <cell r="AB111">
            <v>241.42</v>
          </cell>
          <cell r="AC111">
            <v>434.54</v>
          </cell>
          <cell r="AD111">
            <v>852.9</v>
          </cell>
          <cell r="AE111">
            <v>275.89999999999998</v>
          </cell>
          <cell r="AF111">
            <v>313.66000000000003</v>
          </cell>
          <cell r="AG111">
            <v>6897.6</v>
          </cell>
          <cell r="AH111">
            <v>1528.86</v>
          </cell>
          <cell r="AI111">
            <v>689.76</v>
          </cell>
          <cell r="AJ111">
            <v>137.96</v>
          </cell>
          <cell r="AK111">
            <v>0</v>
          </cell>
          <cell r="AL111">
            <v>9843.74</v>
          </cell>
        </row>
        <row r="112">
          <cell r="A112" t="str">
            <v>00840</v>
          </cell>
          <cell r="B112" t="str">
            <v>Navarro Villa Lorena</v>
          </cell>
          <cell r="C112">
            <v>8960</v>
          </cell>
          <cell r="D112">
            <v>640</v>
          </cell>
          <cell r="E112">
            <v>3545.58</v>
          </cell>
          <cell r="F112">
            <v>0</v>
          </cell>
          <cell r="G112">
            <v>13145.58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1391.03</v>
          </cell>
          <cell r="N112">
            <v>1391.03</v>
          </cell>
          <cell r="O112">
            <v>275.95999999999998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1666.99</v>
          </cell>
          <cell r="AA112">
            <v>11478.59</v>
          </cell>
          <cell r="AB112">
            <v>194.38</v>
          </cell>
          <cell r="AC112">
            <v>349.9</v>
          </cell>
          <cell r="AD112">
            <v>776.34</v>
          </cell>
          <cell r="AE112">
            <v>222.16</v>
          </cell>
          <cell r="AF112">
            <v>262.92</v>
          </cell>
          <cell r="AG112">
            <v>5553.9</v>
          </cell>
          <cell r="AH112">
            <v>1320.62</v>
          </cell>
          <cell r="AI112">
            <v>555.38</v>
          </cell>
          <cell r="AJ112">
            <v>111.08</v>
          </cell>
          <cell r="AK112">
            <v>0</v>
          </cell>
          <cell r="AL112">
            <v>8026.06</v>
          </cell>
        </row>
        <row r="113">
          <cell r="A113" t="str">
            <v>00842</v>
          </cell>
          <cell r="B113" t="str">
            <v>Mendez Salcedo Jorge Alberto</v>
          </cell>
          <cell r="C113">
            <v>10440</v>
          </cell>
          <cell r="D113">
            <v>0</v>
          </cell>
          <cell r="E113">
            <v>6989.48</v>
          </cell>
          <cell r="F113">
            <v>0</v>
          </cell>
          <cell r="G113">
            <v>17429.48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2300.7399999999998</v>
          </cell>
          <cell r="N113">
            <v>2300.7399999999998</v>
          </cell>
          <cell r="O113">
            <v>499.94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2800.68</v>
          </cell>
          <cell r="AA113">
            <v>14628.8</v>
          </cell>
          <cell r="AB113">
            <v>335.62</v>
          </cell>
          <cell r="AC113">
            <v>604.12</v>
          </cell>
          <cell r="AD113">
            <v>1006.36</v>
          </cell>
          <cell r="AE113">
            <v>383.58</v>
          </cell>
          <cell r="AF113">
            <v>348.58</v>
          </cell>
          <cell r="AG113">
            <v>9589.34</v>
          </cell>
          <cell r="AH113">
            <v>1946.1</v>
          </cell>
          <cell r="AI113">
            <v>958.94</v>
          </cell>
          <cell r="AJ113">
            <v>191.78</v>
          </cell>
          <cell r="AK113">
            <v>0</v>
          </cell>
          <cell r="AL113">
            <v>13418.32</v>
          </cell>
        </row>
        <row r="114">
          <cell r="A114" t="str">
            <v>00855</v>
          </cell>
          <cell r="B114" t="str">
            <v>Luna Medrano Cesar Alejandro</v>
          </cell>
          <cell r="C114">
            <v>7500</v>
          </cell>
          <cell r="D114">
            <v>0</v>
          </cell>
          <cell r="E114">
            <v>3095.58</v>
          </cell>
          <cell r="F114">
            <v>0</v>
          </cell>
          <cell r="G114">
            <v>10595.58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941.68</v>
          </cell>
          <cell r="N114">
            <v>941.68</v>
          </cell>
          <cell r="O114">
            <v>322.5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1264.18</v>
          </cell>
          <cell r="AA114">
            <v>9331.4</v>
          </cell>
          <cell r="AB114">
            <v>223.74</v>
          </cell>
          <cell r="AC114">
            <v>402.72</v>
          </cell>
          <cell r="AD114">
            <v>824.12</v>
          </cell>
          <cell r="AE114">
            <v>255.7</v>
          </cell>
          <cell r="AF114">
            <v>211.92</v>
          </cell>
          <cell r="AG114">
            <v>6392.4</v>
          </cell>
          <cell r="AH114">
            <v>1450.58</v>
          </cell>
          <cell r="AI114">
            <v>639.24</v>
          </cell>
          <cell r="AJ114">
            <v>127.84</v>
          </cell>
          <cell r="AK114">
            <v>0</v>
          </cell>
          <cell r="AL114">
            <v>9077.68</v>
          </cell>
        </row>
        <row r="115">
          <cell r="A115" t="str">
            <v>00861</v>
          </cell>
          <cell r="B115" t="str">
            <v>Cuellar Hernandez Rocio Elizabeth</v>
          </cell>
          <cell r="C115">
            <v>3967.6</v>
          </cell>
          <cell r="D115">
            <v>283.39999999999998</v>
          </cell>
          <cell r="E115">
            <v>2500</v>
          </cell>
          <cell r="F115">
            <v>0</v>
          </cell>
          <cell r="G115">
            <v>6751</v>
          </cell>
          <cell r="H115">
            <v>0</v>
          </cell>
          <cell r="I115">
            <v>0</v>
          </cell>
          <cell r="J115">
            <v>0</v>
          </cell>
          <cell r="K115">
            <v>-250.2</v>
          </cell>
          <cell r="L115">
            <v>0</v>
          </cell>
          <cell r="M115">
            <v>464.14</v>
          </cell>
          <cell r="N115">
            <v>213.94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213.94</v>
          </cell>
          <cell r="AA115">
            <v>6537.06</v>
          </cell>
          <cell r="AB115">
            <v>131.82</v>
          </cell>
          <cell r="AC115">
            <v>237.28</v>
          </cell>
          <cell r="AD115">
            <v>680.32</v>
          </cell>
          <cell r="AE115">
            <v>111.02</v>
          </cell>
          <cell r="AF115">
            <v>135.02000000000001</v>
          </cell>
          <cell r="AG115">
            <v>2775.3</v>
          </cell>
          <cell r="AH115">
            <v>1049.42</v>
          </cell>
          <cell r="AI115">
            <v>277.54000000000002</v>
          </cell>
          <cell r="AJ115">
            <v>55.5</v>
          </cell>
          <cell r="AK115">
            <v>0</v>
          </cell>
          <cell r="AL115">
            <v>4403.8</v>
          </cell>
        </row>
        <row r="116">
          <cell r="A116" t="str">
            <v>00862</v>
          </cell>
          <cell r="B116" t="str">
            <v>Ortiz Gallardo Yuri Ernestina</v>
          </cell>
          <cell r="C116">
            <v>4109.3</v>
          </cell>
          <cell r="D116">
            <v>141.69999999999999</v>
          </cell>
          <cell r="E116">
            <v>2500</v>
          </cell>
          <cell r="F116">
            <v>0</v>
          </cell>
          <cell r="G116">
            <v>6751</v>
          </cell>
          <cell r="H116">
            <v>0</v>
          </cell>
          <cell r="I116">
            <v>0</v>
          </cell>
          <cell r="J116">
            <v>0</v>
          </cell>
          <cell r="K116">
            <v>-250.2</v>
          </cell>
          <cell r="L116">
            <v>0</v>
          </cell>
          <cell r="M116">
            <v>464.14</v>
          </cell>
          <cell r="N116">
            <v>213.94</v>
          </cell>
          <cell r="O116">
            <v>0</v>
          </cell>
          <cell r="P116">
            <v>2000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2213.94</v>
          </cell>
          <cell r="AA116">
            <v>4537.0600000000004</v>
          </cell>
          <cell r="AB116">
            <v>131.82</v>
          </cell>
          <cell r="AC116">
            <v>237.28</v>
          </cell>
          <cell r="AD116">
            <v>680.32</v>
          </cell>
          <cell r="AE116">
            <v>111.02</v>
          </cell>
          <cell r="AF116">
            <v>135.02000000000001</v>
          </cell>
          <cell r="AG116">
            <v>2775.3</v>
          </cell>
          <cell r="AH116">
            <v>1049.42</v>
          </cell>
          <cell r="AI116">
            <v>277.54000000000002</v>
          </cell>
          <cell r="AJ116">
            <v>55.5</v>
          </cell>
          <cell r="AK116">
            <v>0</v>
          </cell>
          <cell r="AL116">
            <v>4403.8</v>
          </cell>
        </row>
        <row r="117">
          <cell r="A117" t="str">
            <v>00863</v>
          </cell>
          <cell r="B117" t="str">
            <v>Larios Calvario Manuel</v>
          </cell>
          <cell r="C117">
            <v>6999.9</v>
          </cell>
          <cell r="D117">
            <v>0</v>
          </cell>
          <cell r="E117">
            <v>1476.42</v>
          </cell>
          <cell r="F117">
            <v>0</v>
          </cell>
          <cell r="G117">
            <v>8476.32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651.86</v>
          </cell>
          <cell r="N117">
            <v>651.86</v>
          </cell>
          <cell r="O117">
            <v>265.86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917.72</v>
          </cell>
          <cell r="AA117">
            <v>7558.6</v>
          </cell>
          <cell r="AB117">
            <v>188.02</v>
          </cell>
          <cell r="AC117">
            <v>338.44</v>
          </cell>
          <cell r="AD117">
            <v>765.96</v>
          </cell>
          <cell r="AE117">
            <v>214.88</v>
          </cell>
          <cell r="AF117">
            <v>169.52</v>
          </cell>
          <cell r="AG117">
            <v>5371.94</v>
          </cell>
          <cell r="AH117">
            <v>1292.42</v>
          </cell>
          <cell r="AI117">
            <v>537.20000000000005</v>
          </cell>
          <cell r="AJ117">
            <v>107.44</v>
          </cell>
          <cell r="AK117">
            <v>0</v>
          </cell>
          <cell r="AL117">
            <v>7693.4</v>
          </cell>
        </row>
        <row r="118">
          <cell r="A118" t="str">
            <v>00879</v>
          </cell>
          <cell r="B118" t="str">
            <v>Santana Aguilar Maria Felix</v>
          </cell>
          <cell r="C118">
            <v>7000</v>
          </cell>
          <cell r="D118">
            <v>500</v>
          </cell>
          <cell r="E118">
            <v>2395.58</v>
          </cell>
          <cell r="F118">
            <v>0</v>
          </cell>
          <cell r="G118">
            <v>9895.58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827.12</v>
          </cell>
          <cell r="N118">
            <v>827.12</v>
          </cell>
          <cell r="O118">
            <v>275.95999999999998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1103.08</v>
          </cell>
          <cell r="AA118">
            <v>8792.5</v>
          </cell>
          <cell r="AB118">
            <v>194.38</v>
          </cell>
          <cell r="AC118">
            <v>349.9</v>
          </cell>
          <cell r="AD118">
            <v>776.34</v>
          </cell>
          <cell r="AE118">
            <v>222.16</v>
          </cell>
          <cell r="AF118">
            <v>197.92</v>
          </cell>
          <cell r="AG118">
            <v>5553.9</v>
          </cell>
          <cell r="AH118">
            <v>1320.62</v>
          </cell>
          <cell r="AI118">
            <v>555.38</v>
          </cell>
          <cell r="AJ118">
            <v>111.08</v>
          </cell>
          <cell r="AK118">
            <v>0</v>
          </cell>
          <cell r="AL118">
            <v>7961.06</v>
          </cell>
        </row>
        <row r="119">
          <cell r="A119" t="str">
            <v>00910</v>
          </cell>
          <cell r="B119" t="str">
            <v>Rodriguez Prudencio Brenda Citlali</v>
          </cell>
          <cell r="C119">
            <v>4350</v>
          </cell>
          <cell r="D119">
            <v>150</v>
          </cell>
          <cell r="E119">
            <v>2500</v>
          </cell>
          <cell r="F119">
            <v>0</v>
          </cell>
          <cell r="G119">
            <v>7000</v>
          </cell>
          <cell r="H119">
            <v>0</v>
          </cell>
          <cell r="I119">
            <v>0</v>
          </cell>
          <cell r="J119">
            <v>0</v>
          </cell>
          <cell r="K119">
            <v>-250.2</v>
          </cell>
          <cell r="L119">
            <v>0</v>
          </cell>
          <cell r="M119">
            <v>491.22</v>
          </cell>
          <cell r="N119">
            <v>241.02</v>
          </cell>
          <cell r="O119">
            <v>123.58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364.6</v>
          </cell>
          <cell r="AA119">
            <v>6635.4</v>
          </cell>
          <cell r="AB119">
            <v>91.06</v>
          </cell>
          <cell r="AC119">
            <v>163.9</v>
          </cell>
          <cell r="AD119">
            <v>639.54</v>
          </cell>
          <cell r="AE119">
            <v>104.06</v>
          </cell>
          <cell r="AF119">
            <v>140</v>
          </cell>
          <cell r="AG119">
            <v>2601.46</v>
          </cell>
          <cell r="AH119">
            <v>894.5</v>
          </cell>
          <cell r="AI119">
            <v>260.14</v>
          </cell>
          <cell r="AJ119">
            <v>52.02</v>
          </cell>
          <cell r="AK119">
            <v>0</v>
          </cell>
          <cell r="AL119">
            <v>4052.18</v>
          </cell>
        </row>
        <row r="120">
          <cell r="A120" t="str">
            <v>00911</v>
          </cell>
          <cell r="B120" t="str">
            <v>Galaviz Hernandez Nayeli Alejandra</v>
          </cell>
          <cell r="C120">
            <v>4350</v>
          </cell>
          <cell r="D120">
            <v>150</v>
          </cell>
          <cell r="E120">
            <v>2500</v>
          </cell>
          <cell r="F120">
            <v>0</v>
          </cell>
          <cell r="G120">
            <v>7000</v>
          </cell>
          <cell r="H120">
            <v>0</v>
          </cell>
          <cell r="I120">
            <v>0</v>
          </cell>
          <cell r="J120">
            <v>0</v>
          </cell>
          <cell r="K120">
            <v>-250.2</v>
          </cell>
          <cell r="L120">
            <v>0</v>
          </cell>
          <cell r="M120">
            <v>491.22</v>
          </cell>
          <cell r="N120">
            <v>241.02</v>
          </cell>
          <cell r="O120">
            <v>123.58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364.6</v>
          </cell>
          <cell r="AA120">
            <v>6635.4</v>
          </cell>
          <cell r="AB120">
            <v>91.06</v>
          </cell>
          <cell r="AC120">
            <v>163.9</v>
          </cell>
          <cell r="AD120">
            <v>639.54</v>
          </cell>
          <cell r="AE120">
            <v>104.06</v>
          </cell>
          <cell r="AF120">
            <v>140</v>
          </cell>
          <cell r="AG120">
            <v>2601.46</v>
          </cell>
          <cell r="AH120">
            <v>894.5</v>
          </cell>
          <cell r="AI120">
            <v>260.14</v>
          </cell>
          <cell r="AJ120">
            <v>52.02</v>
          </cell>
          <cell r="AK120">
            <v>0</v>
          </cell>
          <cell r="AL120">
            <v>4052.18</v>
          </cell>
        </row>
        <row r="121">
          <cell r="A121" t="str">
            <v>00914</v>
          </cell>
          <cell r="B121" t="str">
            <v>Hermosillo Sandoval Valentin</v>
          </cell>
          <cell r="C121">
            <v>4500</v>
          </cell>
          <cell r="D121">
            <v>0</v>
          </cell>
          <cell r="E121">
            <v>3440</v>
          </cell>
          <cell r="F121">
            <v>0</v>
          </cell>
          <cell r="G121">
            <v>7940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593.5</v>
          </cell>
          <cell r="N121">
            <v>593.5</v>
          </cell>
          <cell r="O121">
            <v>123.58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717.08</v>
          </cell>
          <cell r="AA121">
            <v>7222.92</v>
          </cell>
          <cell r="AB121">
            <v>91.06</v>
          </cell>
          <cell r="AC121">
            <v>163.9</v>
          </cell>
          <cell r="AD121">
            <v>639.54</v>
          </cell>
          <cell r="AE121">
            <v>104.06</v>
          </cell>
          <cell r="AF121">
            <v>158.80000000000001</v>
          </cell>
          <cell r="AG121">
            <v>2601.46</v>
          </cell>
          <cell r="AH121">
            <v>894.5</v>
          </cell>
          <cell r="AI121">
            <v>260.14</v>
          </cell>
          <cell r="AJ121">
            <v>52.02</v>
          </cell>
          <cell r="AK121">
            <v>0</v>
          </cell>
          <cell r="AL121">
            <v>4070.98</v>
          </cell>
        </row>
        <row r="122">
          <cell r="A122" t="str">
            <v>00917</v>
          </cell>
          <cell r="B122" t="str">
            <v>Plazola Gomez Lucia Mercedes</v>
          </cell>
          <cell r="C122">
            <v>4500</v>
          </cell>
          <cell r="D122">
            <v>0</v>
          </cell>
          <cell r="E122">
            <v>2500</v>
          </cell>
          <cell r="F122">
            <v>0</v>
          </cell>
          <cell r="G122">
            <v>7000</v>
          </cell>
          <cell r="H122">
            <v>0</v>
          </cell>
          <cell r="I122">
            <v>0</v>
          </cell>
          <cell r="J122">
            <v>0</v>
          </cell>
          <cell r="K122">
            <v>-250.2</v>
          </cell>
          <cell r="L122">
            <v>0</v>
          </cell>
          <cell r="M122">
            <v>491.22</v>
          </cell>
          <cell r="N122">
            <v>241.02</v>
          </cell>
          <cell r="O122">
            <v>123.58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364.6</v>
          </cell>
          <cell r="AA122">
            <v>6635.4</v>
          </cell>
          <cell r="AB122">
            <v>91.06</v>
          </cell>
          <cell r="AC122">
            <v>163.9</v>
          </cell>
          <cell r="AD122">
            <v>639.54</v>
          </cell>
          <cell r="AE122">
            <v>104.06</v>
          </cell>
          <cell r="AF122">
            <v>140</v>
          </cell>
          <cell r="AG122">
            <v>2601.46</v>
          </cell>
          <cell r="AH122">
            <v>894.5</v>
          </cell>
          <cell r="AI122">
            <v>260.14</v>
          </cell>
          <cell r="AJ122">
            <v>52.02</v>
          </cell>
          <cell r="AK122">
            <v>0</v>
          </cell>
          <cell r="AL122">
            <v>4052.18</v>
          </cell>
        </row>
        <row r="123">
          <cell r="A123" t="str">
            <v>00918</v>
          </cell>
          <cell r="B123" t="str">
            <v>Obregon Estudillo Johana Lizbeth</v>
          </cell>
          <cell r="C123">
            <v>4350</v>
          </cell>
          <cell r="D123">
            <v>150</v>
          </cell>
          <cell r="E123">
            <v>2733.33</v>
          </cell>
          <cell r="F123">
            <v>0</v>
          </cell>
          <cell r="G123">
            <v>7233.33</v>
          </cell>
          <cell r="H123">
            <v>0</v>
          </cell>
          <cell r="I123">
            <v>0</v>
          </cell>
          <cell r="J123">
            <v>0</v>
          </cell>
          <cell r="K123">
            <v>-125.1</v>
          </cell>
          <cell r="L123">
            <v>0</v>
          </cell>
          <cell r="M123">
            <v>516.61</v>
          </cell>
          <cell r="N123">
            <v>391.51</v>
          </cell>
          <cell r="O123">
            <v>123.58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515.09</v>
          </cell>
          <cell r="AA123">
            <v>6718.24</v>
          </cell>
          <cell r="AB123">
            <v>91.06</v>
          </cell>
          <cell r="AC123">
            <v>163.9</v>
          </cell>
          <cell r="AD123">
            <v>639.54</v>
          </cell>
          <cell r="AE123">
            <v>104.06</v>
          </cell>
          <cell r="AF123">
            <v>144.66999999999999</v>
          </cell>
          <cell r="AG123">
            <v>2601.46</v>
          </cell>
          <cell r="AH123">
            <v>894.5</v>
          </cell>
          <cell r="AI123">
            <v>260.14</v>
          </cell>
          <cell r="AJ123">
            <v>52.02</v>
          </cell>
          <cell r="AK123">
            <v>0</v>
          </cell>
          <cell r="AL123">
            <v>4056.85</v>
          </cell>
        </row>
        <row r="124">
          <cell r="A124" t="str">
            <v>00933</v>
          </cell>
          <cell r="B124" t="str">
            <v>Gallardo Flores Emmanuel Alejandro</v>
          </cell>
          <cell r="C124">
            <v>1800</v>
          </cell>
          <cell r="D124">
            <v>0</v>
          </cell>
          <cell r="E124">
            <v>1000</v>
          </cell>
          <cell r="F124">
            <v>0</v>
          </cell>
          <cell r="G124">
            <v>2800</v>
          </cell>
          <cell r="H124">
            <v>0</v>
          </cell>
          <cell r="I124">
            <v>0</v>
          </cell>
          <cell r="J124">
            <v>0</v>
          </cell>
          <cell r="K124">
            <v>-145.38</v>
          </cell>
          <cell r="L124">
            <v>0</v>
          </cell>
          <cell r="M124">
            <v>169.45</v>
          </cell>
          <cell r="N124">
            <v>24.08</v>
          </cell>
          <cell r="O124">
            <v>61.79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85.87</v>
          </cell>
          <cell r="AA124">
            <v>2714.13</v>
          </cell>
          <cell r="AB124">
            <v>45.53</v>
          </cell>
          <cell r="AC124">
            <v>81.95</v>
          </cell>
          <cell r="AD124">
            <v>319.77</v>
          </cell>
          <cell r="AE124">
            <v>52.03</v>
          </cell>
          <cell r="AF124">
            <v>56</v>
          </cell>
          <cell r="AG124">
            <v>1300.73</v>
          </cell>
          <cell r="AH124">
            <v>447.25</v>
          </cell>
          <cell r="AI124">
            <v>130.07</v>
          </cell>
          <cell r="AJ124">
            <v>26.01</v>
          </cell>
          <cell r="AK124">
            <v>0</v>
          </cell>
          <cell r="AL124">
            <v>2012.09</v>
          </cell>
        </row>
        <row r="125">
          <cell r="A125" t="str">
            <v>Total Depto</v>
          </cell>
          <cell r="C125" t="str">
            <v xml:space="preserve">  -----------------------</v>
          </cell>
          <cell r="D125" t="str">
            <v xml:space="preserve">  -----------------------</v>
          </cell>
          <cell r="E125" t="str">
            <v xml:space="preserve">  -----------------------</v>
          </cell>
          <cell r="F125" t="str">
            <v xml:space="preserve">  -----------------------</v>
          </cell>
          <cell r="G125" t="str">
            <v xml:space="preserve">  -----------------------</v>
          </cell>
          <cell r="H125" t="str">
            <v xml:space="preserve">  -----------------------</v>
          </cell>
          <cell r="I125" t="str">
            <v xml:space="preserve">  -----------------------</v>
          </cell>
          <cell r="J125" t="str">
            <v xml:space="preserve">  -----------------------</v>
          </cell>
          <cell r="K125" t="str">
            <v xml:space="preserve">  -----------------------</v>
          </cell>
          <cell r="L125" t="str">
            <v xml:space="preserve">  -----------------------</v>
          </cell>
          <cell r="M125" t="str">
            <v xml:space="preserve">  -----------------------</v>
          </cell>
          <cell r="N125" t="str">
            <v xml:space="preserve">  -----------------------</v>
          </cell>
          <cell r="O125" t="str">
            <v xml:space="preserve">  -----------------------</v>
          </cell>
          <cell r="P125" t="str">
            <v xml:space="preserve">  -----------------------</v>
          </cell>
          <cell r="Q125" t="str">
            <v xml:space="preserve">  -----------------------</v>
          </cell>
          <cell r="R125" t="str">
            <v xml:space="preserve">  -----------------------</v>
          </cell>
          <cell r="S125" t="str">
            <v xml:space="preserve">  -----------------------</v>
          </cell>
          <cell r="T125" t="str">
            <v xml:space="preserve">  -----------------------</v>
          </cell>
          <cell r="U125" t="str">
            <v xml:space="preserve">  -----------------------</v>
          </cell>
          <cell r="V125" t="str">
            <v xml:space="preserve">  -----------------------</v>
          </cell>
          <cell r="W125" t="str">
            <v xml:space="preserve">  -----------------------</v>
          </cell>
          <cell r="X125" t="str">
            <v xml:space="preserve">  -----------------------</v>
          </cell>
          <cell r="Y125" t="str">
            <v xml:space="preserve">  -----------------------</v>
          </cell>
          <cell r="Z125" t="str">
            <v xml:space="preserve">  -----------------------</v>
          </cell>
          <cell r="AA125" t="str">
            <v xml:space="preserve">  -----------------------</v>
          </cell>
          <cell r="AB125" t="str">
            <v xml:space="preserve">  -----------------------</v>
          </cell>
          <cell r="AC125" t="str">
            <v xml:space="preserve">  -----------------------</v>
          </cell>
          <cell r="AD125" t="str">
            <v xml:space="preserve">  -----------------------</v>
          </cell>
          <cell r="AE125" t="str">
            <v xml:space="preserve">  -----------------------</v>
          </cell>
          <cell r="AF125" t="str">
            <v xml:space="preserve">  -----------------------</v>
          </cell>
          <cell r="AG125" t="str">
            <v xml:space="preserve">  -----------------------</v>
          </cell>
          <cell r="AH125" t="str">
            <v xml:space="preserve">  -----------------------</v>
          </cell>
          <cell r="AI125" t="str">
            <v xml:space="preserve">  -----------------------</v>
          </cell>
          <cell r="AJ125" t="str">
            <v xml:space="preserve">  -----------------------</v>
          </cell>
          <cell r="AK125" t="str">
            <v xml:space="preserve">  -----------------------</v>
          </cell>
          <cell r="AL125" t="str">
            <v xml:space="preserve">  -----------------------</v>
          </cell>
        </row>
        <row r="126">
          <cell r="C126">
            <v>168231.72</v>
          </cell>
          <cell r="D126">
            <v>7022.88</v>
          </cell>
          <cell r="E126">
            <v>46624.73</v>
          </cell>
          <cell r="F126">
            <v>0</v>
          </cell>
          <cell r="G126">
            <v>221879.33</v>
          </cell>
          <cell r="H126">
            <v>0</v>
          </cell>
          <cell r="I126">
            <v>9536.7000000000007</v>
          </cell>
          <cell r="J126">
            <v>4151.5600000000004</v>
          </cell>
          <cell r="K126">
            <v>-2771.44</v>
          </cell>
          <cell r="L126">
            <v>0</v>
          </cell>
          <cell r="M126">
            <v>20627.38</v>
          </cell>
          <cell r="N126">
            <v>17864.509999999998</v>
          </cell>
          <cell r="O126">
            <v>5417.39</v>
          </cell>
          <cell r="P126">
            <v>6700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160</v>
          </cell>
          <cell r="Y126">
            <v>0</v>
          </cell>
          <cell r="Z126">
            <v>43830.16</v>
          </cell>
          <cell r="AA126">
            <v>178049.17</v>
          </cell>
          <cell r="AB126">
            <v>4062.69</v>
          </cell>
          <cell r="AC126">
            <v>7312.85</v>
          </cell>
          <cell r="AD126">
            <v>17671.39</v>
          </cell>
          <cell r="AE126">
            <v>4563.83</v>
          </cell>
          <cell r="AF126">
            <v>4437.6000000000004</v>
          </cell>
          <cell r="AG126">
            <v>114094.15</v>
          </cell>
          <cell r="AH126">
            <v>29046.93</v>
          </cell>
          <cell r="AI126">
            <v>11409.39</v>
          </cell>
          <cell r="AJ126">
            <v>2281.83</v>
          </cell>
          <cell r="AK126">
            <v>0</v>
          </cell>
          <cell r="AL126">
            <v>165833.73000000001</v>
          </cell>
        </row>
        <row r="128">
          <cell r="A128" t="str">
            <v>Departamento 4108 CDE SECRETARIA DE GESTION SOCIAL</v>
          </cell>
        </row>
        <row r="129">
          <cell r="A129" t="str">
            <v>00860</v>
          </cell>
          <cell r="B129" t="str">
            <v>De La Torre Gonzalez Juan Carlos</v>
          </cell>
          <cell r="C129">
            <v>10440</v>
          </cell>
          <cell r="D129">
            <v>0</v>
          </cell>
          <cell r="E129">
            <v>6989.48</v>
          </cell>
          <cell r="F129">
            <v>0</v>
          </cell>
          <cell r="G129">
            <v>17429.48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2300.7399999999998</v>
          </cell>
          <cell r="N129">
            <v>2300.7399999999998</v>
          </cell>
          <cell r="O129">
            <v>302.7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2603.44</v>
          </cell>
          <cell r="AA129">
            <v>14826.04</v>
          </cell>
          <cell r="AB129">
            <v>211.24</v>
          </cell>
          <cell r="AC129">
            <v>380.22</v>
          </cell>
          <cell r="AD129">
            <v>803.78</v>
          </cell>
          <cell r="AE129">
            <v>241.42</v>
          </cell>
          <cell r="AF129">
            <v>348.58</v>
          </cell>
          <cell r="AG129">
            <v>6035.36</v>
          </cell>
          <cell r="AH129">
            <v>1395.24</v>
          </cell>
          <cell r="AI129">
            <v>603.54</v>
          </cell>
          <cell r="AJ129">
            <v>120.7</v>
          </cell>
          <cell r="AK129">
            <v>0</v>
          </cell>
          <cell r="AL129">
            <v>8744.84</v>
          </cell>
        </row>
        <row r="130">
          <cell r="A130" t="str">
            <v>Total Depto</v>
          </cell>
          <cell r="C130" t="str">
            <v xml:space="preserve">  -----------------------</v>
          </cell>
          <cell r="D130" t="str">
            <v xml:space="preserve">  -----------------------</v>
          </cell>
          <cell r="E130" t="str">
            <v xml:space="preserve">  -----------------------</v>
          </cell>
          <cell r="F130" t="str">
            <v xml:space="preserve">  -----------------------</v>
          </cell>
          <cell r="G130" t="str">
            <v xml:space="preserve">  -----------------------</v>
          </cell>
          <cell r="H130" t="str">
            <v xml:space="preserve">  -----------------------</v>
          </cell>
          <cell r="I130" t="str">
            <v xml:space="preserve">  -----------------------</v>
          </cell>
          <cell r="J130" t="str">
            <v xml:space="preserve">  -----------------------</v>
          </cell>
          <cell r="K130" t="str">
            <v xml:space="preserve">  -----------------------</v>
          </cell>
          <cell r="L130" t="str">
            <v xml:space="preserve">  -----------------------</v>
          </cell>
          <cell r="M130" t="str">
            <v xml:space="preserve">  -----------------------</v>
          </cell>
          <cell r="N130" t="str">
            <v xml:space="preserve">  -----------------------</v>
          </cell>
          <cell r="O130" t="str">
            <v xml:space="preserve">  -----------------------</v>
          </cell>
          <cell r="P130" t="str">
            <v xml:space="preserve">  -----------------------</v>
          </cell>
          <cell r="Q130" t="str">
            <v xml:space="preserve">  -----------------------</v>
          </cell>
          <cell r="R130" t="str">
            <v xml:space="preserve">  -----------------------</v>
          </cell>
          <cell r="S130" t="str">
            <v xml:space="preserve">  -----------------------</v>
          </cell>
          <cell r="T130" t="str">
            <v xml:space="preserve">  -----------------------</v>
          </cell>
          <cell r="U130" t="str">
            <v xml:space="preserve">  -----------------------</v>
          </cell>
          <cell r="V130" t="str">
            <v xml:space="preserve">  -----------------------</v>
          </cell>
          <cell r="W130" t="str">
            <v xml:space="preserve">  -----------------------</v>
          </cell>
          <cell r="X130" t="str">
            <v xml:space="preserve">  -----------------------</v>
          </cell>
          <cell r="Y130" t="str">
            <v xml:space="preserve">  -----------------------</v>
          </cell>
          <cell r="Z130" t="str">
            <v xml:space="preserve">  -----------------------</v>
          </cell>
          <cell r="AA130" t="str">
            <v xml:space="preserve">  -----------------------</v>
          </cell>
          <cell r="AB130" t="str">
            <v xml:space="preserve">  -----------------------</v>
          </cell>
          <cell r="AC130" t="str">
            <v xml:space="preserve">  -----------------------</v>
          </cell>
          <cell r="AD130" t="str">
            <v xml:space="preserve">  -----------------------</v>
          </cell>
          <cell r="AE130" t="str">
            <v xml:space="preserve">  -----------------------</v>
          </cell>
          <cell r="AF130" t="str">
            <v xml:space="preserve">  -----------------------</v>
          </cell>
          <cell r="AG130" t="str">
            <v xml:space="preserve">  -----------------------</v>
          </cell>
          <cell r="AH130" t="str">
            <v xml:space="preserve">  -----------------------</v>
          </cell>
          <cell r="AI130" t="str">
            <v xml:space="preserve">  -----------------------</v>
          </cell>
          <cell r="AJ130" t="str">
            <v xml:space="preserve">  -----------------------</v>
          </cell>
          <cell r="AK130" t="str">
            <v xml:space="preserve">  -----------------------</v>
          </cell>
          <cell r="AL130" t="str">
            <v xml:space="preserve">  -----------------------</v>
          </cell>
        </row>
        <row r="131">
          <cell r="C131">
            <v>10440</v>
          </cell>
          <cell r="D131">
            <v>0</v>
          </cell>
          <cell r="E131">
            <v>6989.48</v>
          </cell>
          <cell r="F131">
            <v>0</v>
          </cell>
          <cell r="G131">
            <v>17429.48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2300.7399999999998</v>
          </cell>
          <cell r="N131">
            <v>2300.7399999999998</v>
          </cell>
          <cell r="O131">
            <v>302.7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2603.44</v>
          </cell>
          <cell r="AA131">
            <v>14826.04</v>
          </cell>
          <cell r="AB131">
            <v>211.24</v>
          </cell>
          <cell r="AC131">
            <v>380.22</v>
          </cell>
          <cell r="AD131">
            <v>803.78</v>
          </cell>
          <cell r="AE131">
            <v>241.42</v>
          </cell>
          <cell r="AF131">
            <v>348.58</v>
          </cell>
          <cell r="AG131">
            <v>6035.36</v>
          </cell>
          <cell r="AH131">
            <v>1395.24</v>
          </cell>
          <cell r="AI131">
            <v>603.54</v>
          </cell>
          <cell r="AJ131">
            <v>120.7</v>
          </cell>
          <cell r="AK131">
            <v>0</v>
          </cell>
          <cell r="AL131">
            <v>8744.84</v>
          </cell>
        </row>
        <row r="133">
          <cell r="A133" t="str">
            <v>Departamento 4109 CDE SECRETARIA DE COMUNICACION SOCIAL</v>
          </cell>
        </row>
        <row r="134">
          <cell r="A134" t="str">
            <v>00005</v>
          </cell>
          <cell r="B134" t="str">
            <v>Contreras García Lucila</v>
          </cell>
          <cell r="C134">
            <v>14409</v>
          </cell>
          <cell r="D134">
            <v>0</v>
          </cell>
          <cell r="E134">
            <v>0</v>
          </cell>
          <cell r="F134">
            <v>0</v>
          </cell>
          <cell r="G134">
            <v>14409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1655.56</v>
          </cell>
          <cell r="N134">
            <v>1655.56</v>
          </cell>
          <cell r="O134">
            <v>430.04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2085.6</v>
          </cell>
          <cell r="AA134">
            <v>12323.4</v>
          </cell>
          <cell r="AB134">
            <v>291.54000000000002</v>
          </cell>
          <cell r="AC134">
            <v>524.78</v>
          </cell>
          <cell r="AD134">
            <v>934.56</v>
          </cell>
          <cell r="AE134">
            <v>333.2</v>
          </cell>
          <cell r="AF134">
            <v>288.18</v>
          </cell>
          <cell r="AG134">
            <v>8329.7999999999993</v>
          </cell>
          <cell r="AH134">
            <v>1750.88</v>
          </cell>
          <cell r="AI134">
            <v>832.98</v>
          </cell>
          <cell r="AJ134">
            <v>166.6</v>
          </cell>
          <cell r="AK134">
            <v>0</v>
          </cell>
          <cell r="AL134">
            <v>11701.64</v>
          </cell>
        </row>
        <row r="135">
          <cell r="A135" t="str">
            <v>00869</v>
          </cell>
          <cell r="B135" t="str">
            <v>Resendiz Mora Martha Dolores</v>
          </cell>
          <cell r="C135">
            <v>14250</v>
          </cell>
          <cell r="D135">
            <v>0</v>
          </cell>
          <cell r="E135">
            <v>9537.56</v>
          </cell>
          <cell r="F135">
            <v>0</v>
          </cell>
          <cell r="G135">
            <v>23787.56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3658.82</v>
          </cell>
          <cell r="N135">
            <v>3658.82</v>
          </cell>
          <cell r="O135">
            <v>694.1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4352.92</v>
          </cell>
          <cell r="AA135">
            <v>19434.64</v>
          </cell>
          <cell r="AB135">
            <v>458.06</v>
          </cell>
          <cell r="AC135">
            <v>824.52</v>
          </cell>
          <cell r="AD135">
            <v>1205.74</v>
          </cell>
          <cell r="AE135">
            <v>523.5</v>
          </cell>
          <cell r="AF135">
            <v>475.76</v>
          </cell>
          <cell r="AG135">
            <v>13087.5</v>
          </cell>
          <cell r="AH135">
            <v>2488.3200000000002</v>
          </cell>
          <cell r="AI135">
            <v>1308.76</v>
          </cell>
          <cell r="AJ135">
            <v>261.76</v>
          </cell>
          <cell r="AK135">
            <v>0</v>
          </cell>
          <cell r="AL135">
            <v>18145.599999999999</v>
          </cell>
        </row>
        <row r="136">
          <cell r="A136" t="str">
            <v>00891</v>
          </cell>
          <cell r="B136" t="str">
            <v>Anguiano Santiago Jorge Alejandro</v>
          </cell>
          <cell r="C136">
            <v>4500</v>
          </cell>
          <cell r="D136">
            <v>0</v>
          </cell>
          <cell r="E136">
            <v>4500</v>
          </cell>
          <cell r="F136">
            <v>0</v>
          </cell>
          <cell r="G136">
            <v>9000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708.82</v>
          </cell>
          <cell r="N136">
            <v>708.82</v>
          </cell>
          <cell r="O136">
            <v>165.22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874.04</v>
          </cell>
          <cell r="AA136">
            <v>8125.96</v>
          </cell>
          <cell r="AB136">
            <v>121.74</v>
          </cell>
          <cell r="AC136">
            <v>219.14</v>
          </cell>
          <cell r="AD136">
            <v>670.22</v>
          </cell>
          <cell r="AE136">
            <v>139.13999999999999</v>
          </cell>
          <cell r="AF136">
            <v>180</v>
          </cell>
          <cell r="AG136">
            <v>3478.5</v>
          </cell>
          <cell r="AH136">
            <v>1011.1</v>
          </cell>
          <cell r="AI136">
            <v>347.86</v>
          </cell>
          <cell r="AJ136">
            <v>69.58</v>
          </cell>
          <cell r="AK136">
            <v>0</v>
          </cell>
          <cell r="AL136">
            <v>5226.18</v>
          </cell>
        </row>
        <row r="137">
          <cell r="A137" t="str">
            <v>00902</v>
          </cell>
          <cell r="B137" t="str">
            <v>Diaz Cervantes Oscar Ivan</v>
          </cell>
          <cell r="C137">
            <v>4500</v>
          </cell>
          <cell r="D137">
            <v>0</v>
          </cell>
          <cell r="E137">
            <v>3100</v>
          </cell>
          <cell r="F137">
            <v>0</v>
          </cell>
          <cell r="G137">
            <v>7600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556.5</v>
          </cell>
          <cell r="N137">
            <v>556.5</v>
          </cell>
          <cell r="O137">
            <v>123.58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680.08</v>
          </cell>
          <cell r="AA137">
            <v>6919.92</v>
          </cell>
          <cell r="AB137">
            <v>91.06</v>
          </cell>
          <cell r="AC137">
            <v>163.9</v>
          </cell>
          <cell r="AD137">
            <v>639.54</v>
          </cell>
          <cell r="AE137">
            <v>104.06</v>
          </cell>
          <cell r="AF137">
            <v>152</v>
          </cell>
          <cell r="AG137">
            <v>2601.46</v>
          </cell>
          <cell r="AH137">
            <v>894.5</v>
          </cell>
          <cell r="AI137">
            <v>260.14</v>
          </cell>
          <cell r="AJ137">
            <v>52.02</v>
          </cell>
          <cell r="AK137">
            <v>0</v>
          </cell>
          <cell r="AL137">
            <v>4064.18</v>
          </cell>
        </row>
        <row r="138">
          <cell r="A138" t="str">
            <v>00905</v>
          </cell>
          <cell r="B138" t="str">
            <v>Ortiz Perez Jose De Jesus</v>
          </cell>
          <cell r="C138">
            <v>4500</v>
          </cell>
          <cell r="D138">
            <v>0</v>
          </cell>
          <cell r="E138">
            <v>3100</v>
          </cell>
          <cell r="F138">
            <v>0</v>
          </cell>
          <cell r="G138">
            <v>7600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556.5</v>
          </cell>
          <cell r="N138">
            <v>556.5</v>
          </cell>
          <cell r="O138">
            <v>123.58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680.08</v>
          </cell>
          <cell r="AA138">
            <v>6919.92</v>
          </cell>
          <cell r="AB138">
            <v>91.06</v>
          </cell>
          <cell r="AC138">
            <v>163.9</v>
          </cell>
          <cell r="AD138">
            <v>639.54</v>
          </cell>
          <cell r="AE138">
            <v>104.06</v>
          </cell>
          <cell r="AF138">
            <v>152</v>
          </cell>
          <cell r="AG138">
            <v>2601.46</v>
          </cell>
          <cell r="AH138">
            <v>894.5</v>
          </cell>
          <cell r="AI138">
            <v>260.14</v>
          </cell>
          <cell r="AJ138">
            <v>52.02</v>
          </cell>
          <cell r="AK138">
            <v>0</v>
          </cell>
          <cell r="AL138">
            <v>4064.18</v>
          </cell>
        </row>
        <row r="139">
          <cell r="A139" t="str">
            <v>Total Depto</v>
          </cell>
          <cell r="C139" t="str">
            <v xml:space="preserve">  -----------------------</v>
          </cell>
          <cell r="D139" t="str">
            <v xml:space="preserve">  -----------------------</v>
          </cell>
          <cell r="E139" t="str">
            <v xml:space="preserve">  -----------------------</v>
          </cell>
          <cell r="F139" t="str">
            <v xml:space="preserve">  -----------------------</v>
          </cell>
          <cell r="G139" t="str">
            <v xml:space="preserve">  -----------------------</v>
          </cell>
          <cell r="H139" t="str">
            <v xml:space="preserve">  -----------------------</v>
          </cell>
          <cell r="I139" t="str">
            <v xml:space="preserve">  -----------------------</v>
          </cell>
          <cell r="J139" t="str">
            <v xml:space="preserve">  -----------------------</v>
          </cell>
          <cell r="K139" t="str">
            <v xml:space="preserve">  -----------------------</v>
          </cell>
          <cell r="L139" t="str">
            <v xml:space="preserve">  -----------------------</v>
          </cell>
          <cell r="M139" t="str">
            <v xml:space="preserve">  -----------------------</v>
          </cell>
          <cell r="N139" t="str">
            <v xml:space="preserve">  -----------------------</v>
          </cell>
          <cell r="O139" t="str">
            <v xml:space="preserve">  -----------------------</v>
          </cell>
          <cell r="P139" t="str">
            <v xml:space="preserve">  -----------------------</v>
          </cell>
          <cell r="Q139" t="str">
            <v xml:space="preserve">  -----------------------</v>
          </cell>
          <cell r="R139" t="str">
            <v xml:space="preserve">  -----------------------</v>
          </cell>
          <cell r="S139" t="str">
            <v xml:space="preserve">  -----------------------</v>
          </cell>
          <cell r="T139" t="str">
            <v xml:space="preserve">  -----------------------</v>
          </cell>
          <cell r="U139" t="str">
            <v xml:space="preserve">  -----------------------</v>
          </cell>
          <cell r="V139" t="str">
            <v xml:space="preserve">  -----------------------</v>
          </cell>
          <cell r="W139" t="str">
            <v xml:space="preserve">  -----------------------</v>
          </cell>
          <cell r="X139" t="str">
            <v xml:space="preserve">  -----------------------</v>
          </cell>
          <cell r="Y139" t="str">
            <v xml:space="preserve">  -----------------------</v>
          </cell>
          <cell r="Z139" t="str">
            <v xml:space="preserve">  -----------------------</v>
          </cell>
          <cell r="AA139" t="str">
            <v xml:space="preserve">  -----------------------</v>
          </cell>
          <cell r="AB139" t="str">
            <v xml:space="preserve">  -----------------------</v>
          </cell>
          <cell r="AC139" t="str">
            <v xml:space="preserve">  -----------------------</v>
          </cell>
          <cell r="AD139" t="str">
            <v xml:space="preserve">  -----------------------</v>
          </cell>
          <cell r="AE139" t="str">
            <v xml:space="preserve">  -----------------------</v>
          </cell>
          <cell r="AF139" t="str">
            <v xml:space="preserve">  -----------------------</v>
          </cell>
          <cell r="AG139" t="str">
            <v xml:space="preserve">  -----------------------</v>
          </cell>
          <cell r="AH139" t="str">
            <v xml:space="preserve">  -----------------------</v>
          </cell>
          <cell r="AI139" t="str">
            <v xml:space="preserve">  -----------------------</v>
          </cell>
          <cell r="AJ139" t="str">
            <v xml:space="preserve">  -----------------------</v>
          </cell>
          <cell r="AK139" t="str">
            <v xml:space="preserve">  -----------------------</v>
          </cell>
          <cell r="AL139" t="str">
            <v xml:space="preserve">  -----------------------</v>
          </cell>
        </row>
        <row r="140">
          <cell r="C140">
            <v>42159</v>
          </cell>
          <cell r="D140">
            <v>0</v>
          </cell>
          <cell r="E140">
            <v>20237.560000000001</v>
          </cell>
          <cell r="F140">
            <v>0</v>
          </cell>
          <cell r="G140">
            <v>62396.56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7136.2</v>
          </cell>
          <cell r="N140">
            <v>7136.2</v>
          </cell>
          <cell r="O140">
            <v>1536.52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8672.7199999999993</v>
          </cell>
          <cell r="AA140">
            <v>53723.839999999997</v>
          </cell>
          <cell r="AB140">
            <v>1053.46</v>
          </cell>
          <cell r="AC140">
            <v>1896.24</v>
          </cell>
          <cell r="AD140">
            <v>4089.6</v>
          </cell>
          <cell r="AE140">
            <v>1203.96</v>
          </cell>
          <cell r="AF140">
            <v>1247.94</v>
          </cell>
          <cell r="AG140">
            <v>30098.720000000001</v>
          </cell>
          <cell r="AH140">
            <v>7039.3</v>
          </cell>
          <cell r="AI140">
            <v>3009.88</v>
          </cell>
          <cell r="AJ140">
            <v>601.98</v>
          </cell>
          <cell r="AK140">
            <v>0</v>
          </cell>
          <cell r="AL140">
            <v>43201.78</v>
          </cell>
        </row>
        <row r="142">
          <cell r="A142" t="str">
            <v>Departamento 4112 CDE SECRETARIA TECNICA DEL CPE</v>
          </cell>
        </row>
        <row r="143">
          <cell r="A143" t="str">
            <v>00864</v>
          </cell>
          <cell r="B143" t="str">
            <v>Gonzalez Ramirez Miriam Noemi</v>
          </cell>
          <cell r="C143">
            <v>6000</v>
          </cell>
          <cell r="D143">
            <v>0</v>
          </cell>
          <cell r="E143">
            <v>2139.6999999999998</v>
          </cell>
          <cell r="F143">
            <v>0</v>
          </cell>
          <cell r="G143">
            <v>8139.7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615.22</v>
          </cell>
          <cell r="N143">
            <v>615.22</v>
          </cell>
          <cell r="O143">
            <v>218.64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833.86</v>
          </cell>
          <cell r="AA143">
            <v>7305.84</v>
          </cell>
          <cell r="AB143">
            <v>158.22</v>
          </cell>
          <cell r="AC143">
            <v>284.82</v>
          </cell>
          <cell r="AD143">
            <v>717.46</v>
          </cell>
          <cell r="AE143">
            <v>180.84</v>
          </cell>
          <cell r="AF143">
            <v>162.80000000000001</v>
          </cell>
          <cell r="AG143">
            <v>4520.84</v>
          </cell>
          <cell r="AH143">
            <v>1160.5</v>
          </cell>
          <cell r="AI143">
            <v>452.08</v>
          </cell>
          <cell r="AJ143">
            <v>90.42</v>
          </cell>
          <cell r="AK143">
            <v>0</v>
          </cell>
          <cell r="AL143">
            <v>6567.48</v>
          </cell>
        </row>
        <row r="144">
          <cell r="A144" t="str">
            <v>00868</v>
          </cell>
          <cell r="B144" t="str">
            <v>Lopez Samano Claudia</v>
          </cell>
          <cell r="C144">
            <v>6000</v>
          </cell>
          <cell r="D144">
            <v>0</v>
          </cell>
          <cell r="E144">
            <v>2139.6999999999998</v>
          </cell>
          <cell r="F144">
            <v>0</v>
          </cell>
          <cell r="G144">
            <v>8139.7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615.22</v>
          </cell>
          <cell r="N144">
            <v>615.22</v>
          </cell>
          <cell r="O144">
            <v>220.62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835.84</v>
          </cell>
          <cell r="AA144">
            <v>7303.86</v>
          </cell>
          <cell r="AB144">
            <v>159.47999999999999</v>
          </cell>
          <cell r="AC144">
            <v>287.06</v>
          </cell>
          <cell r="AD144">
            <v>719.48</v>
          </cell>
          <cell r="AE144">
            <v>182.26</v>
          </cell>
          <cell r="AF144">
            <v>162.80000000000001</v>
          </cell>
          <cell r="AG144">
            <v>4556.54</v>
          </cell>
          <cell r="AH144">
            <v>1166.02</v>
          </cell>
          <cell r="AI144">
            <v>455.66</v>
          </cell>
          <cell r="AJ144">
            <v>91.14</v>
          </cell>
          <cell r="AK144">
            <v>0</v>
          </cell>
          <cell r="AL144">
            <v>6614.42</v>
          </cell>
        </row>
        <row r="145">
          <cell r="A145" t="str">
            <v>Total Depto</v>
          </cell>
          <cell r="C145" t="str">
            <v xml:space="preserve">  -----------------------</v>
          </cell>
          <cell r="D145" t="str">
            <v xml:space="preserve">  -----------------------</v>
          </cell>
          <cell r="E145" t="str">
            <v xml:space="preserve">  -----------------------</v>
          </cell>
          <cell r="F145" t="str">
            <v xml:space="preserve">  -----------------------</v>
          </cell>
          <cell r="G145" t="str">
            <v xml:space="preserve">  -----------------------</v>
          </cell>
          <cell r="H145" t="str">
            <v xml:space="preserve">  -----------------------</v>
          </cell>
          <cell r="I145" t="str">
            <v xml:space="preserve">  -----------------------</v>
          </cell>
          <cell r="J145" t="str">
            <v xml:space="preserve">  -----------------------</v>
          </cell>
          <cell r="K145" t="str">
            <v xml:space="preserve">  -----------------------</v>
          </cell>
          <cell r="L145" t="str">
            <v xml:space="preserve">  -----------------------</v>
          </cell>
          <cell r="M145" t="str">
            <v xml:space="preserve">  -----------------------</v>
          </cell>
          <cell r="N145" t="str">
            <v xml:space="preserve">  -----------------------</v>
          </cell>
          <cell r="O145" t="str">
            <v xml:space="preserve">  -----------------------</v>
          </cell>
          <cell r="P145" t="str">
            <v xml:space="preserve">  -----------------------</v>
          </cell>
          <cell r="Q145" t="str">
            <v xml:space="preserve">  -----------------------</v>
          </cell>
          <cell r="R145" t="str">
            <v xml:space="preserve">  -----------------------</v>
          </cell>
          <cell r="S145" t="str">
            <v xml:space="preserve">  -----------------------</v>
          </cell>
          <cell r="T145" t="str">
            <v xml:space="preserve">  -----------------------</v>
          </cell>
          <cell r="U145" t="str">
            <v xml:space="preserve">  -----------------------</v>
          </cell>
          <cell r="V145" t="str">
            <v xml:space="preserve">  -----------------------</v>
          </cell>
          <cell r="W145" t="str">
            <v xml:space="preserve">  -----------------------</v>
          </cell>
          <cell r="X145" t="str">
            <v xml:space="preserve">  -----------------------</v>
          </cell>
          <cell r="Y145" t="str">
            <v xml:space="preserve">  -----------------------</v>
          </cell>
          <cell r="Z145" t="str">
            <v xml:space="preserve">  -----------------------</v>
          </cell>
          <cell r="AA145" t="str">
            <v xml:space="preserve">  -----------------------</v>
          </cell>
          <cell r="AB145" t="str">
            <v xml:space="preserve">  -----------------------</v>
          </cell>
          <cell r="AC145" t="str">
            <v xml:space="preserve">  -----------------------</v>
          </cell>
          <cell r="AD145" t="str">
            <v xml:space="preserve">  -----------------------</v>
          </cell>
          <cell r="AE145" t="str">
            <v xml:space="preserve">  -----------------------</v>
          </cell>
          <cell r="AF145" t="str">
            <v xml:space="preserve">  -----------------------</v>
          </cell>
          <cell r="AG145" t="str">
            <v xml:space="preserve">  -----------------------</v>
          </cell>
          <cell r="AH145" t="str">
            <v xml:space="preserve">  -----------------------</v>
          </cell>
          <cell r="AI145" t="str">
            <v xml:space="preserve">  -----------------------</v>
          </cell>
          <cell r="AJ145" t="str">
            <v xml:space="preserve">  -----------------------</v>
          </cell>
          <cell r="AK145" t="str">
            <v xml:space="preserve">  -----------------------</v>
          </cell>
          <cell r="AL145" t="str">
            <v xml:space="preserve">  -----------------------</v>
          </cell>
        </row>
        <row r="146">
          <cell r="C146">
            <v>12000</v>
          </cell>
          <cell r="D146">
            <v>0</v>
          </cell>
          <cell r="E146">
            <v>4279.3999999999996</v>
          </cell>
          <cell r="F146">
            <v>0</v>
          </cell>
          <cell r="G146">
            <v>16279.4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1230.44</v>
          </cell>
          <cell r="N146">
            <v>1230.44</v>
          </cell>
          <cell r="O146">
            <v>439.26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1669.7</v>
          </cell>
          <cell r="AA146">
            <v>14609.7</v>
          </cell>
          <cell r="AB146">
            <v>317.7</v>
          </cell>
          <cell r="AC146">
            <v>571.88</v>
          </cell>
          <cell r="AD146">
            <v>1436.94</v>
          </cell>
          <cell r="AE146">
            <v>363.1</v>
          </cell>
          <cell r="AF146">
            <v>325.60000000000002</v>
          </cell>
          <cell r="AG146">
            <v>9077.3799999999992</v>
          </cell>
          <cell r="AH146">
            <v>2326.52</v>
          </cell>
          <cell r="AI146">
            <v>907.74</v>
          </cell>
          <cell r="AJ146">
            <v>181.56</v>
          </cell>
          <cell r="AK146">
            <v>0</v>
          </cell>
          <cell r="AL146">
            <v>13181.9</v>
          </cell>
        </row>
        <row r="148">
          <cell r="A148" t="str">
            <v>Departamento 4117 CDE COMISION DE JUSTICIA PARTIDARIA</v>
          </cell>
        </row>
        <row r="149">
          <cell r="A149" t="str">
            <v>00071</v>
          </cell>
          <cell r="B149" t="str">
            <v>Huerta Gomez Elizabeth</v>
          </cell>
          <cell r="C149">
            <v>13087.5</v>
          </cell>
          <cell r="D149">
            <v>0</v>
          </cell>
          <cell r="E149">
            <v>0</v>
          </cell>
          <cell r="F149">
            <v>0</v>
          </cell>
          <cell r="G149">
            <v>13087.5</v>
          </cell>
          <cell r="H149">
            <v>0</v>
          </cell>
          <cell r="I149">
            <v>0</v>
          </cell>
          <cell r="J149">
            <v>3699.08</v>
          </cell>
          <cell r="K149">
            <v>0</v>
          </cell>
          <cell r="L149">
            <v>0</v>
          </cell>
          <cell r="M149">
            <v>1377.34</v>
          </cell>
          <cell r="N149">
            <v>1377.34</v>
          </cell>
          <cell r="O149">
            <v>387.64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5464.06</v>
          </cell>
          <cell r="AA149">
            <v>7623.44</v>
          </cell>
          <cell r="AB149">
            <v>264.8</v>
          </cell>
          <cell r="AC149">
            <v>476.64</v>
          </cell>
          <cell r="AD149">
            <v>891</v>
          </cell>
          <cell r="AE149">
            <v>302.64</v>
          </cell>
          <cell r="AF149">
            <v>261.76</v>
          </cell>
          <cell r="AG149">
            <v>7565.84</v>
          </cell>
          <cell r="AH149">
            <v>1632.44</v>
          </cell>
          <cell r="AI149">
            <v>756.58</v>
          </cell>
          <cell r="AJ149">
            <v>151.32</v>
          </cell>
          <cell r="AK149">
            <v>0</v>
          </cell>
          <cell r="AL149">
            <v>10670.58</v>
          </cell>
        </row>
        <row r="150">
          <cell r="A150" t="str">
            <v>Total Depto</v>
          </cell>
          <cell r="C150" t="str">
            <v xml:space="preserve">  -----------------------</v>
          </cell>
          <cell r="D150" t="str">
            <v xml:space="preserve">  -----------------------</v>
          </cell>
          <cell r="E150" t="str">
            <v xml:space="preserve">  -----------------------</v>
          </cell>
          <cell r="F150" t="str">
            <v xml:space="preserve">  -----------------------</v>
          </cell>
          <cell r="G150" t="str">
            <v xml:space="preserve">  -----------------------</v>
          </cell>
          <cell r="H150" t="str">
            <v xml:space="preserve">  -----------------------</v>
          </cell>
          <cell r="I150" t="str">
            <v xml:space="preserve">  -----------------------</v>
          </cell>
          <cell r="J150" t="str">
            <v xml:space="preserve">  -----------------------</v>
          </cell>
          <cell r="K150" t="str">
            <v xml:space="preserve">  -----------------------</v>
          </cell>
          <cell r="L150" t="str">
            <v xml:space="preserve">  -----------------------</v>
          </cell>
          <cell r="M150" t="str">
            <v xml:space="preserve">  -----------------------</v>
          </cell>
          <cell r="N150" t="str">
            <v xml:space="preserve">  -----------------------</v>
          </cell>
          <cell r="O150" t="str">
            <v xml:space="preserve">  -----------------------</v>
          </cell>
          <cell r="P150" t="str">
            <v xml:space="preserve">  -----------------------</v>
          </cell>
          <cell r="Q150" t="str">
            <v xml:space="preserve">  -----------------------</v>
          </cell>
          <cell r="R150" t="str">
            <v xml:space="preserve">  -----------------------</v>
          </cell>
          <cell r="S150" t="str">
            <v xml:space="preserve">  -----------------------</v>
          </cell>
          <cell r="T150" t="str">
            <v xml:space="preserve">  -----------------------</v>
          </cell>
          <cell r="U150" t="str">
            <v xml:space="preserve">  -----------------------</v>
          </cell>
          <cell r="V150" t="str">
            <v xml:space="preserve">  -----------------------</v>
          </cell>
          <cell r="W150" t="str">
            <v xml:space="preserve">  -----------------------</v>
          </cell>
          <cell r="X150" t="str">
            <v xml:space="preserve">  -----------------------</v>
          </cell>
          <cell r="Y150" t="str">
            <v xml:space="preserve">  -----------------------</v>
          </cell>
          <cell r="Z150" t="str">
            <v xml:space="preserve">  -----------------------</v>
          </cell>
          <cell r="AA150" t="str">
            <v xml:space="preserve">  -----------------------</v>
          </cell>
          <cell r="AB150" t="str">
            <v xml:space="preserve">  -----------------------</v>
          </cell>
          <cell r="AC150" t="str">
            <v xml:space="preserve">  -----------------------</v>
          </cell>
          <cell r="AD150" t="str">
            <v xml:space="preserve">  -----------------------</v>
          </cell>
          <cell r="AE150" t="str">
            <v xml:space="preserve">  -----------------------</v>
          </cell>
          <cell r="AF150" t="str">
            <v xml:space="preserve">  -----------------------</v>
          </cell>
          <cell r="AG150" t="str">
            <v xml:space="preserve">  -----------------------</v>
          </cell>
          <cell r="AH150" t="str">
            <v xml:space="preserve">  -----------------------</v>
          </cell>
          <cell r="AI150" t="str">
            <v xml:space="preserve">  -----------------------</v>
          </cell>
          <cell r="AJ150" t="str">
            <v xml:space="preserve">  -----------------------</v>
          </cell>
          <cell r="AK150" t="str">
            <v xml:space="preserve">  -----------------------</v>
          </cell>
          <cell r="AL150" t="str">
            <v xml:space="preserve">  -----------------------</v>
          </cell>
        </row>
        <row r="151">
          <cell r="C151">
            <v>13087.5</v>
          </cell>
          <cell r="D151">
            <v>0</v>
          </cell>
          <cell r="E151">
            <v>0</v>
          </cell>
          <cell r="F151">
            <v>0</v>
          </cell>
          <cell r="G151">
            <v>13087.5</v>
          </cell>
          <cell r="H151">
            <v>0</v>
          </cell>
          <cell r="I151">
            <v>0</v>
          </cell>
          <cell r="J151">
            <v>3699.08</v>
          </cell>
          <cell r="K151">
            <v>0</v>
          </cell>
          <cell r="L151">
            <v>0</v>
          </cell>
          <cell r="M151">
            <v>1377.34</v>
          </cell>
          <cell r="N151">
            <v>1377.34</v>
          </cell>
          <cell r="O151">
            <v>387.64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5464.06</v>
          </cell>
          <cell r="AA151">
            <v>7623.44</v>
          </cell>
          <cell r="AB151">
            <v>264.8</v>
          </cell>
          <cell r="AC151">
            <v>476.64</v>
          </cell>
          <cell r="AD151">
            <v>891</v>
          </cell>
          <cell r="AE151">
            <v>302.64</v>
          </cell>
          <cell r="AF151">
            <v>261.76</v>
          </cell>
          <cell r="AG151">
            <v>7565.84</v>
          </cell>
          <cell r="AH151">
            <v>1632.44</v>
          </cell>
          <cell r="AI151">
            <v>756.58</v>
          </cell>
          <cell r="AJ151">
            <v>151.32</v>
          </cell>
          <cell r="AK151">
            <v>0</v>
          </cell>
          <cell r="AL151">
            <v>10670.58</v>
          </cell>
        </row>
        <row r="153">
          <cell r="A153" t="str">
            <v>Departamento 4118 CDE COMISION ESTATAL DE PROCESOS INTERN</v>
          </cell>
        </row>
        <row r="154">
          <cell r="A154" t="str">
            <v>00042</v>
          </cell>
          <cell r="B154" t="str">
            <v>Muciño Velazquez Erika Viviana</v>
          </cell>
          <cell r="C154">
            <v>6533.8</v>
          </cell>
          <cell r="D154">
            <v>3266.9</v>
          </cell>
          <cell r="E154">
            <v>0</v>
          </cell>
          <cell r="F154">
            <v>0</v>
          </cell>
          <cell r="G154">
            <v>9800.7000000000007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811.94</v>
          </cell>
          <cell r="N154">
            <v>811.94</v>
          </cell>
          <cell r="O154">
            <v>282.18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1094.1199999999999</v>
          </cell>
          <cell r="AA154">
            <v>8706.58</v>
          </cell>
          <cell r="AB154">
            <v>198.3</v>
          </cell>
          <cell r="AC154">
            <v>356.94</v>
          </cell>
          <cell r="AD154">
            <v>782.7</v>
          </cell>
          <cell r="AE154">
            <v>226.64</v>
          </cell>
          <cell r="AF154">
            <v>196.02</v>
          </cell>
          <cell r="AG154">
            <v>5665.8</v>
          </cell>
          <cell r="AH154">
            <v>1337.94</v>
          </cell>
          <cell r="AI154">
            <v>566.58000000000004</v>
          </cell>
          <cell r="AJ154">
            <v>113.32</v>
          </cell>
          <cell r="AK154">
            <v>0</v>
          </cell>
          <cell r="AL154">
            <v>8106.3</v>
          </cell>
        </row>
        <row r="155">
          <cell r="A155" t="str">
            <v>00856</v>
          </cell>
          <cell r="B155" t="str">
            <v>Iñiguez Ibarra Gustavo</v>
          </cell>
          <cell r="C155">
            <v>9990</v>
          </cell>
          <cell r="D155">
            <v>0</v>
          </cell>
          <cell r="E155">
            <v>1120.74</v>
          </cell>
          <cell r="F155">
            <v>0</v>
          </cell>
          <cell r="G155">
            <v>11110.74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1023.1</v>
          </cell>
          <cell r="N155">
            <v>1023.1</v>
          </cell>
          <cell r="O155">
            <v>319.88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1342.98</v>
          </cell>
          <cell r="AA155">
            <v>9767.76</v>
          </cell>
          <cell r="AB155">
            <v>222.08</v>
          </cell>
          <cell r="AC155">
            <v>399.74</v>
          </cell>
          <cell r="AD155">
            <v>821.42</v>
          </cell>
          <cell r="AE155">
            <v>253.8</v>
          </cell>
          <cell r="AF155">
            <v>222.22</v>
          </cell>
          <cell r="AG155">
            <v>6345.14</v>
          </cell>
          <cell r="AH155">
            <v>1443.24</v>
          </cell>
          <cell r="AI155">
            <v>634.52</v>
          </cell>
          <cell r="AJ155">
            <v>126.9</v>
          </cell>
          <cell r="AK155">
            <v>0</v>
          </cell>
          <cell r="AL155">
            <v>9025.82</v>
          </cell>
        </row>
        <row r="156">
          <cell r="A156" t="str">
            <v>Total Depto</v>
          </cell>
          <cell r="C156" t="str">
            <v xml:space="preserve">  -----------------------</v>
          </cell>
          <cell r="D156" t="str">
            <v xml:space="preserve">  -----------------------</v>
          </cell>
          <cell r="E156" t="str">
            <v xml:space="preserve">  -----------------------</v>
          </cell>
          <cell r="F156" t="str">
            <v xml:space="preserve">  -----------------------</v>
          </cell>
          <cell r="G156" t="str">
            <v xml:space="preserve">  -----------------------</v>
          </cell>
          <cell r="H156" t="str">
            <v xml:space="preserve">  -----------------------</v>
          </cell>
          <cell r="I156" t="str">
            <v xml:space="preserve">  -----------------------</v>
          </cell>
          <cell r="J156" t="str">
            <v xml:space="preserve">  -----------------------</v>
          </cell>
          <cell r="K156" t="str">
            <v xml:space="preserve">  -----------------------</v>
          </cell>
          <cell r="L156" t="str">
            <v xml:space="preserve">  -----------------------</v>
          </cell>
          <cell r="M156" t="str">
            <v xml:space="preserve">  -----------------------</v>
          </cell>
          <cell r="N156" t="str">
            <v xml:space="preserve">  -----------------------</v>
          </cell>
          <cell r="O156" t="str">
            <v xml:space="preserve">  -----------------------</v>
          </cell>
          <cell r="P156" t="str">
            <v xml:space="preserve">  -----------------------</v>
          </cell>
          <cell r="Q156" t="str">
            <v xml:space="preserve">  -----------------------</v>
          </cell>
          <cell r="R156" t="str">
            <v xml:space="preserve">  -----------------------</v>
          </cell>
          <cell r="S156" t="str">
            <v xml:space="preserve">  -----------------------</v>
          </cell>
          <cell r="T156" t="str">
            <v xml:space="preserve">  -----------------------</v>
          </cell>
          <cell r="U156" t="str">
            <v xml:space="preserve">  -----------------------</v>
          </cell>
          <cell r="V156" t="str">
            <v xml:space="preserve">  -----------------------</v>
          </cell>
          <cell r="W156" t="str">
            <v xml:space="preserve">  -----------------------</v>
          </cell>
          <cell r="X156" t="str">
            <v xml:space="preserve">  -----------------------</v>
          </cell>
          <cell r="Y156" t="str">
            <v xml:space="preserve">  -----------------------</v>
          </cell>
          <cell r="Z156" t="str">
            <v xml:space="preserve">  -----------------------</v>
          </cell>
          <cell r="AA156" t="str">
            <v xml:space="preserve">  -----------------------</v>
          </cell>
          <cell r="AB156" t="str">
            <v xml:space="preserve">  -----------------------</v>
          </cell>
          <cell r="AC156" t="str">
            <v xml:space="preserve">  -----------------------</v>
          </cell>
          <cell r="AD156" t="str">
            <v xml:space="preserve">  -----------------------</v>
          </cell>
          <cell r="AE156" t="str">
            <v xml:space="preserve">  -----------------------</v>
          </cell>
          <cell r="AF156" t="str">
            <v xml:space="preserve">  -----------------------</v>
          </cell>
          <cell r="AG156" t="str">
            <v xml:space="preserve">  -----------------------</v>
          </cell>
          <cell r="AH156" t="str">
            <v xml:space="preserve">  -----------------------</v>
          </cell>
          <cell r="AI156" t="str">
            <v xml:space="preserve">  -----------------------</v>
          </cell>
          <cell r="AJ156" t="str">
            <v xml:space="preserve">  -----------------------</v>
          </cell>
          <cell r="AK156" t="str">
            <v xml:space="preserve">  -----------------------</v>
          </cell>
          <cell r="AL156" t="str">
            <v xml:space="preserve">  -----------------------</v>
          </cell>
        </row>
        <row r="157">
          <cell r="C157">
            <v>16523.8</v>
          </cell>
          <cell r="D157">
            <v>3266.9</v>
          </cell>
          <cell r="E157">
            <v>1120.74</v>
          </cell>
          <cell r="F157">
            <v>0</v>
          </cell>
          <cell r="G157">
            <v>20911.439999999999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1835.04</v>
          </cell>
          <cell r="N157">
            <v>1835.04</v>
          </cell>
          <cell r="O157">
            <v>602.05999999999995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2437.1</v>
          </cell>
          <cell r="AA157">
            <v>18474.34</v>
          </cell>
          <cell r="AB157">
            <v>420.38</v>
          </cell>
          <cell r="AC157">
            <v>756.68</v>
          </cell>
          <cell r="AD157">
            <v>1604.12</v>
          </cell>
          <cell r="AE157">
            <v>480.44</v>
          </cell>
          <cell r="AF157">
            <v>418.24</v>
          </cell>
          <cell r="AG157">
            <v>12010.94</v>
          </cell>
          <cell r="AH157">
            <v>2781.18</v>
          </cell>
          <cell r="AI157">
            <v>1201.0999999999999</v>
          </cell>
          <cell r="AJ157">
            <v>240.22</v>
          </cell>
          <cell r="AK157">
            <v>0</v>
          </cell>
          <cell r="AL157">
            <v>17132.12</v>
          </cell>
        </row>
        <row r="159">
          <cell r="A159" t="str">
            <v>Departamento 4123 CDE SECRETARIA DE ATENCION P DISCAPACIDA</v>
          </cell>
        </row>
        <row r="160">
          <cell r="A160" t="str">
            <v>00276</v>
          </cell>
          <cell r="B160" t="str">
            <v>Mata Avila Jesus</v>
          </cell>
          <cell r="C160">
            <v>6850</v>
          </cell>
          <cell r="D160">
            <v>3425</v>
          </cell>
          <cell r="E160">
            <v>0</v>
          </cell>
          <cell r="F160">
            <v>0</v>
          </cell>
          <cell r="G160">
            <v>10275</v>
          </cell>
          <cell r="H160">
            <v>0</v>
          </cell>
          <cell r="I160">
            <v>1277.78</v>
          </cell>
          <cell r="J160">
            <v>0</v>
          </cell>
          <cell r="K160">
            <v>0</v>
          </cell>
          <cell r="L160">
            <v>0</v>
          </cell>
          <cell r="M160">
            <v>887.84</v>
          </cell>
          <cell r="N160">
            <v>887.84</v>
          </cell>
          <cell r="O160">
            <v>297.44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2463.06</v>
          </cell>
          <cell r="AA160">
            <v>7811.94</v>
          </cell>
          <cell r="AB160">
            <v>207.9</v>
          </cell>
          <cell r="AC160">
            <v>374.22</v>
          </cell>
          <cell r="AD160">
            <v>798.34</v>
          </cell>
          <cell r="AE160">
            <v>237.6</v>
          </cell>
          <cell r="AF160">
            <v>205.5</v>
          </cell>
          <cell r="AG160">
            <v>5940</v>
          </cell>
          <cell r="AH160">
            <v>1380.46</v>
          </cell>
          <cell r="AI160">
            <v>594</v>
          </cell>
          <cell r="AJ160">
            <v>118.8</v>
          </cell>
          <cell r="AK160">
            <v>0</v>
          </cell>
          <cell r="AL160">
            <v>8476.36</v>
          </cell>
        </row>
        <row r="161">
          <cell r="A161" t="str">
            <v>Total Depto</v>
          </cell>
          <cell r="C161" t="str">
            <v xml:space="preserve">  -----------------------</v>
          </cell>
          <cell r="D161" t="str">
            <v xml:space="preserve">  -----------------------</v>
          </cell>
          <cell r="E161" t="str">
            <v xml:space="preserve">  -----------------------</v>
          </cell>
          <cell r="F161" t="str">
            <v xml:space="preserve">  -----------------------</v>
          </cell>
          <cell r="G161" t="str">
            <v xml:space="preserve">  -----------------------</v>
          </cell>
          <cell r="H161" t="str">
            <v xml:space="preserve">  -----------------------</v>
          </cell>
          <cell r="I161" t="str">
            <v xml:space="preserve">  -----------------------</v>
          </cell>
          <cell r="J161" t="str">
            <v xml:space="preserve">  -----------------------</v>
          </cell>
          <cell r="K161" t="str">
            <v xml:space="preserve">  -----------------------</v>
          </cell>
          <cell r="L161" t="str">
            <v xml:space="preserve">  -----------------------</v>
          </cell>
          <cell r="M161" t="str">
            <v xml:space="preserve">  -----------------------</v>
          </cell>
          <cell r="N161" t="str">
            <v xml:space="preserve">  -----------------------</v>
          </cell>
          <cell r="O161" t="str">
            <v xml:space="preserve">  -----------------------</v>
          </cell>
          <cell r="P161" t="str">
            <v xml:space="preserve">  -----------------------</v>
          </cell>
          <cell r="Q161" t="str">
            <v xml:space="preserve">  -----------------------</v>
          </cell>
          <cell r="R161" t="str">
            <v xml:space="preserve">  -----------------------</v>
          </cell>
          <cell r="S161" t="str">
            <v xml:space="preserve">  -----------------------</v>
          </cell>
          <cell r="T161" t="str">
            <v xml:space="preserve">  -----------------------</v>
          </cell>
          <cell r="U161" t="str">
            <v xml:space="preserve">  -----------------------</v>
          </cell>
          <cell r="V161" t="str">
            <v xml:space="preserve">  -----------------------</v>
          </cell>
          <cell r="W161" t="str">
            <v xml:space="preserve">  -----------------------</v>
          </cell>
          <cell r="X161" t="str">
            <v xml:space="preserve">  -----------------------</v>
          </cell>
          <cell r="Y161" t="str">
            <v xml:space="preserve">  -----------------------</v>
          </cell>
          <cell r="Z161" t="str">
            <v xml:space="preserve">  -----------------------</v>
          </cell>
          <cell r="AA161" t="str">
            <v xml:space="preserve">  -----------------------</v>
          </cell>
          <cell r="AB161" t="str">
            <v xml:space="preserve">  -----------------------</v>
          </cell>
          <cell r="AC161" t="str">
            <v xml:space="preserve">  -----------------------</v>
          </cell>
          <cell r="AD161" t="str">
            <v xml:space="preserve">  -----------------------</v>
          </cell>
          <cell r="AE161" t="str">
            <v xml:space="preserve">  -----------------------</v>
          </cell>
          <cell r="AF161" t="str">
            <v xml:space="preserve">  -----------------------</v>
          </cell>
          <cell r="AG161" t="str">
            <v xml:space="preserve">  -----------------------</v>
          </cell>
          <cell r="AH161" t="str">
            <v xml:space="preserve">  -----------------------</v>
          </cell>
          <cell r="AI161" t="str">
            <v xml:space="preserve">  -----------------------</v>
          </cell>
          <cell r="AJ161" t="str">
            <v xml:space="preserve">  -----------------------</v>
          </cell>
          <cell r="AK161" t="str">
            <v xml:space="preserve">  -----------------------</v>
          </cell>
          <cell r="AL161" t="str">
            <v xml:space="preserve">  -----------------------</v>
          </cell>
        </row>
        <row r="162">
          <cell r="C162">
            <v>6850</v>
          </cell>
          <cell r="D162">
            <v>3425</v>
          </cell>
          <cell r="E162">
            <v>0</v>
          </cell>
          <cell r="F162">
            <v>0</v>
          </cell>
          <cell r="G162">
            <v>10275</v>
          </cell>
          <cell r="H162">
            <v>0</v>
          </cell>
          <cell r="I162">
            <v>1277.78</v>
          </cell>
          <cell r="J162">
            <v>0</v>
          </cell>
          <cell r="K162">
            <v>0</v>
          </cell>
          <cell r="L162">
            <v>0</v>
          </cell>
          <cell r="M162">
            <v>887.84</v>
          </cell>
          <cell r="N162">
            <v>887.84</v>
          </cell>
          <cell r="O162">
            <v>297.44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2463.06</v>
          </cell>
          <cell r="AA162">
            <v>7811.94</v>
          </cell>
          <cell r="AB162">
            <v>207.9</v>
          </cell>
          <cell r="AC162">
            <v>374.22</v>
          </cell>
          <cell r="AD162">
            <v>798.34</v>
          </cell>
          <cell r="AE162">
            <v>237.6</v>
          </cell>
          <cell r="AF162">
            <v>205.5</v>
          </cell>
          <cell r="AG162">
            <v>5940</v>
          </cell>
          <cell r="AH162">
            <v>1380.46</v>
          </cell>
          <cell r="AI162">
            <v>594</v>
          </cell>
          <cell r="AJ162">
            <v>118.8</v>
          </cell>
          <cell r="AK162">
            <v>0</v>
          </cell>
          <cell r="AL162">
            <v>8476.36</v>
          </cell>
        </row>
        <row r="164">
          <cell r="A164" t="str">
            <v>Departamento 4221 COM MUN TONALA</v>
          </cell>
        </row>
        <row r="165">
          <cell r="A165" t="str">
            <v>00848</v>
          </cell>
          <cell r="B165" t="str">
            <v>Rivas Padilla Margarita</v>
          </cell>
          <cell r="C165">
            <v>6666.6</v>
          </cell>
          <cell r="D165">
            <v>3333.3</v>
          </cell>
          <cell r="E165">
            <v>6603.04</v>
          </cell>
          <cell r="F165">
            <v>0</v>
          </cell>
          <cell r="G165">
            <v>16602.939999999999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2124.1799999999998</v>
          </cell>
          <cell r="N165">
            <v>2124.1799999999998</v>
          </cell>
          <cell r="O165">
            <v>474.94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2599.12</v>
          </cell>
          <cell r="AA165">
            <v>14003.82</v>
          </cell>
          <cell r="AB165">
            <v>319.83999999999997</v>
          </cell>
          <cell r="AC165">
            <v>575.72</v>
          </cell>
          <cell r="AD165">
            <v>980.64</v>
          </cell>
          <cell r="AE165">
            <v>365.54</v>
          </cell>
          <cell r="AF165">
            <v>332.06</v>
          </cell>
          <cell r="AG165">
            <v>9138.4599999999991</v>
          </cell>
          <cell r="AH165">
            <v>1876.2</v>
          </cell>
          <cell r="AI165">
            <v>913.84</v>
          </cell>
          <cell r="AJ165">
            <v>182.76</v>
          </cell>
          <cell r="AK165">
            <v>0</v>
          </cell>
          <cell r="AL165">
            <v>12808.86</v>
          </cell>
        </row>
        <row r="166">
          <cell r="A166" t="str">
            <v>Total Depto</v>
          </cell>
          <cell r="C166" t="str">
            <v xml:space="preserve">  -----------------------</v>
          </cell>
          <cell r="D166" t="str">
            <v xml:space="preserve">  -----------------------</v>
          </cell>
          <cell r="E166" t="str">
            <v xml:space="preserve">  -----------------------</v>
          </cell>
          <cell r="F166" t="str">
            <v xml:space="preserve">  -----------------------</v>
          </cell>
          <cell r="G166" t="str">
            <v xml:space="preserve">  -----------------------</v>
          </cell>
          <cell r="H166" t="str">
            <v xml:space="preserve">  -----------------------</v>
          </cell>
          <cell r="I166" t="str">
            <v xml:space="preserve">  -----------------------</v>
          </cell>
          <cell r="J166" t="str">
            <v xml:space="preserve">  -----------------------</v>
          </cell>
          <cell r="K166" t="str">
            <v xml:space="preserve">  -----------------------</v>
          </cell>
          <cell r="L166" t="str">
            <v xml:space="preserve">  -----------------------</v>
          </cell>
          <cell r="M166" t="str">
            <v xml:space="preserve">  -----------------------</v>
          </cell>
          <cell r="N166" t="str">
            <v xml:space="preserve">  -----------------------</v>
          </cell>
          <cell r="O166" t="str">
            <v xml:space="preserve">  -----------------------</v>
          </cell>
          <cell r="P166" t="str">
            <v xml:space="preserve">  -----------------------</v>
          </cell>
          <cell r="Q166" t="str">
            <v xml:space="preserve">  -----------------------</v>
          </cell>
          <cell r="R166" t="str">
            <v xml:space="preserve">  -----------------------</v>
          </cell>
          <cell r="S166" t="str">
            <v xml:space="preserve">  -----------------------</v>
          </cell>
          <cell r="T166" t="str">
            <v xml:space="preserve">  -----------------------</v>
          </cell>
          <cell r="U166" t="str">
            <v xml:space="preserve">  -----------------------</v>
          </cell>
          <cell r="V166" t="str">
            <v xml:space="preserve">  -----------------------</v>
          </cell>
          <cell r="W166" t="str">
            <v xml:space="preserve">  -----------------------</v>
          </cell>
          <cell r="X166" t="str">
            <v xml:space="preserve">  -----------------------</v>
          </cell>
          <cell r="Y166" t="str">
            <v xml:space="preserve">  -----------------------</v>
          </cell>
          <cell r="Z166" t="str">
            <v xml:space="preserve">  -----------------------</v>
          </cell>
          <cell r="AA166" t="str">
            <v xml:space="preserve">  -----------------------</v>
          </cell>
          <cell r="AB166" t="str">
            <v xml:space="preserve">  -----------------------</v>
          </cell>
          <cell r="AC166" t="str">
            <v xml:space="preserve">  -----------------------</v>
          </cell>
          <cell r="AD166" t="str">
            <v xml:space="preserve">  -----------------------</v>
          </cell>
          <cell r="AE166" t="str">
            <v xml:space="preserve">  -----------------------</v>
          </cell>
          <cell r="AF166" t="str">
            <v xml:space="preserve">  -----------------------</v>
          </cell>
          <cell r="AG166" t="str">
            <v xml:space="preserve">  -----------------------</v>
          </cell>
          <cell r="AH166" t="str">
            <v xml:space="preserve">  -----------------------</v>
          </cell>
          <cell r="AI166" t="str">
            <v xml:space="preserve">  -----------------------</v>
          </cell>
          <cell r="AJ166" t="str">
            <v xml:space="preserve">  -----------------------</v>
          </cell>
          <cell r="AK166" t="str">
            <v xml:space="preserve">  -----------------------</v>
          </cell>
          <cell r="AL166" t="str">
            <v xml:space="preserve">  -----------------------</v>
          </cell>
        </row>
        <row r="167">
          <cell r="C167">
            <v>6666.6</v>
          </cell>
          <cell r="D167">
            <v>3333.3</v>
          </cell>
          <cell r="E167">
            <v>6603.04</v>
          </cell>
          <cell r="F167">
            <v>0</v>
          </cell>
          <cell r="G167">
            <v>16602.939999999999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2124.1799999999998</v>
          </cell>
          <cell r="N167">
            <v>2124.1799999999998</v>
          </cell>
          <cell r="O167">
            <v>474.94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2599.12</v>
          </cell>
          <cell r="AA167">
            <v>14003.82</v>
          </cell>
          <cell r="AB167">
            <v>319.83999999999997</v>
          </cell>
          <cell r="AC167">
            <v>575.72</v>
          </cell>
          <cell r="AD167">
            <v>980.64</v>
          </cell>
          <cell r="AE167">
            <v>365.54</v>
          </cell>
          <cell r="AF167">
            <v>332.06</v>
          </cell>
          <cell r="AG167">
            <v>9138.4599999999991</v>
          </cell>
          <cell r="AH167">
            <v>1876.2</v>
          </cell>
          <cell r="AI167">
            <v>913.84</v>
          </cell>
          <cell r="AJ167">
            <v>182.76</v>
          </cell>
          <cell r="AK167">
            <v>0</v>
          </cell>
          <cell r="AL167">
            <v>12808.86</v>
          </cell>
        </row>
        <row r="169">
          <cell r="A169" t="str">
            <v>Departamento 4301 SECT MOVIMIENTO TERRITORIAL</v>
          </cell>
        </row>
        <row r="170">
          <cell r="A170" t="str">
            <v>00015</v>
          </cell>
          <cell r="B170" t="str">
            <v>López Hueso Tayde Lucina</v>
          </cell>
          <cell r="C170">
            <v>9606</v>
          </cell>
          <cell r="D170">
            <v>4803</v>
          </cell>
          <cell r="E170">
            <v>0</v>
          </cell>
          <cell r="F170">
            <v>0</v>
          </cell>
          <cell r="G170">
            <v>14409</v>
          </cell>
          <cell r="H170">
            <v>0</v>
          </cell>
          <cell r="I170">
            <v>3908.98</v>
          </cell>
          <cell r="J170">
            <v>0</v>
          </cell>
          <cell r="K170">
            <v>0</v>
          </cell>
          <cell r="L170">
            <v>0</v>
          </cell>
          <cell r="M170">
            <v>1655.56</v>
          </cell>
          <cell r="N170">
            <v>1655.56</v>
          </cell>
          <cell r="O170">
            <v>430.04</v>
          </cell>
          <cell r="P170">
            <v>1000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6994.58</v>
          </cell>
          <cell r="AA170">
            <v>7414.42</v>
          </cell>
          <cell r="AB170">
            <v>291.54000000000002</v>
          </cell>
          <cell r="AC170">
            <v>524.76</v>
          </cell>
          <cell r="AD170">
            <v>934.54</v>
          </cell>
          <cell r="AE170">
            <v>333.18</v>
          </cell>
          <cell r="AF170">
            <v>288.18</v>
          </cell>
          <cell r="AG170">
            <v>8329.64</v>
          </cell>
          <cell r="AH170">
            <v>1750.84</v>
          </cell>
          <cell r="AI170">
            <v>832.96</v>
          </cell>
          <cell r="AJ170">
            <v>166.6</v>
          </cell>
          <cell r="AK170">
            <v>0</v>
          </cell>
          <cell r="AL170">
            <v>11701.4</v>
          </cell>
        </row>
        <row r="171">
          <cell r="A171" t="str">
            <v>Total Depto</v>
          </cell>
          <cell r="C171" t="str">
            <v xml:space="preserve">  -----------------------</v>
          </cell>
          <cell r="D171" t="str">
            <v xml:space="preserve">  -----------------------</v>
          </cell>
          <cell r="E171" t="str">
            <v xml:space="preserve">  -----------------------</v>
          </cell>
          <cell r="F171" t="str">
            <v xml:space="preserve">  -----------------------</v>
          </cell>
          <cell r="G171" t="str">
            <v xml:space="preserve">  -----------------------</v>
          </cell>
          <cell r="H171" t="str">
            <v xml:space="preserve">  -----------------------</v>
          </cell>
          <cell r="I171" t="str">
            <v xml:space="preserve">  -----------------------</v>
          </cell>
          <cell r="J171" t="str">
            <v xml:space="preserve">  -----------------------</v>
          </cell>
          <cell r="K171" t="str">
            <v xml:space="preserve">  -----------------------</v>
          </cell>
          <cell r="L171" t="str">
            <v xml:space="preserve">  -----------------------</v>
          </cell>
          <cell r="M171" t="str">
            <v xml:space="preserve">  -----------------------</v>
          </cell>
          <cell r="N171" t="str">
            <v xml:space="preserve">  -----------------------</v>
          </cell>
          <cell r="O171" t="str">
            <v xml:space="preserve">  -----------------------</v>
          </cell>
          <cell r="P171" t="str">
            <v xml:space="preserve">  -----------------------</v>
          </cell>
          <cell r="Q171" t="str">
            <v xml:space="preserve">  -----------------------</v>
          </cell>
          <cell r="R171" t="str">
            <v xml:space="preserve">  -----------------------</v>
          </cell>
          <cell r="S171" t="str">
            <v xml:space="preserve">  -----------------------</v>
          </cell>
          <cell r="T171" t="str">
            <v xml:space="preserve">  -----------------------</v>
          </cell>
          <cell r="U171" t="str">
            <v xml:space="preserve">  -----------------------</v>
          </cell>
          <cell r="V171" t="str">
            <v xml:space="preserve">  -----------------------</v>
          </cell>
          <cell r="W171" t="str">
            <v xml:space="preserve">  -----------------------</v>
          </cell>
          <cell r="X171" t="str">
            <v xml:space="preserve">  -----------------------</v>
          </cell>
          <cell r="Y171" t="str">
            <v xml:space="preserve">  -----------------------</v>
          </cell>
          <cell r="Z171" t="str">
            <v xml:space="preserve">  -----------------------</v>
          </cell>
          <cell r="AA171" t="str">
            <v xml:space="preserve">  -----------------------</v>
          </cell>
          <cell r="AB171" t="str">
            <v xml:space="preserve">  -----------------------</v>
          </cell>
          <cell r="AC171" t="str">
            <v xml:space="preserve">  -----------------------</v>
          </cell>
          <cell r="AD171" t="str">
            <v xml:space="preserve">  -----------------------</v>
          </cell>
          <cell r="AE171" t="str">
            <v xml:space="preserve">  -----------------------</v>
          </cell>
          <cell r="AF171" t="str">
            <v xml:space="preserve">  -----------------------</v>
          </cell>
          <cell r="AG171" t="str">
            <v xml:space="preserve">  -----------------------</v>
          </cell>
          <cell r="AH171" t="str">
            <v xml:space="preserve">  -----------------------</v>
          </cell>
          <cell r="AI171" t="str">
            <v xml:space="preserve">  -----------------------</v>
          </cell>
          <cell r="AJ171" t="str">
            <v xml:space="preserve">  -----------------------</v>
          </cell>
          <cell r="AK171" t="str">
            <v xml:space="preserve">  -----------------------</v>
          </cell>
          <cell r="AL171" t="str">
            <v xml:space="preserve">  -----------------------</v>
          </cell>
        </row>
        <row r="172">
          <cell r="C172">
            <v>9606</v>
          </cell>
          <cell r="D172">
            <v>4803</v>
          </cell>
          <cell r="E172">
            <v>0</v>
          </cell>
          <cell r="F172">
            <v>0</v>
          </cell>
          <cell r="G172">
            <v>14409</v>
          </cell>
          <cell r="H172">
            <v>0</v>
          </cell>
          <cell r="I172">
            <v>3908.98</v>
          </cell>
          <cell r="J172">
            <v>0</v>
          </cell>
          <cell r="K172">
            <v>0</v>
          </cell>
          <cell r="L172">
            <v>0</v>
          </cell>
          <cell r="M172">
            <v>1655.56</v>
          </cell>
          <cell r="N172">
            <v>1655.56</v>
          </cell>
          <cell r="O172">
            <v>430.04</v>
          </cell>
          <cell r="P172">
            <v>1000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6994.58</v>
          </cell>
          <cell r="AA172">
            <v>7414.42</v>
          </cell>
          <cell r="AB172">
            <v>291.54000000000002</v>
          </cell>
          <cell r="AC172">
            <v>524.76</v>
          </cell>
          <cell r="AD172">
            <v>934.54</v>
          </cell>
          <cell r="AE172">
            <v>333.18</v>
          </cell>
          <cell r="AF172">
            <v>288.18</v>
          </cell>
          <cell r="AG172">
            <v>8329.64</v>
          </cell>
          <cell r="AH172">
            <v>1750.84</v>
          </cell>
          <cell r="AI172">
            <v>832.96</v>
          </cell>
          <cell r="AJ172">
            <v>166.6</v>
          </cell>
          <cell r="AK172">
            <v>0</v>
          </cell>
          <cell r="AL172">
            <v>11701.4</v>
          </cell>
        </row>
        <row r="174">
          <cell r="A174" t="str">
            <v>Departamento 4303 SECT FRENTE JUVENIL REVOLUCIONARIO</v>
          </cell>
        </row>
        <row r="175">
          <cell r="A175" t="str">
            <v>00858</v>
          </cell>
          <cell r="B175" t="str">
            <v>Chavez Mora Jesus Armando</v>
          </cell>
          <cell r="C175">
            <v>6000</v>
          </cell>
          <cell r="D175">
            <v>0</v>
          </cell>
          <cell r="E175">
            <v>2139.6999999999998</v>
          </cell>
          <cell r="F175">
            <v>0</v>
          </cell>
          <cell r="G175">
            <v>8139.7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615.22</v>
          </cell>
          <cell r="N175">
            <v>615.22</v>
          </cell>
          <cell r="O175">
            <v>220.62</v>
          </cell>
          <cell r="P175">
            <v>1000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1835.84</v>
          </cell>
          <cell r="AA175">
            <v>6303.86</v>
          </cell>
          <cell r="AB175">
            <v>159.47999999999999</v>
          </cell>
          <cell r="AC175">
            <v>287.06</v>
          </cell>
          <cell r="AD175">
            <v>719.48</v>
          </cell>
          <cell r="AE175">
            <v>182.26</v>
          </cell>
          <cell r="AF175">
            <v>162.80000000000001</v>
          </cell>
          <cell r="AG175">
            <v>4556.54</v>
          </cell>
          <cell r="AH175">
            <v>1166.02</v>
          </cell>
          <cell r="AI175">
            <v>455.66</v>
          </cell>
          <cell r="AJ175">
            <v>91.14</v>
          </cell>
          <cell r="AK175">
            <v>0</v>
          </cell>
          <cell r="AL175">
            <v>6614.42</v>
          </cell>
        </row>
        <row r="176">
          <cell r="A176" t="str">
            <v>00934</v>
          </cell>
          <cell r="B176" t="str">
            <v>Linares Villa Ruy Bernardo</v>
          </cell>
          <cell r="C176">
            <v>2543.5300000000002</v>
          </cell>
          <cell r="D176">
            <v>0</v>
          </cell>
          <cell r="E176">
            <v>784.55</v>
          </cell>
          <cell r="F176">
            <v>0</v>
          </cell>
          <cell r="G176">
            <v>3328.08</v>
          </cell>
          <cell r="H176">
            <v>0</v>
          </cell>
          <cell r="I176">
            <v>0</v>
          </cell>
          <cell r="J176">
            <v>0</v>
          </cell>
          <cell r="K176">
            <v>-125.1</v>
          </cell>
          <cell r="L176">
            <v>0</v>
          </cell>
          <cell r="M176">
            <v>226.91</v>
          </cell>
          <cell r="N176">
            <v>101.81</v>
          </cell>
          <cell r="O176">
            <v>95.25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197.06</v>
          </cell>
          <cell r="AA176">
            <v>3131.02</v>
          </cell>
          <cell r="AB176">
            <v>70.180000000000007</v>
          </cell>
          <cell r="AC176">
            <v>126.32</v>
          </cell>
          <cell r="AD176">
            <v>344.42</v>
          </cell>
          <cell r="AE176">
            <v>80.2</v>
          </cell>
          <cell r="AF176">
            <v>66.56</v>
          </cell>
          <cell r="AG176">
            <v>2005.11</v>
          </cell>
          <cell r="AH176">
            <v>540.91999999999996</v>
          </cell>
          <cell r="AI176">
            <v>200.51</v>
          </cell>
          <cell r="AJ176">
            <v>40.1</v>
          </cell>
          <cell r="AK176">
            <v>0</v>
          </cell>
          <cell r="AL176">
            <v>2933.4</v>
          </cell>
        </row>
        <row r="177">
          <cell r="A177" t="str">
            <v>Total Depto</v>
          </cell>
          <cell r="C177" t="str">
            <v xml:space="preserve">  -----------------------</v>
          </cell>
          <cell r="D177" t="str">
            <v xml:space="preserve">  -----------------------</v>
          </cell>
          <cell r="E177" t="str">
            <v xml:space="preserve">  -----------------------</v>
          </cell>
          <cell r="F177" t="str">
            <v xml:space="preserve">  -----------------------</v>
          </cell>
          <cell r="G177" t="str">
            <v xml:space="preserve">  -----------------------</v>
          </cell>
          <cell r="H177" t="str">
            <v xml:space="preserve">  -----------------------</v>
          </cell>
          <cell r="I177" t="str">
            <v xml:space="preserve">  -----------------------</v>
          </cell>
          <cell r="J177" t="str">
            <v xml:space="preserve">  -----------------------</v>
          </cell>
          <cell r="K177" t="str">
            <v xml:space="preserve">  -----------------------</v>
          </cell>
          <cell r="L177" t="str">
            <v xml:space="preserve">  -----------------------</v>
          </cell>
          <cell r="M177" t="str">
            <v xml:space="preserve">  -----------------------</v>
          </cell>
          <cell r="N177" t="str">
            <v xml:space="preserve">  -----------------------</v>
          </cell>
          <cell r="O177" t="str">
            <v xml:space="preserve">  -----------------------</v>
          </cell>
          <cell r="P177" t="str">
            <v xml:space="preserve">  -----------------------</v>
          </cell>
          <cell r="Q177" t="str">
            <v xml:space="preserve">  -----------------------</v>
          </cell>
          <cell r="R177" t="str">
            <v xml:space="preserve">  -----------------------</v>
          </cell>
          <cell r="S177" t="str">
            <v xml:space="preserve">  -----------------------</v>
          </cell>
          <cell r="T177" t="str">
            <v xml:space="preserve">  -----------------------</v>
          </cell>
          <cell r="U177" t="str">
            <v xml:space="preserve">  -----------------------</v>
          </cell>
          <cell r="V177" t="str">
            <v xml:space="preserve">  -----------------------</v>
          </cell>
          <cell r="W177" t="str">
            <v xml:space="preserve">  -----------------------</v>
          </cell>
          <cell r="X177" t="str">
            <v xml:space="preserve">  -----------------------</v>
          </cell>
          <cell r="Y177" t="str">
            <v xml:space="preserve">  -----------------------</v>
          </cell>
          <cell r="Z177" t="str">
            <v xml:space="preserve">  -----------------------</v>
          </cell>
          <cell r="AA177" t="str">
            <v xml:space="preserve">  -----------------------</v>
          </cell>
          <cell r="AB177" t="str">
            <v xml:space="preserve">  -----------------------</v>
          </cell>
          <cell r="AC177" t="str">
            <v xml:space="preserve">  -----------------------</v>
          </cell>
          <cell r="AD177" t="str">
            <v xml:space="preserve">  -----------------------</v>
          </cell>
          <cell r="AE177" t="str">
            <v xml:space="preserve">  -----------------------</v>
          </cell>
          <cell r="AF177" t="str">
            <v xml:space="preserve">  -----------------------</v>
          </cell>
          <cell r="AG177" t="str">
            <v xml:space="preserve">  -----------------------</v>
          </cell>
          <cell r="AH177" t="str">
            <v xml:space="preserve">  -----------------------</v>
          </cell>
          <cell r="AI177" t="str">
            <v xml:space="preserve">  -----------------------</v>
          </cell>
          <cell r="AJ177" t="str">
            <v xml:space="preserve">  -----------------------</v>
          </cell>
          <cell r="AK177" t="str">
            <v xml:space="preserve">  -----------------------</v>
          </cell>
          <cell r="AL177" t="str">
            <v xml:space="preserve">  -----------------------</v>
          </cell>
        </row>
        <row r="178">
          <cell r="C178">
            <v>8543.5300000000007</v>
          </cell>
          <cell r="D178">
            <v>0</v>
          </cell>
          <cell r="E178">
            <v>2924.25</v>
          </cell>
          <cell r="F178">
            <v>0</v>
          </cell>
          <cell r="G178">
            <v>11467.78</v>
          </cell>
          <cell r="H178">
            <v>0</v>
          </cell>
          <cell r="I178">
            <v>0</v>
          </cell>
          <cell r="J178">
            <v>0</v>
          </cell>
          <cell r="K178">
            <v>-125.1</v>
          </cell>
          <cell r="L178">
            <v>0</v>
          </cell>
          <cell r="M178">
            <v>842.13</v>
          </cell>
          <cell r="N178">
            <v>717.03</v>
          </cell>
          <cell r="O178">
            <v>315.87</v>
          </cell>
          <cell r="P178">
            <v>1000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2032.9</v>
          </cell>
          <cell r="AA178">
            <v>9434.8799999999992</v>
          </cell>
          <cell r="AB178">
            <v>229.66</v>
          </cell>
          <cell r="AC178">
            <v>413.38</v>
          </cell>
          <cell r="AD178">
            <v>1063.9000000000001</v>
          </cell>
          <cell r="AE178">
            <v>262.45999999999998</v>
          </cell>
          <cell r="AF178">
            <v>229.36</v>
          </cell>
          <cell r="AG178">
            <v>6561.65</v>
          </cell>
          <cell r="AH178">
            <v>1706.94</v>
          </cell>
          <cell r="AI178">
            <v>656.17</v>
          </cell>
          <cell r="AJ178">
            <v>131.24</v>
          </cell>
          <cell r="AK178">
            <v>0</v>
          </cell>
          <cell r="AL178">
            <v>9547.82</v>
          </cell>
        </row>
        <row r="180">
          <cell r="A180" t="str">
            <v>Departamento 4501 ORG CNC</v>
          </cell>
        </row>
        <row r="181">
          <cell r="A181" t="str">
            <v>00091</v>
          </cell>
          <cell r="B181" t="str">
            <v>Gonzalez Hernandez Javier</v>
          </cell>
          <cell r="C181">
            <v>2834</v>
          </cell>
          <cell r="D181">
            <v>1417</v>
          </cell>
          <cell r="E181">
            <v>0</v>
          </cell>
          <cell r="F181">
            <v>0</v>
          </cell>
          <cell r="G181">
            <v>4251</v>
          </cell>
          <cell r="H181">
            <v>0</v>
          </cell>
          <cell r="I181">
            <v>0</v>
          </cell>
          <cell r="J181">
            <v>0</v>
          </cell>
          <cell r="K181">
            <v>-377.42</v>
          </cell>
          <cell r="L181">
            <v>-133.86000000000001</v>
          </cell>
          <cell r="M181">
            <v>243.58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-133.86000000000001</v>
          </cell>
          <cell r="AA181">
            <v>4384.8599999999997</v>
          </cell>
          <cell r="AB181">
            <v>116.72</v>
          </cell>
          <cell r="AC181">
            <v>210.12</v>
          </cell>
          <cell r="AD181">
            <v>665.22</v>
          </cell>
          <cell r="AE181">
            <v>98.3</v>
          </cell>
          <cell r="AF181">
            <v>85.02</v>
          </cell>
          <cell r="AG181">
            <v>2457.46</v>
          </cell>
          <cell r="AH181">
            <v>992.06</v>
          </cell>
          <cell r="AI181">
            <v>245.74</v>
          </cell>
          <cell r="AJ181">
            <v>49.14</v>
          </cell>
          <cell r="AK181">
            <v>0</v>
          </cell>
          <cell r="AL181">
            <v>3927.72</v>
          </cell>
        </row>
        <row r="182">
          <cell r="A182" t="str">
            <v>00096</v>
          </cell>
          <cell r="B182" t="str">
            <v>Sanchez Sanchez Micaela</v>
          </cell>
          <cell r="C182">
            <v>850.2</v>
          </cell>
          <cell r="D182">
            <v>1417</v>
          </cell>
          <cell r="E182">
            <v>0</v>
          </cell>
          <cell r="F182">
            <v>0</v>
          </cell>
          <cell r="G182">
            <v>2267.1999999999998</v>
          </cell>
          <cell r="H182">
            <v>0</v>
          </cell>
          <cell r="I182">
            <v>0</v>
          </cell>
          <cell r="J182">
            <v>0</v>
          </cell>
          <cell r="K182">
            <v>-389.54</v>
          </cell>
          <cell r="L182">
            <v>-265.04000000000002</v>
          </cell>
          <cell r="M182">
            <v>124.51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-265.04000000000002</v>
          </cell>
          <cell r="AA182">
            <v>2532.2399999999998</v>
          </cell>
          <cell r="AB182">
            <v>62.25</v>
          </cell>
          <cell r="AC182">
            <v>112.06</v>
          </cell>
          <cell r="AD182">
            <v>354.78</v>
          </cell>
          <cell r="AE182">
            <v>98.3</v>
          </cell>
          <cell r="AF182">
            <v>45.34</v>
          </cell>
          <cell r="AG182">
            <v>1310.6500000000001</v>
          </cell>
          <cell r="AH182">
            <v>529.09</v>
          </cell>
          <cell r="AI182">
            <v>245.74</v>
          </cell>
          <cell r="AJ182">
            <v>26.21</v>
          </cell>
          <cell r="AK182">
            <v>0</v>
          </cell>
          <cell r="AL182">
            <v>2255.33</v>
          </cell>
        </row>
        <row r="183">
          <cell r="A183" t="str">
            <v>00849</v>
          </cell>
          <cell r="B183" t="str">
            <v>Chavira Vargas Jose Trinidad</v>
          </cell>
          <cell r="C183">
            <v>4400</v>
          </cell>
          <cell r="D183">
            <v>2200</v>
          </cell>
          <cell r="E183">
            <v>2105.1</v>
          </cell>
          <cell r="F183">
            <v>0</v>
          </cell>
          <cell r="G183">
            <v>8705.1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676.74</v>
          </cell>
          <cell r="N183">
            <v>676.74</v>
          </cell>
          <cell r="O183">
            <v>238.9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915.64</v>
          </cell>
          <cell r="AA183">
            <v>7789.46</v>
          </cell>
          <cell r="AB183">
            <v>171</v>
          </cell>
          <cell r="AC183">
            <v>307.8</v>
          </cell>
          <cell r="AD183">
            <v>738.24</v>
          </cell>
          <cell r="AE183">
            <v>195.44</v>
          </cell>
          <cell r="AF183">
            <v>174.1</v>
          </cell>
          <cell r="AG183">
            <v>4885.8</v>
          </cell>
          <cell r="AH183">
            <v>1217.04</v>
          </cell>
          <cell r="AI183">
            <v>488.58</v>
          </cell>
          <cell r="AJ183">
            <v>97.72</v>
          </cell>
          <cell r="AK183">
            <v>0</v>
          </cell>
          <cell r="AL183">
            <v>7058.68</v>
          </cell>
        </row>
        <row r="184">
          <cell r="A184" t="str">
            <v>00853</v>
          </cell>
          <cell r="B184" t="str">
            <v>Ayala Rodriguez Eliazer</v>
          </cell>
          <cell r="C184">
            <v>12000</v>
          </cell>
          <cell r="D184">
            <v>0</v>
          </cell>
          <cell r="E184">
            <v>8000</v>
          </cell>
          <cell r="F184">
            <v>0</v>
          </cell>
          <cell r="G184">
            <v>20000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2849.8</v>
          </cell>
          <cell r="N184">
            <v>2849.8</v>
          </cell>
          <cell r="O184">
            <v>578.52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3428.32</v>
          </cell>
          <cell r="AA184">
            <v>16571.68</v>
          </cell>
          <cell r="AB184">
            <v>385.18</v>
          </cell>
          <cell r="AC184">
            <v>693.32</v>
          </cell>
          <cell r="AD184">
            <v>1087.04</v>
          </cell>
          <cell r="AE184">
            <v>440.2</v>
          </cell>
          <cell r="AF184">
            <v>400</v>
          </cell>
          <cell r="AG184">
            <v>11005.04</v>
          </cell>
          <cell r="AH184">
            <v>2165.54</v>
          </cell>
          <cell r="AI184">
            <v>1100.5</v>
          </cell>
          <cell r="AJ184">
            <v>220.1</v>
          </cell>
          <cell r="AK184">
            <v>0</v>
          </cell>
          <cell r="AL184">
            <v>15331.38</v>
          </cell>
        </row>
        <row r="185">
          <cell r="A185" t="str">
            <v>00871</v>
          </cell>
          <cell r="B185" t="str">
            <v>Gonzalez Vizcaino Maria Lucia</v>
          </cell>
          <cell r="C185">
            <v>9999.9</v>
          </cell>
          <cell r="D185">
            <v>0</v>
          </cell>
          <cell r="E185">
            <v>1110.8399999999999</v>
          </cell>
          <cell r="F185">
            <v>0</v>
          </cell>
          <cell r="G185">
            <v>11110.74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1023.1</v>
          </cell>
          <cell r="N185">
            <v>1023.1</v>
          </cell>
          <cell r="O185">
            <v>319.92</v>
          </cell>
          <cell r="P185">
            <v>1200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2543.02</v>
          </cell>
          <cell r="AA185">
            <v>8567.7199999999993</v>
          </cell>
          <cell r="AB185">
            <v>222.1</v>
          </cell>
          <cell r="AC185">
            <v>399.78</v>
          </cell>
          <cell r="AD185">
            <v>821.46</v>
          </cell>
          <cell r="AE185">
            <v>253.84</v>
          </cell>
          <cell r="AF185">
            <v>222.22</v>
          </cell>
          <cell r="AG185">
            <v>6345.76</v>
          </cell>
          <cell r="AH185">
            <v>1443.34</v>
          </cell>
          <cell r="AI185">
            <v>634.58000000000004</v>
          </cell>
          <cell r="AJ185">
            <v>126.92</v>
          </cell>
          <cell r="AK185">
            <v>0</v>
          </cell>
          <cell r="AL185">
            <v>9026.66</v>
          </cell>
        </row>
        <row r="186">
          <cell r="A186" t="str">
            <v>Total Depto</v>
          </cell>
          <cell r="C186" t="str">
            <v xml:space="preserve">  -----------------------</v>
          </cell>
          <cell r="D186" t="str">
            <v xml:space="preserve">  -----------------------</v>
          </cell>
          <cell r="E186" t="str">
            <v xml:space="preserve">  -----------------------</v>
          </cell>
          <cell r="F186" t="str">
            <v xml:space="preserve">  -----------------------</v>
          </cell>
          <cell r="G186" t="str">
            <v xml:space="preserve">  -----------------------</v>
          </cell>
          <cell r="H186" t="str">
            <v xml:space="preserve">  -----------------------</v>
          </cell>
          <cell r="I186" t="str">
            <v xml:space="preserve">  -----------------------</v>
          </cell>
          <cell r="J186" t="str">
            <v xml:space="preserve">  -----------------------</v>
          </cell>
          <cell r="K186" t="str">
            <v xml:space="preserve">  -----------------------</v>
          </cell>
          <cell r="L186" t="str">
            <v xml:space="preserve">  -----------------------</v>
          </cell>
          <cell r="M186" t="str">
            <v xml:space="preserve">  -----------------------</v>
          </cell>
          <cell r="N186" t="str">
            <v xml:space="preserve">  -----------------------</v>
          </cell>
          <cell r="O186" t="str">
            <v xml:space="preserve">  -----------------------</v>
          </cell>
          <cell r="P186" t="str">
            <v xml:space="preserve">  -----------------------</v>
          </cell>
          <cell r="Q186" t="str">
            <v xml:space="preserve">  -----------------------</v>
          </cell>
          <cell r="R186" t="str">
            <v xml:space="preserve">  -----------------------</v>
          </cell>
          <cell r="S186" t="str">
            <v xml:space="preserve">  -----------------------</v>
          </cell>
          <cell r="T186" t="str">
            <v xml:space="preserve">  -----------------------</v>
          </cell>
          <cell r="U186" t="str">
            <v xml:space="preserve">  -----------------------</v>
          </cell>
          <cell r="V186" t="str">
            <v xml:space="preserve">  -----------------------</v>
          </cell>
          <cell r="W186" t="str">
            <v xml:space="preserve">  -----------------------</v>
          </cell>
          <cell r="X186" t="str">
            <v xml:space="preserve">  -----------------------</v>
          </cell>
          <cell r="Y186" t="str">
            <v xml:space="preserve">  -----------------------</v>
          </cell>
          <cell r="Z186" t="str">
            <v xml:space="preserve">  -----------------------</v>
          </cell>
          <cell r="AA186" t="str">
            <v xml:space="preserve">  -----------------------</v>
          </cell>
          <cell r="AB186" t="str">
            <v xml:space="preserve">  -----------------------</v>
          </cell>
          <cell r="AC186" t="str">
            <v xml:space="preserve">  -----------------------</v>
          </cell>
          <cell r="AD186" t="str">
            <v xml:space="preserve">  -----------------------</v>
          </cell>
          <cell r="AE186" t="str">
            <v xml:space="preserve">  -----------------------</v>
          </cell>
          <cell r="AF186" t="str">
            <v xml:space="preserve">  -----------------------</v>
          </cell>
          <cell r="AG186" t="str">
            <v xml:space="preserve">  -----------------------</v>
          </cell>
          <cell r="AH186" t="str">
            <v xml:space="preserve">  -----------------------</v>
          </cell>
          <cell r="AI186" t="str">
            <v xml:space="preserve">  -----------------------</v>
          </cell>
          <cell r="AJ186" t="str">
            <v xml:space="preserve">  -----------------------</v>
          </cell>
          <cell r="AK186" t="str">
            <v xml:space="preserve">  -----------------------</v>
          </cell>
          <cell r="AL186" t="str">
            <v xml:space="preserve">  -----------------------</v>
          </cell>
        </row>
        <row r="187">
          <cell r="C187">
            <v>30084.1</v>
          </cell>
          <cell r="D187">
            <v>5034</v>
          </cell>
          <cell r="E187">
            <v>11215.94</v>
          </cell>
          <cell r="F187">
            <v>0</v>
          </cell>
          <cell r="G187">
            <v>46334.04</v>
          </cell>
          <cell r="H187">
            <v>0</v>
          </cell>
          <cell r="I187">
            <v>0</v>
          </cell>
          <cell r="J187">
            <v>0</v>
          </cell>
          <cell r="K187">
            <v>-766.96</v>
          </cell>
          <cell r="L187">
            <v>-398.9</v>
          </cell>
          <cell r="M187">
            <v>4917.7299999999996</v>
          </cell>
          <cell r="N187">
            <v>4549.6400000000003</v>
          </cell>
          <cell r="O187">
            <v>1137.3399999999999</v>
          </cell>
          <cell r="P187">
            <v>1200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6488.08</v>
          </cell>
          <cell r="AA187">
            <v>39845.96</v>
          </cell>
          <cell r="AB187">
            <v>957.25</v>
          </cell>
          <cell r="AC187">
            <v>1723.08</v>
          </cell>
          <cell r="AD187">
            <v>3666.74</v>
          </cell>
          <cell r="AE187">
            <v>1086.08</v>
          </cell>
          <cell r="AF187">
            <v>926.68</v>
          </cell>
          <cell r="AG187">
            <v>26004.71</v>
          </cell>
          <cell r="AH187">
            <v>6347.07</v>
          </cell>
          <cell r="AI187">
            <v>2715.14</v>
          </cell>
          <cell r="AJ187">
            <v>520.09</v>
          </cell>
          <cell r="AK187">
            <v>0</v>
          </cell>
          <cell r="AL187">
            <v>37599.769999999997</v>
          </cell>
        </row>
        <row r="189">
          <cell r="A189" t="str">
            <v>Departamento 4502 ORG CNOP</v>
          </cell>
        </row>
        <row r="190">
          <cell r="A190" t="str">
            <v>00781</v>
          </cell>
          <cell r="B190" t="str">
            <v>Hernandez Diaz Genesis</v>
          </cell>
          <cell r="C190">
            <v>4256</v>
          </cell>
          <cell r="D190">
            <v>2128</v>
          </cell>
          <cell r="E190">
            <v>0</v>
          </cell>
          <cell r="F190">
            <v>0</v>
          </cell>
          <cell r="G190">
            <v>6384</v>
          </cell>
          <cell r="H190">
            <v>0</v>
          </cell>
          <cell r="I190">
            <v>0</v>
          </cell>
          <cell r="J190">
            <v>2460.64</v>
          </cell>
          <cell r="K190">
            <v>-250.2</v>
          </cell>
          <cell r="L190">
            <v>0</v>
          </cell>
          <cell r="M190">
            <v>424.2</v>
          </cell>
          <cell r="N190">
            <v>174</v>
          </cell>
          <cell r="O190">
            <v>175.32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2809.96</v>
          </cell>
          <cell r="AA190">
            <v>3574.04</v>
          </cell>
          <cell r="AB190">
            <v>129.16</v>
          </cell>
          <cell r="AC190">
            <v>232.5</v>
          </cell>
          <cell r="AD190">
            <v>677.64</v>
          </cell>
          <cell r="AE190">
            <v>147.62</v>
          </cell>
          <cell r="AF190">
            <v>127.68</v>
          </cell>
          <cell r="AG190">
            <v>3690.44</v>
          </cell>
          <cell r="AH190">
            <v>1039.3</v>
          </cell>
          <cell r="AI190">
            <v>369.04</v>
          </cell>
          <cell r="AJ190">
            <v>73.8</v>
          </cell>
          <cell r="AK190">
            <v>0</v>
          </cell>
          <cell r="AL190">
            <v>5447.88</v>
          </cell>
        </row>
        <row r="191">
          <cell r="A191" t="str">
            <v>00881</v>
          </cell>
          <cell r="B191" t="str">
            <v>Vazquez Ochoa Ismael Isaac</v>
          </cell>
          <cell r="C191">
            <v>6666.6</v>
          </cell>
          <cell r="D191">
            <v>3333.3</v>
          </cell>
          <cell r="E191">
            <v>10000.1</v>
          </cell>
          <cell r="F191">
            <v>0</v>
          </cell>
          <cell r="G191">
            <v>20000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2849.8</v>
          </cell>
          <cell r="N191">
            <v>2849.8</v>
          </cell>
          <cell r="O191">
            <v>570.78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3420.58</v>
          </cell>
          <cell r="AA191">
            <v>16579.419999999998</v>
          </cell>
          <cell r="AB191">
            <v>380.3</v>
          </cell>
          <cell r="AC191">
            <v>684.54</v>
          </cell>
          <cell r="AD191">
            <v>1079.0999999999999</v>
          </cell>
          <cell r="AE191">
            <v>434.62</v>
          </cell>
          <cell r="AF191">
            <v>400</v>
          </cell>
          <cell r="AG191">
            <v>10865.7</v>
          </cell>
          <cell r="AH191">
            <v>2143.94</v>
          </cell>
          <cell r="AI191">
            <v>1086.58</v>
          </cell>
          <cell r="AJ191">
            <v>217.32</v>
          </cell>
          <cell r="AK191">
            <v>0</v>
          </cell>
          <cell r="AL191">
            <v>15148.16</v>
          </cell>
        </row>
        <row r="192">
          <cell r="A192" t="str">
            <v>Total Depto</v>
          </cell>
          <cell r="C192" t="str">
            <v xml:space="preserve">  -----------------------</v>
          </cell>
          <cell r="D192" t="str">
            <v xml:space="preserve">  -----------------------</v>
          </cell>
          <cell r="E192" t="str">
            <v xml:space="preserve">  -----------------------</v>
          </cell>
          <cell r="F192" t="str">
            <v xml:space="preserve">  -----------------------</v>
          </cell>
          <cell r="G192" t="str">
            <v xml:space="preserve">  -----------------------</v>
          </cell>
          <cell r="H192" t="str">
            <v xml:space="preserve">  -----------------------</v>
          </cell>
          <cell r="I192" t="str">
            <v xml:space="preserve">  -----------------------</v>
          </cell>
          <cell r="J192" t="str">
            <v xml:space="preserve">  -----------------------</v>
          </cell>
          <cell r="K192" t="str">
            <v xml:space="preserve">  -----------------------</v>
          </cell>
          <cell r="L192" t="str">
            <v xml:space="preserve">  -----------------------</v>
          </cell>
          <cell r="M192" t="str">
            <v xml:space="preserve">  -----------------------</v>
          </cell>
          <cell r="N192" t="str">
            <v xml:space="preserve">  -----------------------</v>
          </cell>
          <cell r="O192" t="str">
            <v xml:space="preserve">  -----------------------</v>
          </cell>
          <cell r="P192" t="str">
            <v xml:space="preserve">  -----------------------</v>
          </cell>
          <cell r="Q192" t="str">
            <v xml:space="preserve">  -----------------------</v>
          </cell>
          <cell r="R192" t="str">
            <v xml:space="preserve">  -----------------------</v>
          </cell>
          <cell r="S192" t="str">
            <v xml:space="preserve">  -----------------------</v>
          </cell>
          <cell r="T192" t="str">
            <v xml:space="preserve">  -----------------------</v>
          </cell>
          <cell r="U192" t="str">
            <v xml:space="preserve">  -----------------------</v>
          </cell>
          <cell r="V192" t="str">
            <v xml:space="preserve">  -----------------------</v>
          </cell>
          <cell r="W192" t="str">
            <v xml:space="preserve">  -----------------------</v>
          </cell>
          <cell r="X192" t="str">
            <v xml:space="preserve">  -----------------------</v>
          </cell>
          <cell r="Y192" t="str">
            <v xml:space="preserve">  -----------------------</v>
          </cell>
          <cell r="Z192" t="str">
            <v xml:space="preserve">  -----------------------</v>
          </cell>
          <cell r="AA192" t="str">
            <v xml:space="preserve">  -----------------------</v>
          </cell>
          <cell r="AB192" t="str">
            <v xml:space="preserve">  -----------------------</v>
          </cell>
          <cell r="AC192" t="str">
            <v xml:space="preserve">  -----------------------</v>
          </cell>
          <cell r="AD192" t="str">
            <v xml:space="preserve">  -----------------------</v>
          </cell>
          <cell r="AE192" t="str">
            <v xml:space="preserve">  -----------------------</v>
          </cell>
          <cell r="AF192" t="str">
            <v xml:space="preserve">  -----------------------</v>
          </cell>
          <cell r="AG192" t="str">
            <v xml:space="preserve">  -----------------------</v>
          </cell>
          <cell r="AH192" t="str">
            <v xml:space="preserve">  -----------------------</v>
          </cell>
          <cell r="AI192" t="str">
            <v xml:space="preserve">  -----------------------</v>
          </cell>
          <cell r="AJ192" t="str">
            <v xml:space="preserve">  -----------------------</v>
          </cell>
          <cell r="AK192" t="str">
            <v xml:space="preserve">  -----------------------</v>
          </cell>
          <cell r="AL192" t="str">
            <v xml:space="preserve">  -----------------------</v>
          </cell>
        </row>
        <row r="193">
          <cell r="C193">
            <v>10922.6</v>
          </cell>
          <cell r="D193">
            <v>5461.3</v>
          </cell>
          <cell r="E193">
            <v>10000.1</v>
          </cell>
          <cell r="F193">
            <v>0</v>
          </cell>
          <cell r="G193">
            <v>26384</v>
          </cell>
          <cell r="H193">
            <v>0</v>
          </cell>
          <cell r="I193">
            <v>0</v>
          </cell>
          <cell r="J193">
            <v>2460.64</v>
          </cell>
          <cell r="K193">
            <v>-250.2</v>
          </cell>
          <cell r="L193">
            <v>0</v>
          </cell>
          <cell r="M193">
            <v>3274</v>
          </cell>
          <cell r="N193">
            <v>3023.8</v>
          </cell>
          <cell r="O193">
            <v>746.1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6230.54</v>
          </cell>
          <cell r="AA193">
            <v>20153.46</v>
          </cell>
          <cell r="AB193">
            <v>509.46</v>
          </cell>
          <cell r="AC193">
            <v>917.04</v>
          </cell>
          <cell r="AD193">
            <v>1756.74</v>
          </cell>
          <cell r="AE193">
            <v>582.24</v>
          </cell>
          <cell r="AF193">
            <v>527.67999999999995</v>
          </cell>
          <cell r="AG193">
            <v>14556.14</v>
          </cell>
          <cell r="AH193">
            <v>3183.24</v>
          </cell>
          <cell r="AI193">
            <v>1455.62</v>
          </cell>
          <cell r="AJ193">
            <v>291.12</v>
          </cell>
          <cell r="AK193">
            <v>0</v>
          </cell>
          <cell r="AL193">
            <v>20596.04</v>
          </cell>
        </row>
        <row r="195">
          <cell r="A195" t="str">
            <v>Departamento 4712 COM MUN ZAPOPAN</v>
          </cell>
        </row>
        <row r="196">
          <cell r="A196" t="str">
            <v>00850</v>
          </cell>
          <cell r="B196" t="str">
            <v>Becerra Iñiguez Julio Ricardo</v>
          </cell>
          <cell r="C196">
            <v>4251</v>
          </cell>
          <cell r="D196">
            <v>0</v>
          </cell>
          <cell r="E196">
            <v>0</v>
          </cell>
          <cell r="F196">
            <v>0</v>
          </cell>
          <cell r="G196">
            <v>4251</v>
          </cell>
          <cell r="H196">
            <v>0</v>
          </cell>
          <cell r="I196">
            <v>0</v>
          </cell>
          <cell r="J196">
            <v>0</v>
          </cell>
          <cell r="K196">
            <v>-377.42</v>
          </cell>
          <cell r="L196">
            <v>-133.86000000000001</v>
          </cell>
          <cell r="M196">
            <v>243.58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-133.86000000000001</v>
          </cell>
          <cell r="AA196">
            <v>4384.8599999999997</v>
          </cell>
          <cell r="AB196">
            <v>116.72</v>
          </cell>
          <cell r="AC196">
            <v>210.12</v>
          </cell>
          <cell r="AD196">
            <v>665.22</v>
          </cell>
          <cell r="AE196">
            <v>98.3</v>
          </cell>
          <cell r="AF196">
            <v>85.02</v>
          </cell>
          <cell r="AG196">
            <v>2457.46</v>
          </cell>
          <cell r="AH196">
            <v>992.06</v>
          </cell>
          <cell r="AI196">
            <v>245.74</v>
          </cell>
          <cell r="AJ196">
            <v>49.14</v>
          </cell>
          <cell r="AK196">
            <v>0</v>
          </cell>
          <cell r="AL196">
            <v>3927.72</v>
          </cell>
        </row>
        <row r="197">
          <cell r="A197" t="str">
            <v>00876</v>
          </cell>
          <cell r="B197" t="str">
            <v>Perez Palacios Jorge Antonio</v>
          </cell>
          <cell r="C197">
            <v>4000</v>
          </cell>
          <cell r="D197">
            <v>2000</v>
          </cell>
          <cell r="E197">
            <v>2000</v>
          </cell>
          <cell r="F197">
            <v>0</v>
          </cell>
          <cell r="G197">
            <v>8000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600.02</v>
          </cell>
          <cell r="N197">
            <v>600.02</v>
          </cell>
          <cell r="O197">
            <v>216.68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816.7</v>
          </cell>
          <cell r="AA197">
            <v>7183.3</v>
          </cell>
          <cell r="AB197">
            <v>157</v>
          </cell>
          <cell r="AC197">
            <v>282.60000000000002</v>
          </cell>
          <cell r="AD197">
            <v>715.44</v>
          </cell>
          <cell r="AE197">
            <v>179.42</v>
          </cell>
          <cell r="AF197">
            <v>160</v>
          </cell>
          <cell r="AG197">
            <v>4485.6000000000004</v>
          </cell>
          <cell r="AH197">
            <v>1155.04</v>
          </cell>
          <cell r="AI197">
            <v>448.56</v>
          </cell>
          <cell r="AJ197">
            <v>89.72</v>
          </cell>
          <cell r="AK197">
            <v>0</v>
          </cell>
          <cell r="AL197">
            <v>6518.34</v>
          </cell>
        </row>
        <row r="198">
          <cell r="A198" t="str">
            <v>00927</v>
          </cell>
          <cell r="B198" t="str">
            <v>Coronado Rojas Jenifer Yaneth</v>
          </cell>
          <cell r="C198">
            <v>3900</v>
          </cell>
          <cell r="D198">
            <v>0</v>
          </cell>
          <cell r="E198">
            <v>3336.33</v>
          </cell>
          <cell r="F198">
            <v>0</v>
          </cell>
          <cell r="G198">
            <v>7236.33</v>
          </cell>
          <cell r="H198">
            <v>0</v>
          </cell>
          <cell r="I198">
            <v>0</v>
          </cell>
          <cell r="J198">
            <v>0</v>
          </cell>
          <cell r="K198">
            <v>-145.38</v>
          </cell>
          <cell r="L198">
            <v>0</v>
          </cell>
          <cell r="M198">
            <v>516.94000000000005</v>
          </cell>
          <cell r="N198">
            <v>371.56</v>
          </cell>
          <cell r="O198">
            <v>123.58</v>
          </cell>
          <cell r="P198">
            <v>700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1195.1400000000001</v>
          </cell>
          <cell r="AA198">
            <v>6041.19</v>
          </cell>
          <cell r="AB198">
            <v>91.06</v>
          </cell>
          <cell r="AC198">
            <v>163.9</v>
          </cell>
          <cell r="AD198">
            <v>639.54</v>
          </cell>
          <cell r="AE198">
            <v>104.06</v>
          </cell>
          <cell r="AF198">
            <v>144.72999999999999</v>
          </cell>
          <cell r="AG198">
            <v>2601.46</v>
          </cell>
          <cell r="AH198">
            <v>894.5</v>
          </cell>
          <cell r="AI198">
            <v>260.14</v>
          </cell>
          <cell r="AJ198">
            <v>52.02</v>
          </cell>
          <cell r="AK198">
            <v>0</v>
          </cell>
          <cell r="AL198">
            <v>4056.91</v>
          </cell>
        </row>
        <row r="199">
          <cell r="A199" t="str">
            <v>00935</v>
          </cell>
          <cell r="B199" t="str">
            <v>Ruiz Nuño Martha Guadalupe</v>
          </cell>
          <cell r="C199">
            <v>1800</v>
          </cell>
          <cell r="D199">
            <v>0</v>
          </cell>
          <cell r="E199">
            <v>1000</v>
          </cell>
          <cell r="F199">
            <v>0</v>
          </cell>
          <cell r="G199">
            <v>2800</v>
          </cell>
          <cell r="H199">
            <v>0</v>
          </cell>
          <cell r="I199">
            <v>0</v>
          </cell>
          <cell r="J199">
            <v>0</v>
          </cell>
          <cell r="K199">
            <v>-145.38</v>
          </cell>
          <cell r="L199">
            <v>0</v>
          </cell>
          <cell r="M199">
            <v>169.45</v>
          </cell>
          <cell r="N199">
            <v>24.08</v>
          </cell>
          <cell r="O199">
            <v>61.79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85.87</v>
          </cell>
          <cell r="AA199">
            <v>2714.13</v>
          </cell>
          <cell r="AB199">
            <v>45.53</v>
          </cell>
          <cell r="AC199">
            <v>81.95</v>
          </cell>
          <cell r="AD199">
            <v>319.77</v>
          </cell>
          <cell r="AE199">
            <v>52.03</v>
          </cell>
          <cell r="AF199">
            <v>56</v>
          </cell>
          <cell r="AG199">
            <v>1300.73</v>
          </cell>
          <cell r="AH199">
            <v>447.25</v>
          </cell>
          <cell r="AI199">
            <v>130.07</v>
          </cell>
          <cell r="AJ199">
            <v>26.01</v>
          </cell>
          <cell r="AK199">
            <v>0</v>
          </cell>
          <cell r="AL199">
            <v>2012.09</v>
          </cell>
        </row>
        <row r="200">
          <cell r="A200" t="str">
            <v>Total Depto</v>
          </cell>
          <cell r="C200" t="str">
            <v xml:space="preserve">  -----------------------</v>
          </cell>
          <cell r="D200" t="str">
            <v xml:space="preserve">  -----------------------</v>
          </cell>
          <cell r="E200" t="str">
            <v xml:space="preserve">  -----------------------</v>
          </cell>
          <cell r="F200" t="str">
            <v xml:space="preserve">  -----------------------</v>
          </cell>
          <cell r="G200" t="str">
            <v xml:space="preserve">  -----------------------</v>
          </cell>
          <cell r="H200" t="str">
            <v xml:space="preserve">  -----------------------</v>
          </cell>
          <cell r="I200" t="str">
            <v xml:space="preserve">  -----------------------</v>
          </cell>
          <cell r="J200" t="str">
            <v xml:space="preserve">  -----------------------</v>
          </cell>
          <cell r="K200" t="str">
            <v xml:space="preserve">  -----------------------</v>
          </cell>
          <cell r="L200" t="str">
            <v xml:space="preserve">  -----------------------</v>
          </cell>
          <cell r="M200" t="str">
            <v xml:space="preserve">  -----------------------</v>
          </cell>
          <cell r="N200" t="str">
            <v xml:space="preserve">  -----------------------</v>
          </cell>
          <cell r="O200" t="str">
            <v xml:space="preserve">  -----------------------</v>
          </cell>
          <cell r="P200" t="str">
            <v xml:space="preserve">  -----------------------</v>
          </cell>
          <cell r="Q200" t="str">
            <v xml:space="preserve">  -----------------------</v>
          </cell>
          <cell r="R200" t="str">
            <v xml:space="preserve">  -----------------------</v>
          </cell>
          <cell r="S200" t="str">
            <v xml:space="preserve">  -----------------------</v>
          </cell>
          <cell r="T200" t="str">
            <v xml:space="preserve">  -----------------------</v>
          </cell>
          <cell r="U200" t="str">
            <v xml:space="preserve">  -----------------------</v>
          </cell>
          <cell r="V200" t="str">
            <v xml:space="preserve">  -----------------------</v>
          </cell>
          <cell r="W200" t="str">
            <v xml:space="preserve">  -----------------------</v>
          </cell>
          <cell r="X200" t="str">
            <v xml:space="preserve">  -----------------------</v>
          </cell>
          <cell r="Y200" t="str">
            <v xml:space="preserve">  -----------------------</v>
          </cell>
          <cell r="Z200" t="str">
            <v xml:space="preserve">  -----------------------</v>
          </cell>
          <cell r="AA200" t="str">
            <v xml:space="preserve">  -----------------------</v>
          </cell>
          <cell r="AB200" t="str">
            <v xml:space="preserve">  -----------------------</v>
          </cell>
          <cell r="AC200" t="str">
            <v xml:space="preserve">  -----------------------</v>
          </cell>
          <cell r="AD200" t="str">
            <v xml:space="preserve">  -----------------------</v>
          </cell>
          <cell r="AE200" t="str">
            <v xml:space="preserve">  -----------------------</v>
          </cell>
          <cell r="AF200" t="str">
            <v xml:space="preserve">  -----------------------</v>
          </cell>
          <cell r="AG200" t="str">
            <v xml:space="preserve">  -----------------------</v>
          </cell>
          <cell r="AH200" t="str">
            <v xml:space="preserve">  -----------------------</v>
          </cell>
          <cell r="AI200" t="str">
            <v xml:space="preserve">  -----------------------</v>
          </cell>
          <cell r="AJ200" t="str">
            <v xml:space="preserve">  -----------------------</v>
          </cell>
          <cell r="AK200" t="str">
            <v xml:space="preserve">  -----------------------</v>
          </cell>
          <cell r="AL200" t="str">
            <v xml:space="preserve">  -----------------------</v>
          </cell>
        </row>
        <row r="201">
          <cell r="C201">
            <v>13951</v>
          </cell>
          <cell r="D201">
            <v>2000</v>
          </cell>
          <cell r="E201">
            <v>6336.33</v>
          </cell>
          <cell r="F201">
            <v>0</v>
          </cell>
          <cell r="G201">
            <v>22287.33</v>
          </cell>
          <cell r="H201">
            <v>0</v>
          </cell>
          <cell r="I201">
            <v>0</v>
          </cell>
          <cell r="J201">
            <v>0</v>
          </cell>
          <cell r="K201">
            <v>-668.18</v>
          </cell>
          <cell r="L201">
            <v>-133.86000000000001</v>
          </cell>
          <cell r="M201">
            <v>1529.99</v>
          </cell>
          <cell r="N201">
            <v>995.66</v>
          </cell>
          <cell r="O201">
            <v>402.05</v>
          </cell>
          <cell r="P201">
            <v>700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1963.85</v>
          </cell>
          <cell r="AA201">
            <v>20323.48</v>
          </cell>
          <cell r="AB201">
            <v>410.31</v>
          </cell>
          <cell r="AC201">
            <v>738.57</v>
          </cell>
          <cell r="AD201">
            <v>2339.9699999999998</v>
          </cell>
          <cell r="AE201">
            <v>433.81</v>
          </cell>
          <cell r="AF201">
            <v>445.75</v>
          </cell>
          <cell r="AG201">
            <v>10845.25</v>
          </cell>
          <cell r="AH201">
            <v>3488.85</v>
          </cell>
          <cell r="AI201">
            <v>1084.51</v>
          </cell>
          <cell r="AJ201">
            <v>216.89</v>
          </cell>
          <cell r="AK201">
            <v>0</v>
          </cell>
          <cell r="AL201">
            <v>16515.060000000001</v>
          </cell>
        </row>
        <row r="203">
          <cell r="A203" t="str">
            <v>Departamento 4741 COM MUN GUADALAJARA</v>
          </cell>
        </row>
        <row r="204">
          <cell r="A204" t="str">
            <v>00878</v>
          </cell>
          <cell r="B204" t="str">
            <v>Tovar Covarrubias Brianda Jackeline</v>
          </cell>
          <cell r="C204">
            <v>4252</v>
          </cell>
          <cell r="D204">
            <v>2126</v>
          </cell>
          <cell r="E204">
            <v>0</v>
          </cell>
          <cell r="F204">
            <v>0</v>
          </cell>
          <cell r="G204">
            <v>6378</v>
          </cell>
          <cell r="H204">
            <v>0</v>
          </cell>
          <cell r="I204">
            <v>0</v>
          </cell>
          <cell r="J204">
            <v>0</v>
          </cell>
          <cell r="K204">
            <v>-250.2</v>
          </cell>
          <cell r="L204">
            <v>0</v>
          </cell>
          <cell r="M204">
            <v>423.56</v>
          </cell>
          <cell r="N204">
            <v>173.36</v>
          </cell>
          <cell r="O204">
            <v>175.14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348.5</v>
          </cell>
          <cell r="AA204">
            <v>6029.5</v>
          </cell>
          <cell r="AB204">
            <v>129.04</v>
          </cell>
          <cell r="AC204">
            <v>232.28</v>
          </cell>
          <cell r="AD204">
            <v>677.52</v>
          </cell>
          <cell r="AE204">
            <v>147.47999999999999</v>
          </cell>
          <cell r="AF204">
            <v>127.56</v>
          </cell>
          <cell r="AG204">
            <v>3687.12</v>
          </cell>
          <cell r="AH204">
            <v>1038.8399999999999</v>
          </cell>
          <cell r="AI204">
            <v>368.72</v>
          </cell>
          <cell r="AJ204">
            <v>73.739999999999995</v>
          </cell>
          <cell r="AK204">
            <v>0</v>
          </cell>
          <cell r="AL204">
            <v>5443.46</v>
          </cell>
        </row>
        <row r="205">
          <cell r="A205" t="str">
            <v>00880</v>
          </cell>
          <cell r="B205" t="str">
            <v>Macias Lopez Roberto</v>
          </cell>
          <cell r="C205">
            <v>2972</v>
          </cell>
          <cell r="D205">
            <v>1486</v>
          </cell>
          <cell r="E205">
            <v>1860</v>
          </cell>
          <cell r="F205">
            <v>0</v>
          </cell>
          <cell r="G205">
            <v>6318</v>
          </cell>
          <cell r="H205">
            <v>0</v>
          </cell>
          <cell r="I205">
            <v>0</v>
          </cell>
          <cell r="J205">
            <v>0</v>
          </cell>
          <cell r="K205">
            <v>-250.2</v>
          </cell>
          <cell r="L205">
            <v>0</v>
          </cell>
          <cell r="M205">
            <v>417.02</v>
          </cell>
          <cell r="N205">
            <v>166.82</v>
          </cell>
          <cell r="O205">
            <v>173.38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340.2</v>
          </cell>
          <cell r="AA205">
            <v>5977.8</v>
          </cell>
          <cell r="AB205">
            <v>127.76</v>
          </cell>
          <cell r="AC205">
            <v>229.96</v>
          </cell>
          <cell r="AD205">
            <v>676.24</v>
          </cell>
          <cell r="AE205">
            <v>146</v>
          </cell>
          <cell r="AF205">
            <v>126.36</v>
          </cell>
          <cell r="AG205">
            <v>3650.1</v>
          </cell>
          <cell r="AH205">
            <v>1033.96</v>
          </cell>
          <cell r="AI205">
            <v>365</v>
          </cell>
          <cell r="AJ205">
            <v>73</v>
          </cell>
          <cell r="AK205">
            <v>0</v>
          </cell>
          <cell r="AL205">
            <v>5394.42</v>
          </cell>
        </row>
        <row r="206">
          <cell r="A206" t="str">
            <v>00912</v>
          </cell>
          <cell r="B206" t="str">
            <v>Cuevas Chacon Jose Luis</v>
          </cell>
          <cell r="C206">
            <v>4723.5</v>
          </cell>
          <cell r="D206">
            <v>0</v>
          </cell>
          <cell r="E206">
            <v>0</v>
          </cell>
          <cell r="F206">
            <v>0</v>
          </cell>
          <cell r="G206">
            <v>4723.5</v>
          </cell>
          <cell r="H206">
            <v>0</v>
          </cell>
          <cell r="I206">
            <v>0</v>
          </cell>
          <cell r="J206">
            <v>0</v>
          </cell>
          <cell r="K206">
            <v>-320.60000000000002</v>
          </cell>
          <cell r="L206">
            <v>-46.78</v>
          </cell>
          <cell r="M206">
            <v>273.82</v>
          </cell>
          <cell r="N206">
            <v>0</v>
          </cell>
          <cell r="O206">
            <v>129.72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82.94</v>
          </cell>
          <cell r="AA206">
            <v>4640.5600000000004</v>
          </cell>
          <cell r="AB206">
            <v>95.58</v>
          </cell>
          <cell r="AC206">
            <v>172.04</v>
          </cell>
          <cell r="AD206">
            <v>644.04</v>
          </cell>
          <cell r="AE206">
            <v>109.22</v>
          </cell>
          <cell r="AF206">
            <v>94.46</v>
          </cell>
          <cell r="AG206">
            <v>2730.66</v>
          </cell>
          <cell r="AH206">
            <v>911.66</v>
          </cell>
          <cell r="AI206">
            <v>273.06</v>
          </cell>
          <cell r="AJ206">
            <v>54.62</v>
          </cell>
          <cell r="AK206">
            <v>0</v>
          </cell>
          <cell r="AL206">
            <v>4173.68</v>
          </cell>
        </row>
        <row r="207">
          <cell r="A207" t="str">
            <v>Total Depto</v>
          </cell>
          <cell r="C207" t="str">
            <v xml:space="preserve">  -----------------------</v>
          </cell>
          <cell r="D207" t="str">
            <v xml:space="preserve">  -----------------------</v>
          </cell>
          <cell r="E207" t="str">
            <v xml:space="preserve">  -----------------------</v>
          </cell>
          <cell r="F207" t="str">
            <v xml:space="preserve">  -----------------------</v>
          </cell>
          <cell r="G207" t="str">
            <v xml:space="preserve">  -----------------------</v>
          </cell>
          <cell r="H207" t="str">
            <v xml:space="preserve">  -----------------------</v>
          </cell>
          <cell r="I207" t="str">
            <v xml:space="preserve">  -----------------------</v>
          </cell>
          <cell r="J207" t="str">
            <v xml:space="preserve">  -----------------------</v>
          </cell>
          <cell r="K207" t="str">
            <v xml:space="preserve">  -----------------------</v>
          </cell>
          <cell r="L207" t="str">
            <v xml:space="preserve">  -----------------------</v>
          </cell>
          <cell r="M207" t="str">
            <v xml:space="preserve">  -----------------------</v>
          </cell>
          <cell r="N207" t="str">
            <v xml:space="preserve">  -----------------------</v>
          </cell>
          <cell r="O207" t="str">
            <v xml:space="preserve">  -----------------------</v>
          </cell>
          <cell r="P207" t="str">
            <v xml:space="preserve">  -----------------------</v>
          </cell>
          <cell r="Q207" t="str">
            <v xml:space="preserve">  -----------------------</v>
          </cell>
          <cell r="R207" t="str">
            <v xml:space="preserve">  -----------------------</v>
          </cell>
          <cell r="S207" t="str">
            <v xml:space="preserve">  -----------------------</v>
          </cell>
          <cell r="T207" t="str">
            <v xml:space="preserve">  -----------------------</v>
          </cell>
          <cell r="U207" t="str">
            <v xml:space="preserve">  -----------------------</v>
          </cell>
          <cell r="V207" t="str">
            <v xml:space="preserve">  -----------------------</v>
          </cell>
          <cell r="W207" t="str">
            <v xml:space="preserve">  -----------------------</v>
          </cell>
          <cell r="X207" t="str">
            <v xml:space="preserve">  -----------------------</v>
          </cell>
          <cell r="Y207" t="str">
            <v xml:space="preserve">  -----------------------</v>
          </cell>
          <cell r="Z207" t="str">
            <v xml:space="preserve">  -----------------------</v>
          </cell>
          <cell r="AA207" t="str">
            <v xml:space="preserve">  -----------------------</v>
          </cell>
          <cell r="AB207" t="str">
            <v xml:space="preserve">  -----------------------</v>
          </cell>
          <cell r="AC207" t="str">
            <v xml:space="preserve">  -----------------------</v>
          </cell>
          <cell r="AD207" t="str">
            <v xml:space="preserve">  -----------------------</v>
          </cell>
          <cell r="AE207" t="str">
            <v xml:space="preserve">  -----------------------</v>
          </cell>
          <cell r="AF207" t="str">
            <v xml:space="preserve">  -----------------------</v>
          </cell>
          <cell r="AG207" t="str">
            <v xml:space="preserve">  -----------------------</v>
          </cell>
          <cell r="AH207" t="str">
            <v xml:space="preserve">  -----------------------</v>
          </cell>
          <cell r="AI207" t="str">
            <v xml:space="preserve">  -----------------------</v>
          </cell>
          <cell r="AJ207" t="str">
            <v xml:space="preserve">  -----------------------</v>
          </cell>
          <cell r="AK207" t="str">
            <v xml:space="preserve">  -----------------------</v>
          </cell>
          <cell r="AL207" t="str">
            <v xml:space="preserve">  -----------------------</v>
          </cell>
        </row>
        <row r="208">
          <cell r="C208">
            <v>11947.5</v>
          </cell>
          <cell r="D208">
            <v>3612</v>
          </cell>
          <cell r="E208">
            <v>1860</v>
          </cell>
          <cell r="F208">
            <v>0</v>
          </cell>
          <cell r="G208">
            <v>17419.5</v>
          </cell>
          <cell r="H208">
            <v>0</v>
          </cell>
          <cell r="I208">
            <v>0</v>
          </cell>
          <cell r="J208">
            <v>0</v>
          </cell>
          <cell r="K208">
            <v>-821</v>
          </cell>
          <cell r="L208">
            <v>-46.78</v>
          </cell>
          <cell r="M208">
            <v>1114.4000000000001</v>
          </cell>
          <cell r="N208">
            <v>340.18</v>
          </cell>
          <cell r="O208">
            <v>478.24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771.64</v>
          </cell>
          <cell r="AA208">
            <v>16647.86</v>
          </cell>
          <cell r="AB208">
            <v>352.38</v>
          </cell>
          <cell r="AC208">
            <v>634.28</v>
          </cell>
          <cell r="AD208">
            <v>1997.8</v>
          </cell>
          <cell r="AE208">
            <v>402.7</v>
          </cell>
          <cell r="AF208">
            <v>348.38</v>
          </cell>
          <cell r="AG208">
            <v>10067.879999999999</v>
          </cell>
          <cell r="AH208">
            <v>2984.46</v>
          </cell>
          <cell r="AI208">
            <v>1006.78</v>
          </cell>
          <cell r="AJ208">
            <v>201.36</v>
          </cell>
          <cell r="AK208">
            <v>0</v>
          </cell>
          <cell r="AL208">
            <v>15011.56</v>
          </cell>
        </row>
        <row r="210">
          <cell r="A210" t="str">
            <v>Departamento 4794 COM MUN TEPATITLAN DE MORELOS</v>
          </cell>
        </row>
        <row r="211">
          <cell r="A211" t="str">
            <v>00279</v>
          </cell>
          <cell r="B211" t="str">
            <v>Bravo Garcia Andrea Nallely</v>
          </cell>
          <cell r="C211">
            <v>4458</v>
          </cell>
          <cell r="D211">
            <v>0</v>
          </cell>
          <cell r="E211">
            <v>1842</v>
          </cell>
          <cell r="F211">
            <v>0</v>
          </cell>
          <cell r="G211">
            <v>6300</v>
          </cell>
          <cell r="H211">
            <v>0</v>
          </cell>
          <cell r="I211">
            <v>0</v>
          </cell>
          <cell r="J211">
            <v>0</v>
          </cell>
          <cell r="K211">
            <v>-250.2</v>
          </cell>
          <cell r="L211">
            <v>0</v>
          </cell>
          <cell r="M211">
            <v>415.06</v>
          </cell>
          <cell r="N211">
            <v>164.86</v>
          </cell>
          <cell r="O211">
            <v>166.9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331.76</v>
          </cell>
          <cell r="AA211">
            <v>5968.24</v>
          </cell>
          <cell r="AB211">
            <v>122.98</v>
          </cell>
          <cell r="AC211">
            <v>221.36</v>
          </cell>
          <cell r="AD211">
            <v>671.46</v>
          </cell>
          <cell r="AE211">
            <v>140.56</v>
          </cell>
          <cell r="AF211">
            <v>126</v>
          </cell>
          <cell r="AG211">
            <v>3513.76</v>
          </cell>
          <cell r="AH211">
            <v>1015.8</v>
          </cell>
          <cell r="AI211">
            <v>351.38</v>
          </cell>
          <cell r="AJ211">
            <v>70.28</v>
          </cell>
          <cell r="AK211">
            <v>0</v>
          </cell>
          <cell r="AL211">
            <v>5217.78</v>
          </cell>
        </row>
        <row r="212">
          <cell r="A212" t="str">
            <v>Total Depto</v>
          </cell>
          <cell r="C212" t="str">
            <v xml:space="preserve">  -----------------------</v>
          </cell>
          <cell r="D212" t="str">
            <v xml:space="preserve">  -----------------------</v>
          </cell>
          <cell r="E212" t="str">
            <v xml:space="preserve">  -----------------------</v>
          </cell>
          <cell r="F212" t="str">
            <v xml:space="preserve">  -----------------------</v>
          </cell>
          <cell r="G212" t="str">
            <v xml:space="preserve">  -----------------------</v>
          </cell>
          <cell r="H212" t="str">
            <v xml:space="preserve">  -----------------------</v>
          </cell>
          <cell r="I212" t="str">
            <v xml:space="preserve">  -----------------------</v>
          </cell>
          <cell r="J212" t="str">
            <v xml:space="preserve">  -----------------------</v>
          </cell>
          <cell r="K212" t="str">
            <v xml:space="preserve">  -----------------------</v>
          </cell>
          <cell r="L212" t="str">
            <v xml:space="preserve">  -----------------------</v>
          </cell>
          <cell r="M212" t="str">
            <v xml:space="preserve">  -----------------------</v>
          </cell>
          <cell r="N212" t="str">
            <v xml:space="preserve">  -----------------------</v>
          </cell>
          <cell r="O212" t="str">
            <v xml:space="preserve">  -----------------------</v>
          </cell>
          <cell r="P212" t="str">
            <v xml:space="preserve">  -----------------------</v>
          </cell>
          <cell r="Q212" t="str">
            <v xml:space="preserve">  -----------------------</v>
          </cell>
          <cell r="R212" t="str">
            <v xml:space="preserve">  -----------------------</v>
          </cell>
          <cell r="S212" t="str">
            <v xml:space="preserve">  -----------------------</v>
          </cell>
          <cell r="T212" t="str">
            <v xml:space="preserve">  -----------------------</v>
          </cell>
          <cell r="U212" t="str">
            <v xml:space="preserve">  -----------------------</v>
          </cell>
          <cell r="V212" t="str">
            <v xml:space="preserve">  -----------------------</v>
          </cell>
          <cell r="W212" t="str">
            <v xml:space="preserve">  -----------------------</v>
          </cell>
          <cell r="X212" t="str">
            <v xml:space="preserve">  -----------------------</v>
          </cell>
          <cell r="Y212" t="str">
            <v xml:space="preserve">  -----------------------</v>
          </cell>
          <cell r="Z212" t="str">
            <v xml:space="preserve">  -----------------------</v>
          </cell>
          <cell r="AA212" t="str">
            <v xml:space="preserve">  -----------------------</v>
          </cell>
          <cell r="AB212" t="str">
            <v xml:space="preserve">  -----------------------</v>
          </cell>
          <cell r="AC212" t="str">
            <v xml:space="preserve">  -----------------------</v>
          </cell>
          <cell r="AD212" t="str">
            <v xml:space="preserve">  -----------------------</v>
          </cell>
          <cell r="AE212" t="str">
            <v xml:space="preserve">  -----------------------</v>
          </cell>
          <cell r="AF212" t="str">
            <v xml:space="preserve">  -----------------------</v>
          </cell>
          <cell r="AG212" t="str">
            <v xml:space="preserve">  -----------------------</v>
          </cell>
          <cell r="AH212" t="str">
            <v xml:space="preserve">  -----------------------</v>
          </cell>
          <cell r="AI212" t="str">
            <v xml:space="preserve">  -----------------------</v>
          </cell>
          <cell r="AJ212" t="str">
            <v xml:space="preserve">  -----------------------</v>
          </cell>
          <cell r="AK212" t="str">
            <v xml:space="preserve">  -----------------------</v>
          </cell>
          <cell r="AL212" t="str">
            <v xml:space="preserve">  -----------------------</v>
          </cell>
        </row>
        <row r="213">
          <cell r="C213">
            <v>4458</v>
          </cell>
          <cell r="D213">
            <v>0</v>
          </cell>
          <cell r="E213">
            <v>1842</v>
          </cell>
          <cell r="F213">
            <v>0</v>
          </cell>
          <cell r="G213">
            <v>6300</v>
          </cell>
          <cell r="H213">
            <v>0</v>
          </cell>
          <cell r="I213">
            <v>0</v>
          </cell>
          <cell r="J213">
            <v>0</v>
          </cell>
          <cell r="K213">
            <v>-250.2</v>
          </cell>
          <cell r="L213">
            <v>0</v>
          </cell>
          <cell r="M213">
            <v>415.06</v>
          </cell>
          <cell r="N213">
            <v>164.86</v>
          </cell>
          <cell r="O213">
            <v>166.9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331.76</v>
          </cell>
          <cell r="AA213">
            <v>5968.24</v>
          </cell>
          <cell r="AB213">
            <v>122.98</v>
          </cell>
          <cell r="AC213">
            <v>221.36</v>
          </cell>
          <cell r="AD213">
            <v>671.46</v>
          </cell>
          <cell r="AE213">
            <v>140.56</v>
          </cell>
          <cell r="AF213">
            <v>126</v>
          </cell>
          <cell r="AG213">
            <v>3513.76</v>
          </cell>
          <cell r="AH213">
            <v>1015.8</v>
          </cell>
          <cell r="AI213">
            <v>351.38</v>
          </cell>
          <cell r="AJ213">
            <v>70.28</v>
          </cell>
          <cell r="AK213">
            <v>0</v>
          </cell>
          <cell r="AL213">
            <v>5217.78</v>
          </cell>
        </row>
        <row r="215">
          <cell r="A215" t="str">
            <v>Departamento 4799 COM MUN TLAQUEPAQUE</v>
          </cell>
        </row>
        <row r="216">
          <cell r="A216" t="str">
            <v>00873</v>
          </cell>
          <cell r="B216" t="str">
            <v>Gonzalez Real  Blanca Lucero</v>
          </cell>
          <cell r="C216">
            <v>2834</v>
          </cell>
          <cell r="D216">
            <v>1417</v>
          </cell>
          <cell r="E216">
            <v>96</v>
          </cell>
          <cell r="F216">
            <v>0</v>
          </cell>
          <cell r="G216">
            <v>4347</v>
          </cell>
          <cell r="H216">
            <v>0</v>
          </cell>
          <cell r="I216">
            <v>0</v>
          </cell>
          <cell r="J216">
            <v>0</v>
          </cell>
          <cell r="K216">
            <v>-377.42</v>
          </cell>
          <cell r="L216">
            <v>-127.72</v>
          </cell>
          <cell r="M216">
            <v>249.72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-127.72</v>
          </cell>
          <cell r="AA216">
            <v>4474.72</v>
          </cell>
          <cell r="AB216">
            <v>118.94</v>
          </cell>
          <cell r="AC216">
            <v>214.1</v>
          </cell>
          <cell r="AD216">
            <v>667.42</v>
          </cell>
          <cell r="AE216">
            <v>100.16</v>
          </cell>
          <cell r="AF216">
            <v>86.94</v>
          </cell>
          <cell r="AG216">
            <v>2504.1</v>
          </cell>
          <cell r="AH216">
            <v>1000.46</v>
          </cell>
          <cell r="AI216">
            <v>250.4</v>
          </cell>
          <cell r="AJ216">
            <v>50.08</v>
          </cell>
          <cell r="AK216">
            <v>0</v>
          </cell>
          <cell r="AL216">
            <v>3992.14</v>
          </cell>
        </row>
        <row r="217">
          <cell r="A217" t="str">
            <v>Total Depto</v>
          </cell>
          <cell r="C217" t="str">
            <v xml:space="preserve">  -----------------------</v>
          </cell>
          <cell r="D217" t="str">
            <v xml:space="preserve">  -----------------------</v>
          </cell>
          <cell r="E217" t="str">
            <v xml:space="preserve">  -----------------------</v>
          </cell>
          <cell r="F217" t="str">
            <v xml:space="preserve">  -----------------------</v>
          </cell>
          <cell r="G217" t="str">
            <v xml:space="preserve">  -----------------------</v>
          </cell>
          <cell r="H217" t="str">
            <v xml:space="preserve">  -----------------------</v>
          </cell>
          <cell r="I217" t="str">
            <v xml:space="preserve">  -----------------------</v>
          </cell>
          <cell r="J217" t="str">
            <v xml:space="preserve">  -----------------------</v>
          </cell>
          <cell r="K217" t="str">
            <v xml:space="preserve">  -----------------------</v>
          </cell>
          <cell r="L217" t="str">
            <v xml:space="preserve">  -----------------------</v>
          </cell>
          <cell r="M217" t="str">
            <v xml:space="preserve">  -----------------------</v>
          </cell>
          <cell r="N217" t="str">
            <v xml:space="preserve">  -----------------------</v>
          </cell>
          <cell r="O217" t="str">
            <v xml:space="preserve">  -----------------------</v>
          </cell>
          <cell r="P217" t="str">
            <v xml:space="preserve">  -----------------------</v>
          </cell>
          <cell r="Q217" t="str">
            <v xml:space="preserve">  -----------------------</v>
          </cell>
          <cell r="R217" t="str">
            <v xml:space="preserve">  -----------------------</v>
          </cell>
          <cell r="S217" t="str">
            <v xml:space="preserve">  -----------------------</v>
          </cell>
          <cell r="T217" t="str">
            <v xml:space="preserve">  -----------------------</v>
          </cell>
          <cell r="U217" t="str">
            <v xml:space="preserve">  -----------------------</v>
          </cell>
          <cell r="V217" t="str">
            <v xml:space="preserve">  -----------------------</v>
          </cell>
          <cell r="W217" t="str">
            <v xml:space="preserve">  -----------------------</v>
          </cell>
          <cell r="X217" t="str">
            <v xml:space="preserve">  -----------------------</v>
          </cell>
          <cell r="Y217" t="str">
            <v xml:space="preserve">  -----------------------</v>
          </cell>
          <cell r="Z217" t="str">
            <v xml:space="preserve">  -----------------------</v>
          </cell>
          <cell r="AA217" t="str">
            <v xml:space="preserve">  -----------------------</v>
          </cell>
          <cell r="AB217" t="str">
            <v xml:space="preserve">  -----------------------</v>
          </cell>
          <cell r="AC217" t="str">
            <v xml:space="preserve">  -----------------------</v>
          </cell>
          <cell r="AD217" t="str">
            <v xml:space="preserve">  -----------------------</v>
          </cell>
          <cell r="AE217" t="str">
            <v xml:space="preserve">  -----------------------</v>
          </cell>
          <cell r="AF217" t="str">
            <v xml:space="preserve">  -----------------------</v>
          </cell>
          <cell r="AG217" t="str">
            <v xml:space="preserve">  -----------------------</v>
          </cell>
          <cell r="AH217" t="str">
            <v xml:space="preserve">  -----------------------</v>
          </cell>
          <cell r="AI217" t="str">
            <v xml:space="preserve">  -----------------------</v>
          </cell>
          <cell r="AJ217" t="str">
            <v xml:space="preserve">  -----------------------</v>
          </cell>
          <cell r="AK217" t="str">
            <v xml:space="preserve">  -----------------------</v>
          </cell>
          <cell r="AL217" t="str">
            <v xml:space="preserve">  -----------------------</v>
          </cell>
        </row>
        <row r="218">
          <cell r="C218">
            <v>2834</v>
          </cell>
          <cell r="D218">
            <v>1417</v>
          </cell>
          <cell r="E218">
            <v>96</v>
          </cell>
          <cell r="F218">
            <v>0</v>
          </cell>
          <cell r="G218">
            <v>4347</v>
          </cell>
          <cell r="H218">
            <v>0</v>
          </cell>
          <cell r="I218">
            <v>0</v>
          </cell>
          <cell r="J218">
            <v>0</v>
          </cell>
          <cell r="K218">
            <v>-377.42</v>
          </cell>
          <cell r="L218">
            <v>-127.72</v>
          </cell>
          <cell r="M218">
            <v>249.72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-127.72</v>
          </cell>
          <cell r="AA218">
            <v>4474.72</v>
          </cell>
          <cell r="AB218">
            <v>118.94</v>
          </cell>
          <cell r="AC218">
            <v>214.1</v>
          </cell>
          <cell r="AD218">
            <v>667.42</v>
          </cell>
          <cell r="AE218">
            <v>100.16</v>
          </cell>
          <cell r="AF218">
            <v>86.94</v>
          </cell>
          <cell r="AG218">
            <v>2504.1</v>
          </cell>
          <cell r="AH218">
            <v>1000.46</v>
          </cell>
          <cell r="AI218">
            <v>250.4</v>
          </cell>
          <cell r="AJ218">
            <v>50.08</v>
          </cell>
          <cell r="AK218">
            <v>0</v>
          </cell>
          <cell r="AL218">
            <v>3992.14</v>
          </cell>
        </row>
        <row r="220">
          <cell r="A220" t="str">
            <v>Departamento 9114 INSTITUTO REYES HEROLES</v>
          </cell>
        </row>
        <row r="221">
          <cell r="A221" t="str">
            <v>00093</v>
          </cell>
          <cell r="B221" t="str">
            <v>Hernandez Virgen Veronica</v>
          </cell>
          <cell r="C221">
            <v>6112</v>
          </cell>
          <cell r="D221">
            <v>3056</v>
          </cell>
          <cell r="E221">
            <v>0</v>
          </cell>
          <cell r="F221">
            <v>0</v>
          </cell>
          <cell r="G221">
            <v>9168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727.1</v>
          </cell>
          <cell r="N221">
            <v>727.1</v>
          </cell>
          <cell r="O221">
            <v>261.86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988.96</v>
          </cell>
          <cell r="AA221">
            <v>8179.04</v>
          </cell>
          <cell r="AB221">
            <v>185.5</v>
          </cell>
          <cell r="AC221">
            <v>333.9</v>
          </cell>
          <cell r="AD221">
            <v>761.86</v>
          </cell>
          <cell r="AE221">
            <v>212</v>
          </cell>
          <cell r="AF221">
            <v>183.36</v>
          </cell>
          <cell r="AG221">
            <v>5299.94</v>
          </cell>
          <cell r="AH221">
            <v>1281.26</v>
          </cell>
          <cell r="AI221">
            <v>530</v>
          </cell>
          <cell r="AJ221">
            <v>106</v>
          </cell>
          <cell r="AK221">
            <v>0</v>
          </cell>
          <cell r="AL221">
            <v>7612.56</v>
          </cell>
        </row>
        <row r="222">
          <cell r="A222" t="str">
            <v>Total Depto</v>
          </cell>
          <cell r="C222" t="str">
            <v xml:space="preserve">  -----------------------</v>
          </cell>
          <cell r="D222" t="str">
            <v xml:space="preserve">  -----------------------</v>
          </cell>
          <cell r="E222" t="str">
            <v xml:space="preserve">  -----------------------</v>
          </cell>
          <cell r="F222" t="str">
            <v xml:space="preserve">  -----------------------</v>
          </cell>
          <cell r="G222" t="str">
            <v xml:space="preserve">  -----------------------</v>
          </cell>
          <cell r="H222" t="str">
            <v xml:space="preserve">  -----------------------</v>
          </cell>
          <cell r="I222" t="str">
            <v xml:space="preserve">  -----------------------</v>
          </cell>
          <cell r="J222" t="str">
            <v xml:space="preserve">  -----------------------</v>
          </cell>
          <cell r="K222" t="str">
            <v xml:space="preserve">  -----------------------</v>
          </cell>
          <cell r="L222" t="str">
            <v xml:space="preserve">  -----------------------</v>
          </cell>
          <cell r="M222" t="str">
            <v xml:space="preserve">  -----------------------</v>
          </cell>
          <cell r="N222" t="str">
            <v xml:space="preserve">  -----------------------</v>
          </cell>
          <cell r="O222" t="str">
            <v xml:space="preserve">  -----------------------</v>
          </cell>
          <cell r="P222" t="str">
            <v xml:space="preserve">  -----------------------</v>
          </cell>
          <cell r="Q222" t="str">
            <v xml:space="preserve">  -----------------------</v>
          </cell>
          <cell r="R222" t="str">
            <v xml:space="preserve">  -----------------------</v>
          </cell>
          <cell r="S222" t="str">
            <v xml:space="preserve">  -----------------------</v>
          </cell>
          <cell r="T222" t="str">
            <v xml:space="preserve">  -----------------------</v>
          </cell>
          <cell r="U222" t="str">
            <v xml:space="preserve">  -----------------------</v>
          </cell>
          <cell r="V222" t="str">
            <v xml:space="preserve">  -----------------------</v>
          </cell>
          <cell r="W222" t="str">
            <v xml:space="preserve">  -----------------------</v>
          </cell>
          <cell r="X222" t="str">
            <v xml:space="preserve">  -----------------------</v>
          </cell>
          <cell r="Y222" t="str">
            <v xml:space="preserve">  -----------------------</v>
          </cell>
          <cell r="Z222" t="str">
            <v xml:space="preserve">  -----------------------</v>
          </cell>
          <cell r="AA222" t="str">
            <v xml:space="preserve">  -----------------------</v>
          </cell>
          <cell r="AB222" t="str">
            <v xml:space="preserve">  -----------------------</v>
          </cell>
          <cell r="AC222" t="str">
            <v xml:space="preserve">  -----------------------</v>
          </cell>
          <cell r="AD222" t="str">
            <v xml:space="preserve">  -----------------------</v>
          </cell>
          <cell r="AE222" t="str">
            <v xml:space="preserve">  -----------------------</v>
          </cell>
          <cell r="AF222" t="str">
            <v xml:space="preserve">  -----------------------</v>
          </cell>
          <cell r="AG222" t="str">
            <v xml:space="preserve">  -----------------------</v>
          </cell>
          <cell r="AH222" t="str">
            <v xml:space="preserve">  -----------------------</v>
          </cell>
          <cell r="AI222" t="str">
            <v xml:space="preserve">  -----------------------</v>
          </cell>
          <cell r="AJ222" t="str">
            <v xml:space="preserve">  -----------------------</v>
          </cell>
          <cell r="AK222" t="str">
            <v xml:space="preserve">  -----------------------</v>
          </cell>
          <cell r="AL222" t="str">
            <v xml:space="preserve">  -----------------------</v>
          </cell>
        </row>
        <row r="223">
          <cell r="C223">
            <v>6112</v>
          </cell>
          <cell r="D223">
            <v>3056</v>
          </cell>
          <cell r="E223">
            <v>0</v>
          </cell>
          <cell r="F223">
            <v>0</v>
          </cell>
          <cell r="G223">
            <v>9168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727.1</v>
          </cell>
          <cell r="N223">
            <v>727.1</v>
          </cell>
          <cell r="O223">
            <v>261.86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988.96</v>
          </cell>
          <cell r="AA223">
            <v>8179.04</v>
          </cell>
          <cell r="AB223">
            <v>185.5</v>
          </cell>
          <cell r="AC223">
            <v>333.9</v>
          </cell>
          <cell r="AD223">
            <v>761.86</v>
          </cell>
          <cell r="AE223">
            <v>212</v>
          </cell>
          <cell r="AF223">
            <v>183.36</v>
          </cell>
          <cell r="AG223">
            <v>5299.94</v>
          </cell>
          <cell r="AH223">
            <v>1281.26</v>
          </cell>
          <cell r="AI223">
            <v>530</v>
          </cell>
          <cell r="AJ223">
            <v>106</v>
          </cell>
          <cell r="AK223">
            <v>0</v>
          </cell>
          <cell r="AL223">
            <v>7612.56</v>
          </cell>
        </row>
        <row r="225">
          <cell r="A225" t="str">
            <v>Departamento 9115 CDE COORD DE ORG Y CONSERVACION DE ARCHI</v>
          </cell>
        </row>
        <row r="226">
          <cell r="A226" t="str">
            <v>00216</v>
          </cell>
          <cell r="B226" t="str">
            <v>Decena Hernandez Lizette</v>
          </cell>
          <cell r="C226">
            <v>10446</v>
          </cell>
          <cell r="D226">
            <v>0</v>
          </cell>
          <cell r="E226">
            <v>0</v>
          </cell>
          <cell r="F226">
            <v>0</v>
          </cell>
          <cell r="G226">
            <v>10446</v>
          </cell>
          <cell r="H226">
            <v>0</v>
          </cell>
          <cell r="I226">
            <v>0</v>
          </cell>
          <cell r="J226">
            <v>3975.6</v>
          </cell>
          <cell r="K226">
            <v>0</v>
          </cell>
          <cell r="L226">
            <v>0</v>
          </cell>
          <cell r="M226">
            <v>915.2</v>
          </cell>
          <cell r="N226">
            <v>915.2</v>
          </cell>
          <cell r="O226">
            <v>302.86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200</v>
          </cell>
          <cell r="Y226">
            <v>0</v>
          </cell>
          <cell r="Z226">
            <v>5393.66</v>
          </cell>
          <cell r="AA226">
            <v>5052.34</v>
          </cell>
          <cell r="AB226">
            <v>211.36</v>
          </cell>
          <cell r="AC226">
            <v>380.44</v>
          </cell>
          <cell r="AD226">
            <v>803.96</v>
          </cell>
          <cell r="AE226">
            <v>241.54</v>
          </cell>
          <cell r="AF226">
            <v>208.92</v>
          </cell>
          <cell r="AG226">
            <v>6038.64</v>
          </cell>
          <cell r="AH226">
            <v>1395.76</v>
          </cell>
          <cell r="AI226">
            <v>603.86</v>
          </cell>
          <cell r="AJ226">
            <v>120.78</v>
          </cell>
          <cell r="AK226">
            <v>0</v>
          </cell>
          <cell r="AL226">
            <v>8609.5</v>
          </cell>
        </row>
        <row r="227">
          <cell r="A227" t="str">
            <v>Total Depto</v>
          </cell>
          <cell r="C227" t="str">
            <v xml:space="preserve">  -----------------------</v>
          </cell>
          <cell r="D227" t="str">
            <v xml:space="preserve">  -----------------------</v>
          </cell>
          <cell r="E227" t="str">
            <v xml:space="preserve">  -----------------------</v>
          </cell>
          <cell r="F227" t="str">
            <v xml:space="preserve">  -----------------------</v>
          </cell>
          <cell r="G227" t="str">
            <v xml:space="preserve">  -----------------------</v>
          </cell>
          <cell r="H227" t="str">
            <v xml:space="preserve">  -----------------------</v>
          </cell>
          <cell r="I227" t="str">
            <v xml:space="preserve">  -----------------------</v>
          </cell>
          <cell r="J227" t="str">
            <v xml:space="preserve">  -----------------------</v>
          </cell>
          <cell r="K227" t="str">
            <v xml:space="preserve">  -----------------------</v>
          </cell>
          <cell r="L227" t="str">
            <v xml:space="preserve">  -----------------------</v>
          </cell>
          <cell r="M227" t="str">
            <v xml:space="preserve">  -----------------------</v>
          </cell>
          <cell r="N227" t="str">
            <v xml:space="preserve">  -----------------------</v>
          </cell>
          <cell r="O227" t="str">
            <v xml:space="preserve">  -----------------------</v>
          </cell>
          <cell r="P227" t="str">
            <v xml:space="preserve">  -----------------------</v>
          </cell>
          <cell r="Q227" t="str">
            <v xml:space="preserve">  -----------------------</v>
          </cell>
          <cell r="R227" t="str">
            <v xml:space="preserve">  -----------------------</v>
          </cell>
          <cell r="S227" t="str">
            <v xml:space="preserve">  -----------------------</v>
          </cell>
          <cell r="T227" t="str">
            <v xml:space="preserve">  -----------------------</v>
          </cell>
          <cell r="U227" t="str">
            <v xml:space="preserve">  -----------------------</v>
          </cell>
          <cell r="V227" t="str">
            <v xml:space="preserve">  -----------------------</v>
          </cell>
          <cell r="W227" t="str">
            <v xml:space="preserve">  -----------------------</v>
          </cell>
          <cell r="X227" t="str">
            <v xml:space="preserve">  -----------------------</v>
          </cell>
          <cell r="Y227" t="str">
            <v xml:space="preserve">  -----------------------</v>
          </cell>
          <cell r="Z227" t="str">
            <v xml:space="preserve">  -----------------------</v>
          </cell>
          <cell r="AA227" t="str">
            <v xml:space="preserve">  -----------------------</v>
          </cell>
          <cell r="AB227" t="str">
            <v xml:space="preserve">  -----------------------</v>
          </cell>
          <cell r="AC227" t="str">
            <v xml:space="preserve">  -----------------------</v>
          </cell>
          <cell r="AD227" t="str">
            <v xml:space="preserve">  -----------------------</v>
          </cell>
          <cell r="AE227" t="str">
            <v xml:space="preserve">  -----------------------</v>
          </cell>
          <cell r="AF227" t="str">
            <v xml:space="preserve">  -----------------------</v>
          </cell>
          <cell r="AG227" t="str">
            <v xml:space="preserve">  -----------------------</v>
          </cell>
          <cell r="AH227" t="str">
            <v xml:space="preserve">  -----------------------</v>
          </cell>
          <cell r="AI227" t="str">
            <v xml:space="preserve">  -----------------------</v>
          </cell>
          <cell r="AJ227" t="str">
            <v xml:space="preserve">  -----------------------</v>
          </cell>
          <cell r="AK227" t="str">
            <v xml:space="preserve">  -----------------------</v>
          </cell>
          <cell r="AL227" t="str">
            <v xml:space="preserve">  -----------------------</v>
          </cell>
        </row>
        <row r="228">
          <cell r="C228">
            <v>10446</v>
          </cell>
          <cell r="D228">
            <v>0</v>
          </cell>
          <cell r="E228">
            <v>0</v>
          </cell>
          <cell r="F228">
            <v>0</v>
          </cell>
          <cell r="G228">
            <v>10446</v>
          </cell>
          <cell r="H228">
            <v>0</v>
          </cell>
          <cell r="I228">
            <v>0</v>
          </cell>
          <cell r="J228">
            <v>3975.6</v>
          </cell>
          <cell r="K228">
            <v>0</v>
          </cell>
          <cell r="L228">
            <v>0</v>
          </cell>
          <cell r="M228">
            <v>915.2</v>
          </cell>
          <cell r="N228">
            <v>915.2</v>
          </cell>
          <cell r="O228">
            <v>302.86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200</v>
          </cell>
          <cell r="Y228">
            <v>0</v>
          </cell>
          <cell r="Z228">
            <v>5393.66</v>
          </cell>
          <cell r="AA228">
            <v>5052.34</v>
          </cell>
          <cell r="AB228">
            <v>211.36</v>
          </cell>
          <cell r="AC228">
            <v>380.44</v>
          </cell>
          <cell r="AD228">
            <v>803.96</v>
          </cell>
          <cell r="AE228">
            <v>241.54</v>
          </cell>
          <cell r="AF228">
            <v>208.92</v>
          </cell>
          <cell r="AG228">
            <v>6038.64</v>
          </cell>
          <cell r="AH228">
            <v>1395.76</v>
          </cell>
          <cell r="AI228">
            <v>603.86</v>
          </cell>
          <cell r="AJ228">
            <v>120.78</v>
          </cell>
          <cell r="AK228">
            <v>0</v>
          </cell>
          <cell r="AL228">
            <v>8609.5</v>
          </cell>
        </row>
        <row r="230">
          <cell r="A230" t="str">
            <v>Departamento 9116 CDE ACTIVISMO</v>
          </cell>
        </row>
        <row r="231">
          <cell r="A231" t="str">
            <v>00919</v>
          </cell>
          <cell r="B231" t="str">
            <v>Santana Becerra Daisy Janet</v>
          </cell>
          <cell r="C231">
            <v>4050</v>
          </cell>
          <cell r="D231">
            <v>0</v>
          </cell>
          <cell r="E231">
            <v>1560</v>
          </cell>
          <cell r="F231">
            <v>0</v>
          </cell>
          <cell r="G231">
            <v>5610</v>
          </cell>
          <cell r="H231">
            <v>0</v>
          </cell>
          <cell r="I231">
            <v>0</v>
          </cell>
          <cell r="J231">
            <v>0</v>
          </cell>
          <cell r="K231">
            <v>-285.39999999999998</v>
          </cell>
          <cell r="L231">
            <v>-17.100000000000001</v>
          </cell>
          <cell r="M231">
            <v>350.72</v>
          </cell>
          <cell r="N231">
            <v>82.43</v>
          </cell>
          <cell r="O231">
            <v>123.58</v>
          </cell>
          <cell r="P231">
            <v>0</v>
          </cell>
          <cell r="Q231">
            <v>0</v>
          </cell>
          <cell r="R231">
            <v>17.100000000000001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206.01</v>
          </cell>
          <cell r="AA231">
            <v>5403.99</v>
          </cell>
          <cell r="AB231">
            <v>91.06</v>
          </cell>
          <cell r="AC231">
            <v>163.9</v>
          </cell>
          <cell r="AD231">
            <v>639.54</v>
          </cell>
          <cell r="AE231">
            <v>104.06</v>
          </cell>
          <cell r="AF231">
            <v>112.2</v>
          </cell>
          <cell r="AG231">
            <v>2601.46</v>
          </cell>
          <cell r="AH231">
            <v>894.5</v>
          </cell>
          <cell r="AI231">
            <v>260.14</v>
          </cell>
          <cell r="AJ231">
            <v>52.02</v>
          </cell>
          <cell r="AK231">
            <v>0</v>
          </cell>
          <cell r="AL231">
            <v>4024.38</v>
          </cell>
        </row>
        <row r="232">
          <cell r="A232" t="str">
            <v>00920</v>
          </cell>
          <cell r="B232" t="str">
            <v>Gonzalez Trujillo Yuriria</v>
          </cell>
          <cell r="C232">
            <v>4050</v>
          </cell>
          <cell r="D232">
            <v>0</v>
          </cell>
          <cell r="E232">
            <v>1560</v>
          </cell>
          <cell r="F232">
            <v>0</v>
          </cell>
          <cell r="G232">
            <v>5610</v>
          </cell>
          <cell r="H232">
            <v>0</v>
          </cell>
          <cell r="I232">
            <v>0</v>
          </cell>
          <cell r="J232">
            <v>0</v>
          </cell>
          <cell r="K232">
            <v>-285.39999999999998</v>
          </cell>
          <cell r="L232">
            <v>-17.100000000000001</v>
          </cell>
          <cell r="M232">
            <v>350.72</v>
          </cell>
          <cell r="N232">
            <v>82.43</v>
          </cell>
          <cell r="O232">
            <v>123.58</v>
          </cell>
          <cell r="P232">
            <v>0</v>
          </cell>
          <cell r="Q232">
            <v>0</v>
          </cell>
          <cell r="R232">
            <v>17.100000000000001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206.01</v>
          </cell>
          <cell r="AA232">
            <v>5403.99</v>
          </cell>
          <cell r="AB232">
            <v>91.06</v>
          </cell>
          <cell r="AC232">
            <v>163.9</v>
          </cell>
          <cell r="AD232">
            <v>639.54</v>
          </cell>
          <cell r="AE232">
            <v>104.06</v>
          </cell>
          <cell r="AF232">
            <v>112.2</v>
          </cell>
          <cell r="AG232">
            <v>2601.46</v>
          </cell>
          <cell r="AH232">
            <v>894.5</v>
          </cell>
          <cell r="AI232">
            <v>260.14</v>
          </cell>
          <cell r="AJ232">
            <v>52.02</v>
          </cell>
          <cell r="AK232">
            <v>0</v>
          </cell>
          <cell r="AL232">
            <v>4024.38</v>
          </cell>
        </row>
        <row r="233">
          <cell r="A233" t="str">
            <v>00921</v>
          </cell>
          <cell r="B233" t="str">
            <v>Magallon Cueto Juan Manuel</v>
          </cell>
          <cell r="C233">
            <v>4050</v>
          </cell>
          <cell r="D233">
            <v>0</v>
          </cell>
          <cell r="E233">
            <v>1560</v>
          </cell>
          <cell r="F233">
            <v>0</v>
          </cell>
          <cell r="G233">
            <v>5610</v>
          </cell>
          <cell r="H233">
            <v>0</v>
          </cell>
          <cell r="I233">
            <v>0</v>
          </cell>
          <cell r="J233">
            <v>0</v>
          </cell>
          <cell r="K233">
            <v>-285.39999999999998</v>
          </cell>
          <cell r="L233">
            <v>-17.100000000000001</v>
          </cell>
          <cell r="M233">
            <v>350.72</v>
          </cell>
          <cell r="N233">
            <v>82.43</v>
          </cell>
          <cell r="O233">
            <v>123.58</v>
          </cell>
          <cell r="P233">
            <v>0</v>
          </cell>
          <cell r="Q233">
            <v>0</v>
          </cell>
          <cell r="R233">
            <v>17.100000000000001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206.01</v>
          </cell>
          <cell r="AA233">
            <v>5403.99</v>
          </cell>
          <cell r="AB233">
            <v>91.06</v>
          </cell>
          <cell r="AC233">
            <v>163.9</v>
          </cell>
          <cell r="AD233">
            <v>639.54</v>
          </cell>
          <cell r="AE233">
            <v>104.06</v>
          </cell>
          <cell r="AF233">
            <v>112.2</v>
          </cell>
          <cell r="AG233">
            <v>2601.46</v>
          </cell>
          <cell r="AH233">
            <v>894.5</v>
          </cell>
          <cell r="AI233">
            <v>260.14</v>
          </cell>
          <cell r="AJ233">
            <v>52.02</v>
          </cell>
          <cell r="AK233">
            <v>0</v>
          </cell>
          <cell r="AL233">
            <v>4024.38</v>
          </cell>
        </row>
        <row r="234">
          <cell r="A234" t="str">
            <v>00922</v>
          </cell>
          <cell r="B234" t="str">
            <v>Cabrales Venegas Yazmin</v>
          </cell>
          <cell r="C234">
            <v>4050</v>
          </cell>
          <cell r="D234">
            <v>0</v>
          </cell>
          <cell r="E234">
            <v>1560</v>
          </cell>
          <cell r="F234">
            <v>0</v>
          </cell>
          <cell r="G234">
            <v>5610</v>
          </cell>
          <cell r="H234">
            <v>0</v>
          </cell>
          <cell r="I234">
            <v>0</v>
          </cell>
          <cell r="J234">
            <v>0</v>
          </cell>
          <cell r="K234">
            <v>-285.39999999999998</v>
          </cell>
          <cell r="L234">
            <v>-17.100000000000001</v>
          </cell>
          <cell r="M234">
            <v>350.72</v>
          </cell>
          <cell r="N234">
            <v>82.43</v>
          </cell>
          <cell r="O234">
            <v>123.58</v>
          </cell>
          <cell r="P234">
            <v>0</v>
          </cell>
          <cell r="Q234">
            <v>0</v>
          </cell>
          <cell r="R234">
            <v>17.100000000000001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206.01</v>
          </cell>
          <cell r="AA234">
            <v>5403.99</v>
          </cell>
          <cell r="AB234">
            <v>91.06</v>
          </cell>
          <cell r="AC234">
            <v>163.9</v>
          </cell>
          <cell r="AD234">
            <v>639.54</v>
          </cell>
          <cell r="AE234">
            <v>104.06</v>
          </cell>
          <cell r="AF234">
            <v>112.2</v>
          </cell>
          <cell r="AG234">
            <v>2601.46</v>
          </cell>
          <cell r="AH234">
            <v>894.5</v>
          </cell>
          <cell r="AI234">
            <v>260.14</v>
          </cell>
          <cell r="AJ234">
            <v>52.02</v>
          </cell>
          <cell r="AK234">
            <v>0</v>
          </cell>
          <cell r="AL234">
            <v>4024.38</v>
          </cell>
        </row>
        <row r="235">
          <cell r="A235" t="str">
            <v>00923</v>
          </cell>
          <cell r="B235" t="str">
            <v>Brambila Garcia  Claudia Mireya</v>
          </cell>
          <cell r="C235">
            <v>4050</v>
          </cell>
          <cell r="D235">
            <v>0</v>
          </cell>
          <cell r="E235">
            <v>1560</v>
          </cell>
          <cell r="F235">
            <v>0</v>
          </cell>
          <cell r="G235">
            <v>5610</v>
          </cell>
          <cell r="H235">
            <v>0</v>
          </cell>
          <cell r="I235">
            <v>0</v>
          </cell>
          <cell r="J235">
            <v>0</v>
          </cell>
          <cell r="K235">
            <v>-285.39999999999998</v>
          </cell>
          <cell r="L235">
            <v>-17.100000000000001</v>
          </cell>
          <cell r="M235">
            <v>350.72</v>
          </cell>
          <cell r="N235">
            <v>82.43</v>
          </cell>
          <cell r="O235">
            <v>123.58</v>
          </cell>
          <cell r="P235">
            <v>0</v>
          </cell>
          <cell r="Q235">
            <v>0</v>
          </cell>
          <cell r="R235">
            <v>17.100000000000001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206.01</v>
          </cell>
          <cell r="AA235">
            <v>5403.99</v>
          </cell>
          <cell r="AB235">
            <v>91.06</v>
          </cell>
          <cell r="AC235">
            <v>163.9</v>
          </cell>
          <cell r="AD235">
            <v>639.54</v>
          </cell>
          <cell r="AE235">
            <v>104.06</v>
          </cell>
          <cell r="AF235">
            <v>112.2</v>
          </cell>
          <cell r="AG235">
            <v>2601.46</v>
          </cell>
          <cell r="AH235">
            <v>894.5</v>
          </cell>
          <cell r="AI235">
            <v>260.14</v>
          </cell>
          <cell r="AJ235">
            <v>52.02</v>
          </cell>
          <cell r="AK235">
            <v>0</v>
          </cell>
          <cell r="AL235">
            <v>4024.38</v>
          </cell>
        </row>
        <row r="236">
          <cell r="A236" t="str">
            <v>00924</v>
          </cell>
          <cell r="B236" t="str">
            <v>Sanchez Orta Gustavo Jesus</v>
          </cell>
          <cell r="C236">
            <v>4050</v>
          </cell>
          <cell r="D236">
            <v>0</v>
          </cell>
          <cell r="E236">
            <v>1560</v>
          </cell>
          <cell r="F236">
            <v>0</v>
          </cell>
          <cell r="G236">
            <v>5610</v>
          </cell>
          <cell r="H236">
            <v>0</v>
          </cell>
          <cell r="I236">
            <v>0</v>
          </cell>
          <cell r="J236">
            <v>0</v>
          </cell>
          <cell r="K236">
            <v>-285.39999999999998</v>
          </cell>
          <cell r="L236">
            <v>-17.100000000000001</v>
          </cell>
          <cell r="M236">
            <v>350.72</v>
          </cell>
          <cell r="N236">
            <v>82.43</v>
          </cell>
          <cell r="O236">
            <v>123.58</v>
          </cell>
          <cell r="P236">
            <v>0</v>
          </cell>
          <cell r="Q236">
            <v>0</v>
          </cell>
          <cell r="R236">
            <v>17.100000000000001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206.01</v>
          </cell>
          <cell r="AA236">
            <v>5403.99</v>
          </cell>
          <cell r="AB236">
            <v>91.06</v>
          </cell>
          <cell r="AC236">
            <v>163.9</v>
          </cell>
          <cell r="AD236">
            <v>639.54</v>
          </cell>
          <cell r="AE236">
            <v>104.06</v>
          </cell>
          <cell r="AF236">
            <v>112.2</v>
          </cell>
          <cell r="AG236">
            <v>2601.46</v>
          </cell>
          <cell r="AH236">
            <v>894.5</v>
          </cell>
          <cell r="AI236">
            <v>260.14</v>
          </cell>
          <cell r="AJ236">
            <v>52.02</v>
          </cell>
          <cell r="AK236">
            <v>0</v>
          </cell>
          <cell r="AL236">
            <v>4024.38</v>
          </cell>
        </row>
        <row r="237">
          <cell r="A237" t="str">
            <v>00925</v>
          </cell>
          <cell r="B237" t="str">
            <v>Chagollan Trujillo Haide</v>
          </cell>
          <cell r="C237">
            <v>4050</v>
          </cell>
          <cell r="D237">
            <v>0</v>
          </cell>
          <cell r="E237">
            <v>1560</v>
          </cell>
          <cell r="F237">
            <v>0</v>
          </cell>
          <cell r="G237">
            <v>5610</v>
          </cell>
          <cell r="H237">
            <v>0</v>
          </cell>
          <cell r="I237">
            <v>0</v>
          </cell>
          <cell r="J237">
            <v>0</v>
          </cell>
          <cell r="K237">
            <v>-285.39999999999998</v>
          </cell>
          <cell r="L237">
            <v>-17.100000000000001</v>
          </cell>
          <cell r="M237">
            <v>350.72</v>
          </cell>
          <cell r="N237">
            <v>82.43</v>
          </cell>
          <cell r="O237">
            <v>123.58</v>
          </cell>
          <cell r="P237">
            <v>0</v>
          </cell>
          <cell r="Q237">
            <v>0</v>
          </cell>
          <cell r="R237">
            <v>17.100000000000001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206.01</v>
          </cell>
          <cell r="AA237">
            <v>5403.99</v>
          </cell>
          <cell r="AB237">
            <v>91.06</v>
          </cell>
          <cell r="AC237">
            <v>163.9</v>
          </cell>
          <cell r="AD237">
            <v>639.54</v>
          </cell>
          <cell r="AE237">
            <v>104.06</v>
          </cell>
          <cell r="AF237">
            <v>112.2</v>
          </cell>
          <cell r="AG237">
            <v>2601.46</v>
          </cell>
          <cell r="AH237">
            <v>894.5</v>
          </cell>
          <cell r="AI237">
            <v>260.14</v>
          </cell>
          <cell r="AJ237">
            <v>52.02</v>
          </cell>
          <cell r="AK237">
            <v>0</v>
          </cell>
          <cell r="AL237">
            <v>4024.38</v>
          </cell>
        </row>
        <row r="238">
          <cell r="A238" t="str">
            <v>00928</v>
          </cell>
          <cell r="B238" t="str">
            <v>Zazueta Gonzalez Valeria Alexandra</v>
          </cell>
          <cell r="C238">
            <v>3900</v>
          </cell>
          <cell r="D238">
            <v>0</v>
          </cell>
          <cell r="E238">
            <v>1500</v>
          </cell>
          <cell r="F238">
            <v>0</v>
          </cell>
          <cell r="G238">
            <v>5400</v>
          </cell>
          <cell r="H238">
            <v>0</v>
          </cell>
          <cell r="I238">
            <v>0</v>
          </cell>
          <cell r="J238">
            <v>0</v>
          </cell>
          <cell r="K238">
            <v>-294.63</v>
          </cell>
          <cell r="L238">
            <v>-45.03</v>
          </cell>
          <cell r="M238">
            <v>337.28</v>
          </cell>
          <cell r="N238">
            <v>87.68</v>
          </cell>
          <cell r="O238">
            <v>123.58</v>
          </cell>
          <cell r="P238">
            <v>0</v>
          </cell>
          <cell r="Q238">
            <v>0</v>
          </cell>
          <cell r="R238">
            <v>45.03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211.26</v>
          </cell>
          <cell r="AA238">
            <v>5188.74</v>
          </cell>
          <cell r="AB238">
            <v>91.06</v>
          </cell>
          <cell r="AC238">
            <v>163.9</v>
          </cell>
          <cell r="AD238">
            <v>639.54</v>
          </cell>
          <cell r="AE238">
            <v>104.06</v>
          </cell>
          <cell r="AF238">
            <v>108</v>
          </cell>
          <cell r="AG238">
            <v>2601.46</v>
          </cell>
          <cell r="AH238">
            <v>894.5</v>
          </cell>
          <cell r="AI238">
            <v>260.14</v>
          </cell>
          <cell r="AJ238">
            <v>52.02</v>
          </cell>
          <cell r="AK238">
            <v>0</v>
          </cell>
          <cell r="AL238">
            <v>4020.18</v>
          </cell>
        </row>
        <row r="239">
          <cell r="A239" t="str">
            <v>00929</v>
          </cell>
          <cell r="B239" t="str">
            <v>Hernandez Ornelas Paola Dominique</v>
          </cell>
          <cell r="C239">
            <v>3600</v>
          </cell>
          <cell r="D239">
            <v>0</v>
          </cell>
          <cell r="E239">
            <v>1440</v>
          </cell>
          <cell r="F239">
            <v>0</v>
          </cell>
          <cell r="G239">
            <v>5040</v>
          </cell>
          <cell r="H239">
            <v>0</v>
          </cell>
          <cell r="I239">
            <v>0</v>
          </cell>
          <cell r="J239">
            <v>0</v>
          </cell>
          <cell r="K239">
            <v>-313.81</v>
          </cell>
          <cell r="L239">
            <v>-82</v>
          </cell>
          <cell r="M239">
            <v>314.24</v>
          </cell>
          <cell r="N239">
            <v>82.43</v>
          </cell>
          <cell r="O239">
            <v>123.58</v>
          </cell>
          <cell r="P239">
            <v>0</v>
          </cell>
          <cell r="Q239">
            <v>0</v>
          </cell>
          <cell r="R239">
            <v>50.82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174.83</v>
          </cell>
          <cell r="AA239">
            <v>4865.17</v>
          </cell>
          <cell r="AB239">
            <v>91.06</v>
          </cell>
          <cell r="AC239">
            <v>163.9</v>
          </cell>
          <cell r="AD239">
            <v>639.54</v>
          </cell>
          <cell r="AE239">
            <v>104.06</v>
          </cell>
          <cell r="AF239">
            <v>100.8</v>
          </cell>
          <cell r="AG239">
            <v>2601.46</v>
          </cell>
          <cell r="AH239">
            <v>894.5</v>
          </cell>
          <cell r="AI239">
            <v>260.14</v>
          </cell>
          <cell r="AJ239">
            <v>52.02</v>
          </cell>
          <cell r="AK239">
            <v>0</v>
          </cell>
          <cell r="AL239">
            <v>4012.98</v>
          </cell>
        </row>
        <row r="240">
          <cell r="A240" t="str">
            <v>00930</v>
          </cell>
          <cell r="B240" t="str">
            <v>Loreto Saldivar Karla Alejandra</v>
          </cell>
          <cell r="C240">
            <v>3450</v>
          </cell>
          <cell r="D240">
            <v>0</v>
          </cell>
          <cell r="E240">
            <v>1380</v>
          </cell>
          <cell r="F240">
            <v>0</v>
          </cell>
          <cell r="G240">
            <v>4830</v>
          </cell>
          <cell r="H240">
            <v>0</v>
          </cell>
          <cell r="I240">
            <v>0</v>
          </cell>
          <cell r="J240">
            <v>0</v>
          </cell>
          <cell r="K240">
            <v>-324.87</v>
          </cell>
          <cell r="L240">
            <v>-107.36</v>
          </cell>
          <cell r="M240">
            <v>300.8</v>
          </cell>
          <cell r="N240">
            <v>83.29</v>
          </cell>
          <cell r="O240">
            <v>123.58</v>
          </cell>
          <cell r="P240">
            <v>0</v>
          </cell>
          <cell r="Q240">
            <v>0</v>
          </cell>
          <cell r="R240">
            <v>62.74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162.25</v>
          </cell>
          <cell r="AA240">
            <v>4667.75</v>
          </cell>
          <cell r="AB240">
            <v>91.06</v>
          </cell>
          <cell r="AC240">
            <v>163.9</v>
          </cell>
          <cell r="AD240">
            <v>639.54</v>
          </cell>
          <cell r="AE240">
            <v>104.06</v>
          </cell>
          <cell r="AF240">
            <v>96.6</v>
          </cell>
          <cell r="AG240">
            <v>2601.46</v>
          </cell>
          <cell r="AH240">
            <v>894.5</v>
          </cell>
          <cell r="AI240">
            <v>260.14</v>
          </cell>
          <cell r="AJ240">
            <v>52.02</v>
          </cell>
          <cell r="AK240">
            <v>0</v>
          </cell>
          <cell r="AL240">
            <v>4008.78</v>
          </cell>
        </row>
        <row r="241">
          <cell r="A241" t="str">
            <v>Total Depto</v>
          </cell>
          <cell r="C241" t="str">
            <v xml:space="preserve">  -----------------------</v>
          </cell>
          <cell r="D241" t="str">
            <v xml:space="preserve">  -----------------------</v>
          </cell>
          <cell r="E241" t="str">
            <v xml:space="preserve">  -----------------------</v>
          </cell>
          <cell r="F241" t="str">
            <v xml:space="preserve">  -----------------------</v>
          </cell>
          <cell r="G241" t="str">
            <v xml:space="preserve">  -----------------------</v>
          </cell>
          <cell r="H241" t="str">
            <v xml:space="preserve">  -----------------------</v>
          </cell>
          <cell r="I241" t="str">
            <v xml:space="preserve">  -----------------------</v>
          </cell>
          <cell r="J241" t="str">
            <v xml:space="preserve">  -----------------------</v>
          </cell>
          <cell r="K241" t="str">
            <v xml:space="preserve">  -----------------------</v>
          </cell>
          <cell r="L241" t="str">
            <v xml:space="preserve">  -----------------------</v>
          </cell>
          <cell r="M241" t="str">
            <v xml:space="preserve">  -----------------------</v>
          </cell>
          <cell r="N241" t="str">
            <v xml:space="preserve">  -----------------------</v>
          </cell>
          <cell r="O241" t="str">
            <v xml:space="preserve">  -----------------------</v>
          </cell>
          <cell r="P241" t="str">
            <v xml:space="preserve">  -----------------------</v>
          </cell>
          <cell r="Q241" t="str">
            <v xml:space="preserve">  -----------------------</v>
          </cell>
          <cell r="R241" t="str">
            <v xml:space="preserve">  -----------------------</v>
          </cell>
          <cell r="S241" t="str">
            <v xml:space="preserve">  -----------------------</v>
          </cell>
          <cell r="T241" t="str">
            <v xml:space="preserve">  -----------------------</v>
          </cell>
          <cell r="U241" t="str">
            <v xml:space="preserve">  -----------------------</v>
          </cell>
          <cell r="V241" t="str">
            <v xml:space="preserve">  -----------------------</v>
          </cell>
          <cell r="W241" t="str">
            <v xml:space="preserve">  -----------------------</v>
          </cell>
          <cell r="X241" t="str">
            <v xml:space="preserve">  -----------------------</v>
          </cell>
          <cell r="Y241" t="str">
            <v xml:space="preserve">  -----------------------</v>
          </cell>
          <cell r="Z241" t="str">
            <v xml:space="preserve">  -----------------------</v>
          </cell>
          <cell r="AA241" t="str">
            <v xml:space="preserve">  -----------------------</v>
          </cell>
          <cell r="AB241" t="str">
            <v xml:space="preserve">  -----------------------</v>
          </cell>
          <cell r="AC241" t="str">
            <v xml:space="preserve">  -----------------------</v>
          </cell>
          <cell r="AD241" t="str">
            <v xml:space="preserve">  -----------------------</v>
          </cell>
          <cell r="AE241" t="str">
            <v xml:space="preserve">  -----------------------</v>
          </cell>
          <cell r="AF241" t="str">
            <v xml:space="preserve">  -----------------------</v>
          </cell>
          <cell r="AG241" t="str">
            <v xml:space="preserve">  -----------------------</v>
          </cell>
          <cell r="AH241" t="str">
            <v xml:space="preserve">  -----------------------</v>
          </cell>
          <cell r="AI241" t="str">
            <v xml:space="preserve">  -----------------------</v>
          </cell>
          <cell r="AJ241" t="str">
            <v xml:space="preserve">  -----------------------</v>
          </cell>
          <cell r="AK241" t="str">
            <v xml:space="preserve">  -----------------------</v>
          </cell>
          <cell r="AL241" t="str">
            <v xml:space="preserve">  -----------------------</v>
          </cell>
        </row>
        <row r="242">
          <cell r="C242">
            <v>39300</v>
          </cell>
          <cell r="D242">
            <v>0</v>
          </cell>
          <cell r="E242">
            <v>15240</v>
          </cell>
          <cell r="F242">
            <v>0</v>
          </cell>
          <cell r="G242">
            <v>54540</v>
          </cell>
          <cell r="H242">
            <v>0</v>
          </cell>
          <cell r="I242">
            <v>0</v>
          </cell>
          <cell r="J242">
            <v>0</v>
          </cell>
          <cell r="K242">
            <v>-2931.11</v>
          </cell>
          <cell r="L242">
            <v>-354.09</v>
          </cell>
          <cell r="M242">
            <v>3407.36</v>
          </cell>
          <cell r="N242">
            <v>830.41</v>
          </cell>
          <cell r="O242">
            <v>1235.8</v>
          </cell>
          <cell r="P242">
            <v>0</v>
          </cell>
          <cell r="Q242">
            <v>0</v>
          </cell>
          <cell r="R242">
            <v>278.29000000000002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1990.41</v>
          </cell>
          <cell r="AA242">
            <v>52549.59</v>
          </cell>
          <cell r="AB242">
            <v>910.6</v>
          </cell>
          <cell r="AC242">
            <v>1639</v>
          </cell>
          <cell r="AD242">
            <v>6395.4</v>
          </cell>
          <cell r="AE242">
            <v>1040.5999999999999</v>
          </cell>
          <cell r="AF242">
            <v>1090.8</v>
          </cell>
          <cell r="AG242">
            <v>26014.6</v>
          </cell>
          <cell r="AH242">
            <v>8945</v>
          </cell>
          <cell r="AI242">
            <v>2601.4</v>
          </cell>
          <cell r="AJ242">
            <v>520.20000000000005</v>
          </cell>
          <cell r="AK242">
            <v>0</v>
          </cell>
          <cell r="AL242">
            <v>40212.6</v>
          </cell>
        </row>
        <row r="244">
          <cell r="A244"/>
          <cell r="C244" t="str">
            <v xml:space="preserve">  =============</v>
          </cell>
          <cell r="D244" t="str">
            <v xml:space="preserve">  =============</v>
          </cell>
          <cell r="E244" t="str">
            <v xml:space="preserve">  =============</v>
          </cell>
          <cell r="F244" t="str">
            <v xml:space="preserve">  =============</v>
          </cell>
          <cell r="G244" t="str">
            <v xml:space="preserve">  =============</v>
          </cell>
          <cell r="H244" t="str">
            <v xml:space="preserve">  =============</v>
          </cell>
          <cell r="I244" t="str">
            <v xml:space="preserve">  =============</v>
          </cell>
          <cell r="J244" t="str">
            <v xml:space="preserve">  =============</v>
          </cell>
          <cell r="K244" t="str">
            <v xml:space="preserve">  =============</v>
          </cell>
          <cell r="L244" t="str">
            <v xml:space="preserve">  =============</v>
          </cell>
          <cell r="M244" t="str">
            <v xml:space="preserve">  =============</v>
          </cell>
          <cell r="N244" t="str">
            <v xml:space="preserve">  =============</v>
          </cell>
          <cell r="O244" t="str">
            <v xml:space="preserve">  =============</v>
          </cell>
          <cell r="P244" t="str">
            <v xml:space="preserve">  =============</v>
          </cell>
          <cell r="Q244" t="str">
            <v xml:space="preserve">  =============</v>
          </cell>
          <cell r="R244" t="str">
            <v xml:space="preserve">  =============</v>
          </cell>
          <cell r="S244" t="str">
            <v xml:space="preserve">  =============</v>
          </cell>
          <cell r="T244" t="str">
            <v xml:space="preserve">  =============</v>
          </cell>
          <cell r="U244" t="str">
            <v xml:space="preserve">  =============</v>
          </cell>
          <cell r="V244" t="str">
            <v xml:space="preserve">  =============</v>
          </cell>
          <cell r="W244" t="str">
            <v xml:space="preserve">  =============</v>
          </cell>
          <cell r="X244" t="str">
            <v xml:space="preserve">  =============</v>
          </cell>
          <cell r="Y244" t="str">
            <v xml:space="preserve">  =============</v>
          </cell>
          <cell r="Z244" t="str">
            <v xml:space="preserve">  =============</v>
          </cell>
          <cell r="AA244" t="str">
            <v xml:space="preserve">  =============</v>
          </cell>
          <cell r="AB244" t="str">
            <v xml:space="preserve">  =============</v>
          </cell>
          <cell r="AC244" t="str">
            <v xml:space="preserve">  =============</v>
          </cell>
          <cell r="AD244" t="str">
            <v xml:space="preserve">  =============</v>
          </cell>
          <cell r="AE244" t="str">
            <v xml:space="preserve">  =============</v>
          </cell>
          <cell r="AF244" t="str">
            <v xml:space="preserve">  =============</v>
          </cell>
          <cell r="AG244" t="str">
            <v xml:space="preserve">  =============</v>
          </cell>
          <cell r="AH244" t="str">
            <v xml:space="preserve">  =============</v>
          </cell>
          <cell r="AI244" t="str">
            <v xml:space="preserve">  =============</v>
          </cell>
          <cell r="AJ244" t="str">
            <v xml:space="preserve">  =============</v>
          </cell>
          <cell r="AK244" t="str">
            <v xml:space="preserve">  =============</v>
          </cell>
          <cell r="AL244" t="str">
            <v xml:space="preserve">  =============</v>
          </cell>
        </row>
        <row r="245">
          <cell r="A245" t="str">
            <v>Total Gral.</v>
          </cell>
          <cell r="B245" t="str">
            <v xml:space="preserve"> </v>
          </cell>
          <cell r="C245">
            <v>741598.55</v>
          </cell>
          <cell r="D245">
            <v>50905.68</v>
          </cell>
          <cell r="E245">
            <v>274848.75</v>
          </cell>
          <cell r="F245">
            <v>0</v>
          </cell>
          <cell r="G245">
            <v>1067352.98</v>
          </cell>
          <cell r="H245">
            <v>0</v>
          </cell>
          <cell r="I245">
            <v>18319.5</v>
          </cell>
          <cell r="J245">
            <v>19278.38</v>
          </cell>
          <cell r="K245">
            <v>-13977.07</v>
          </cell>
          <cell r="L245">
            <v>-1462.93</v>
          </cell>
          <cell r="M245">
            <v>108034.56</v>
          </cell>
          <cell r="N245">
            <v>95528.92</v>
          </cell>
          <cell r="O245">
            <v>26922.87</v>
          </cell>
          <cell r="P245">
            <v>16000</v>
          </cell>
          <cell r="Q245">
            <v>0</v>
          </cell>
          <cell r="R245">
            <v>278.29000000000002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520</v>
          </cell>
          <cell r="Y245">
            <v>0</v>
          </cell>
          <cell r="Z245">
            <v>175385.03</v>
          </cell>
          <cell r="AA245">
            <v>891967.95</v>
          </cell>
          <cell r="AB245">
            <v>19769.87</v>
          </cell>
          <cell r="AC245">
            <v>35585.75</v>
          </cell>
          <cell r="AD245">
            <v>83171.17</v>
          </cell>
          <cell r="AE245">
            <v>22330.71</v>
          </cell>
          <cell r="AF245">
            <v>21347.040000000001</v>
          </cell>
          <cell r="AG245">
            <v>557116.5</v>
          </cell>
          <cell r="AH245">
            <v>138526.79</v>
          </cell>
          <cell r="AI245">
            <v>55826.17</v>
          </cell>
          <cell r="AJ245">
            <v>11142.05</v>
          </cell>
          <cell r="AK245">
            <v>0</v>
          </cell>
          <cell r="AL245">
            <v>806289.26</v>
          </cell>
        </row>
        <row r="247"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  <cell r="O247" t="str">
            <v xml:space="preserve"> </v>
          </cell>
          <cell r="P247" t="str">
            <v xml:space="preserve"> </v>
          </cell>
          <cell r="Q247" t="str">
            <v xml:space="preserve"> </v>
          </cell>
          <cell r="R247" t="str">
            <v xml:space="preserve"> </v>
          </cell>
          <cell r="S247" t="str">
            <v xml:space="preserve"> </v>
          </cell>
          <cell r="T247" t="str">
            <v xml:space="preserve"> </v>
          </cell>
          <cell r="U247" t="str">
            <v xml:space="preserve"> </v>
          </cell>
          <cell r="V247" t="str">
            <v xml:space="preserve"> </v>
          </cell>
          <cell r="W247" t="str">
            <v xml:space="preserve"> </v>
          </cell>
          <cell r="X247" t="str">
            <v xml:space="preserve"> </v>
          </cell>
          <cell r="Y247" t="str">
            <v xml:space="preserve"> </v>
          </cell>
          <cell r="Z247" t="str">
            <v xml:space="preserve"> </v>
          </cell>
          <cell r="AA247" t="str">
            <v xml:space="preserve"> </v>
          </cell>
          <cell r="AB247" t="str">
            <v xml:space="preserve"> </v>
          </cell>
          <cell r="AC247" t="str">
            <v xml:space="preserve"> </v>
          </cell>
          <cell r="AD247" t="str">
            <v xml:space="preserve"> </v>
          </cell>
          <cell r="AE247" t="str">
            <v xml:space="preserve"> </v>
          </cell>
          <cell r="AF247" t="str">
            <v xml:space="preserve"> </v>
          </cell>
          <cell r="AG247" t="str">
            <v xml:space="preserve"> </v>
          </cell>
          <cell r="AH247" t="str">
            <v xml:space="preserve"> </v>
          </cell>
          <cell r="AI247" t="str">
            <v xml:space="preserve"> </v>
          </cell>
          <cell r="AJ247" t="str">
            <v xml:space="preserve"> </v>
          </cell>
          <cell r="AK247" t="str">
            <v xml:space="preserve"> </v>
          </cell>
        </row>
        <row r="248">
          <cell r="A248" t="str">
            <v xml:space="preserve"> </v>
          </cell>
          <cell r="B248" t="str">
            <v xml:space="preserve"> </v>
          </cell>
          <cell r="C248"/>
          <cell r="D248"/>
          <cell r="E248"/>
          <cell r="F248"/>
          <cell r="G248"/>
          <cell r="H248"/>
          <cell r="I248"/>
          <cell r="J248"/>
          <cell r="K248"/>
          <cell r="L248"/>
          <cell r="M248"/>
          <cell r="N248"/>
          <cell r="O248"/>
          <cell r="P248"/>
          <cell r="Q248"/>
          <cell r="R248"/>
          <cell r="S248"/>
          <cell r="T248"/>
          <cell r="U248"/>
          <cell r="V248"/>
          <cell r="W248"/>
          <cell r="X248"/>
          <cell r="Y248"/>
          <cell r="Z248"/>
          <cell r="AA248"/>
          <cell r="AB248"/>
          <cell r="AC248"/>
          <cell r="AD248"/>
          <cell r="AE248"/>
          <cell r="AF248"/>
          <cell r="AG248"/>
          <cell r="AH248"/>
          <cell r="AI248"/>
          <cell r="AJ248"/>
          <cell r="AK248"/>
          <cell r="AL248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5"/>
  <sheetViews>
    <sheetView showGridLines="0" tabSelected="1" zoomScale="96" zoomScaleNormal="96" workbookViewId="0">
      <pane ySplit="6" topLeftCell="A7" activePane="bottomLeft" state="frozen"/>
      <selection pane="bottomLeft" activeCell="A19" sqref="A19"/>
    </sheetView>
  </sheetViews>
  <sheetFormatPr baseColWidth="10" defaultRowHeight="14.25" x14ac:dyDescent="0.25"/>
  <cols>
    <col min="1" max="1" width="14.7109375" style="25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6" customWidth="1"/>
    <col min="6" max="6" width="13.85546875" style="26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8" customWidth="1"/>
    <col min="12" max="12" width="16.7109375" style="28" customWidth="1"/>
    <col min="13" max="13" width="16.5703125" style="28" customWidth="1"/>
    <col min="14" max="16384" width="11.42578125" style="1"/>
  </cols>
  <sheetData>
    <row r="1" spans="1:13" ht="30" x14ac:dyDescent="0.25">
      <c r="A1" s="40" t="s">
        <v>156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30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30" x14ac:dyDescent="0.25">
      <c r="A3" s="42" t="s">
        <v>250</v>
      </c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" customHeight="1" x14ac:dyDescent="0.25">
      <c r="A5" s="44" t="s">
        <v>1</v>
      </c>
      <c r="B5" s="45" t="s">
        <v>2</v>
      </c>
      <c r="C5" s="45" t="s">
        <v>3</v>
      </c>
      <c r="D5" s="45" t="s">
        <v>4</v>
      </c>
      <c r="E5" s="46" t="s">
        <v>5</v>
      </c>
      <c r="F5" s="47"/>
      <c r="G5" s="47"/>
      <c r="H5" s="47"/>
      <c r="I5" s="47"/>
      <c r="J5" s="48"/>
      <c r="K5" s="39" t="s">
        <v>6</v>
      </c>
      <c r="L5" s="39" t="s">
        <v>7</v>
      </c>
      <c r="M5" s="39" t="s">
        <v>8</v>
      </c>
    </row>
    <row r="6" spans="1:13" s="5" customFormat="1" ht="47.25" customHeight="1" x14ac:dyDescent="0.25">
      <c r="A6" s="44"/>
      <c r="B6" s="45"/>
      <c r="C6" s="45"/>
      <c r="D6" s="45"/>
      <c r="E6" s="3" t="s">
        <v>9</v>
      </c>
      <c r="F6" s="3" t="s">
        <v>195</v>
      </c>
      <c r="G6" s="4" t="s">
        <v>10</v>
      </c>
      <c r="H6" s="4" t="s">
        <v>11</v>
      </c>
      <c r="I6" s="4" t="s">
        <v>12</v>
      </c>
      <c r="J6" s="4" t="s">
        <v>13</v>
      </c>
      <c r="K6" s="39"/>
      <c r="L6" s="39"/>
      <c r="M6" s="39"/>
    </row>
    <row r="7" spans="1:13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3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v>392.25</v>
      </c>
      <c r="F8" s="15">
        <f>VLOOKUP($A8,[2]Hoja1!$A$9:$AM$280,3,0)</f>
        <v>11767.5</v>
      </c>
      <c r="G8" s="15">
        <v>0</v>
      </c>
      <c r="H8" s="15">
        <v>0</v>
      </c>
      <c r="I8" s="15">
        <f>VLOOKUP($A8,[2]Hoja1!$A$9:$AM$280,4,0)</f>
        <v>0</v>
      </c>
      <c r="J8" s="15">
        <f>VLOOKUP($A8,[2]Hoja1!$A$9:$AM$280,5,0)</f>
        <v>0</v>
      </c>
      <c r="K8" s="16">
        <f>SUM(F8:J8)</f>
        <v>11767.5</v>
      </c>
      <c r="L8" s="15">
        <f>VLOOKUP($A8,[2]Hoja1!$A$9:$AM$280,26,0)</f>
        <v>1559.48</v>
      </c>
      <c r="M8" s="16">
        <f>+K8-L8</f>
        <v>10208.02</v>
      </c>
    </row>
    <row r="9" spans="1:13" s="11" customFormat="1" ht="10.5" customHeight="1" x14ac:dyDescent="0.25">
      <c r="A9" s="12" t="s">
        <v>21</v>
      </c>
      <c r="B9" s="13" t="s">
        <v>22</v>
      </c>
      <c r="C9" s="14" t="s">
        <v>17</v>
      </c>
      <c r="D9" s="14" t="s">
        <v>18</v>
      </c>
      <c r="E9" s="15">
        <v>392.25</v>
      </c>
      <c r="F9" s="15">
        <f>VLOOKUP($A9,[2]Hoja1!$A$9:$AM$280,3,0)</f>
        <v>17429.400000000001</v>
      </c>
      <c r="G9" s="15">
        <v>0</v>
      </c>
      <c r="H9" s="15">
        <v>0</v>
      </c>
      <c r="I9" s="15">
        <f>VLOOKUP($A9,[2]Hoja1!$A$9:$AM$280,4,0)</f>
        <v>0</v>
      </c>
      <c r="J9" s="15">
        <f>VLOOKUP($A9,[2]Hoja1!$A$9:$AM$280,5,0)</f>
        <v>0</v>
      </c>
      <c r="K9" s="16">
        <f t="shared" ref="K9:K16" si="0">SUM(F9:J9)</f>
        <v>17429.400000000001</v>
      </c>
      <c r="L9" s="15">
        <f>VLOOKUP($A9,[2]Hoja1!$A$9:$AM$280,26,0)</f>
        <v>2827.64</v>
      </c>
      <c r="M9" s="16">
        <f t="shared" ref="M9:M16" si="1">+K9-L9</f>
        <v>14601.760000000002</v>
      </c>
    </row>
    <row r="10" spans="1:13" s="11" customFormat="1" ht="10.5" customHeight="1" x14ac:dyDescent="0.25">
      <c r="A10" s="12" t="s">
        <v>23</v>
      </c>
      <c r="B10" s="13" t="s">
        <v>24</v>
      </c>
      <c r="C10" s="14" t="s">
        <v>17</v>
      </c>
      <c r="D10" s="14" t="s">
        <v>18</v>
      </c>
      <c r="E10" s="15">
        <v>392.25</v>
      </c>
      <c r="F10" s="15">
        <f>VLOOKUP($A10,[2]Hoja1!$A$9:$AM$280,3,0)</f>
        <v>11106.75</v>
      </c>
      <c r="G10" s="15">
        <v>0</v>
      </c>
      <c r="H10" s="15">
        <v>0</v>
      </c>
      <c r="I10" s="15">
        <f>VLOOKUP($A10,[2]Hoja1!$A$9:$AM$280,4,0)</f>
        <v>0</v>
      </c>
      <c r="J10" s="15">
        <f>VLOOKUP($A10,[2]Hoja1!$A$9:$AM$280,5,0)</f>
        <v>0</v>
      </c>
      <c r="K10" s="16">
        <f t="shared" si="0"/>
        <v>11106.75</v>
      </c>
      <c r="L10" s="15">
        <f>VLOOKUP($A10,[2]Hoja1!$A$9:$AM$280,26,0)</f>
        <v>1404.26</v>
      </c>
      <c r="M10" s="16">
        <f t="shared" si="1"/>
        <v>9702.49</v>
      </c>
    </row>
    <row r="11" spans="1:13" s="11" customFormat="1" ht="10.5" customHeight="1" x14ac:dyDescent="0.25">
      <c r="A11" s="12" t="s">
        <v>57</v>
      </c>
      <c r="B11" s="13" t="s">
        <v>58</v>
      </c>
      <c r="C11" s="14" t="s">
        <v>48</v>
      </c>
      <c r="D11" s="14" t="s">
        <v>18</v>
      </c>
      <c r="E11" s="15">
        <v>392.25</v>
      </c>
      <c r="F11" s="15">
        <f>VLOOKUP($A11,[2]Hoja1!$A$9:$AM$280,3,0)</f>
        <v>7125</v>
      </c>
      <c r="G11" s="15">
        <v>0</v>
      </c>
      <c r="H11" s="15">
        <v>0</v>
      </c>
      <c r="I11" s="15">
        <f>VLOOKUP($A11,[2]Hoja1!$A$9:$AM$280,4,0)</f>
        <v>1425</v>
      </c>
      <c r="J11" s="15">
        <f>VLOOKUP($A11,[2]Hoja1!$A$9:$AM$280,5,0)</f>
        <v>0</v>
      </c>
      <c r="K11" s="16">
        <f t="shared" si="0"/>
        <v>8550</v>
      </c>
      <c r="L11" s="15">
        <f>VLOOKUP($A11,[2]Hoja1!$A$9:$AM$280,26,0)</f>
        <v>4353.3</v>
      </c>
      <c r="M11" s="16">
        <f t="shared" si="1"/>
        <v>4196.7</v>
      </c>
    </row>
    <row r="12" spans="1:13" s="11" customFormat="1" ht="10.5" customHeight="1" x14ac:dyDescent="0.25">
      <c r="A12" s="12" t="s">
        <v>159</v>
      </c>
      <c r="B12" s="13" t="s">
        <v>137</v>
      </c>
      <c r="C12" s="14" t="s">
        <v>141</v>
      </c>
      <c r="D12" s="14" t="s">
        <v>196</v>
      </c>
      <c r="E12" s="15">
        <v>392.25</v>
      </c>
      <c r="F12" s="15">
        <f>VLOOKUP($A12,[2]Hoja1!$A$9:$AM$280,3,0)</f>
        <v>10440</v>
      </c>
      <c r="G12" s="15">
        <v>0</v>
      </c>
      <c r="H12" s="15">
        <v>0</v>
      </c>
      <c r="I12" s="15">
        <f>VLOOKUP($A12,[2]Hoja1!$A$9:$AM$280,4,0)</f>
        <v>0</v>
      </c>
      <c r="J12" s="15">
        <f>VLOOKUP($A12,[2]Hoja1!$A$9:$AM$280,5,0)</f>
        <v>6989.48</v>
      </c>
      <c r="K12" s="16">
        <f t="shared" si="0"/>
        <v>17429.48</v>
      </c>
      <c r="L12" s="15">
        <f>VLOOKUP($A12,[2]Hoja1!$A$9:$AM$280,26,0)</f>
        <v>2800.68</v>
      </c>
      <c r="M12" s="16">
        <f t="shared" si="1"/>
        <v>14628.8</v>
      </c>
    </row>
    <row r="13" spans="1:13" s="11" customFormat="1" ht="10.5" customHeight="1" x14ac:dyDescent="0.25">
      <c r="A13" s="12" t="s">
        <v>179</v>
      </c>
      <c r="B13" s="13" t="s">
        <v>138</v>
      </c>
      <c r="C13" s="14" t="s">
        <v>140</v>
      </c>
      <c r="D13" s="14" t="s">
        <v>196</v>
      </c>
      <c r="E13" s="15">
        <v>392.25</v>
      </c>
      <c r="F13" s="15">
        <f>VLOOKUP($A13,[2]Hoja1!$A$9:$AM$280,3,0)</f>
        <v>14250</v>
      </c>
      <c r="G13" s="15">
        <v>0</v>
      </c>
      <c r="H13" s="15">
        <v>0</v>
      </c>
      <c r="I13" s="15">
        <f>VLOOKUP($A13,[2]Hoja1!$A$9:$AM$280,4,0)</f>
        <v>0</v>
      </c>
      <c r="J13" s="15">
        <f>VLOOKUP($A13,[2]Hoja1!$A$9:$AM$280,5,0)</f>
        <v>9537.56</v>
      </c>
      <c r="K13" s="16">
        <f t="shared" si="0"/>
        <v>23787.559999999998</v>
      </c>
      <c r="L13" s="15">
        <f>VLOOKUP($A13,[2]Hoja1!$A$9:$AM$280,26,0)</f>
        <v>4352.92</v>
      </c>
      <c r="M13" s="16">
        <f t="shared" si="1"/>
        <v>19434.64</v>
      </c>
    </row>
    <row r="14" spans="1:13" s="11" customFormat="1" ht="10.5" customHeight="1" x14ac:dyDescent="0.25">
      <c r="A14" s="12" t="s">
        <v>160</v>
      </c>
      <c r="B14" s="13" t="s">
        <v>139</v>
      </c>
      <c r="C14" s="14" t="s">
        <v>141</v>
      </c>
      <c r="D14" s="14" t="s">
        <v>196</v>
      </c>
      <c r="E14" s="15">
        <v>392.25</v>
      </c>
      <c r="F14" s="15">
        <f>VLOOKUP($A14,[2]Hoja1!$A$9:$AM$280,3,0)</f>
        <v>10440</v>
      </c>
      <c r="G14" s="15">
        <v>0</v>
      </c>
      <c r="H14" s="15">
        <v>0</v>
      </c>
      <c r="I14" s="15">
        <f>VLOOKUP($A14,[2]Hoja1!$A$9:$AM$280,4,0)</f>
        <v>0</v>
      </c>
      <c r="J14" s="15">
        <f>VLOOKUP($A14,[2]Hoja1!$A$9:$AM$280,5,0)</f>
        <v>6989.48</v>
      </c>
      <c r="K14" s="16">
        <f t="shared" si="0"/>
        <v>17429.48</v>
      </c>
      <c r="L14" s="15">
        <f>VLOOKUP($A14,[2]Hoja1!$A$9:$AM$280,26,0)</f>
        <v>2800.68</v>
      </c>
      <c r="M14" s="16">
        <f t="shared" si="1"/>
        <v>14628.8</v>
      </c>
    </row>
    <row r="15" spans="1:13" s="11" customFormat="1" ht="10.5" customHeight="1" x14ac:dyDescent="0.25">
      <c r="A15" s="12" t="s">
        <v>69</v>
      </c>
      <c r="B15" s="13" t="s">
        <v>157</v>
      </c>
      <c r="C15" s="14" t="s">
        <v>141</v>
      </c>
      <c r="D15" s="14" t="s">
        <v>196</v>
      </c>
      <c r="E15" s="15">
        <v>392.25</v>
      </c>
      <c r="F15" s="15">
        <f>VLOOKUP($A15,[2]Hoja1!$A$9:$AM$280,3,0)</f>
        <v>5600</v>
      </c>
      <c r="G15" s="15">
        <v>0</v>
      </c>
      <c r="H15" s="15">
        <v>0</v>
      </c>
      <c r="I15" s="15">
        <f>VLOOKUP($A15,[2]Hoja1!$A$9:$AM$280,4,0)</f>
        <v>400</v>
      </c>
      <c r="J15" s="15">
        <f>VLOOKUP($A15,[2]Hoja1!$A$9:$AM$280,5,0)</f>
        <v>4619.95</v>
      </c>
      <c r="K15" s="16">
        <f t="shared" si="0"/>
        <v>10619.95</v>
      </c>
      <c r="L15" s="15">
        <f>VLOOKUP($A15,[2]Hoja1!$A$9:$AM$280,26,0)</f>
        <v>3843.94</v>
      </c>
      <c r="M15" s="16">
        <f t="shared" si="1"/>
        <v>6776.01</v>
      </c>
    </row>
    <row r="16" spans="1:13" s="11" customFormat="1" ht="10.5" customHeight="1" x14ac:dyDescent="0.25">
      <c r="A16" s="12" t="s">
        <v>204</v>
      </c>
      <c r="B16" s="13" t="s">
        <v>205</v>
      </c>
      <c r="C16" s="14" t="s">
        <v>206</v>
      </c>
      <c r="D16" s="14" t="s">
        <v>196</v>
      </c>
      <c r="E16" s="15">
        <v>392.25</v>
      </c>
      <c r="F16" s="15">
        <f>VLOOKUP($A16,[2]Hoja1!$A$9:$AM$280,3,0)</f>
        <v>10440</v>
      </c>
      <c r="G16" s="15">
        <v>0</v>
      </c>
      <c r="H16" s="15">
        <v>0</v>
      </c>
      <c r="I16" s="15">
        <f>VLOOKUP($A16,[2]Hoja1!$A$9:$AM$280,4,0)</f>
        <v>0</v>
      </c>
      <c r="J16" s="15">
        <f>VLOOKUP($A16,[2]Hoja1!$A$9:$AM$280,5,0)</f>
        <v>6989.48</v>
      </c>
      <c r="K16" s="16">
        <f t="shared" si="0"/>
        <v>17429.48</v>
      </c>
      <c r="L16" s="15">
        <f>VLOOKUP($A16,[2]Hoja1!$A$9:$AM$280,26,0)</f>
        <v>2816.92</v>
      </c>
      <c r="M16" s="16">
        <f t="shared" si="1"/>
        <v>14612.56</v>
      </c>
    </row>
    <row r="17" spans="1:13" s="11" customFormat="1" ht="10.5" customHeight="1" x14ac:dyDescent="0.25">
      <c r="A17" s="12"/>
      <c r="B17" s="17"/>
      <c r="C17" s="14"/>
      <c r="D17" s="14"/>
      <c r="E17" s="15"/>
      <c r="F17" s="15"/>
      <c r="G17" s="14"/>
      <c r="H17" s="14"/>
      <c r="I17" s="14"/>
      <c r="J17" s="14"/>
      <c r="K17" s="16"/>
      <c r="L17" s="16"/>
      <c r="M17" s="16"/>
    </row>
    <row r="18" spans="1:13" s="11" customFormat="1" ht="17.25" customHeight="1" x14ac:dyDescent="0.25">
      <c r="A18" s="6" t="s">
        <v>185</v>
      </c>
      <c r="B18" s="7"/>
      <c r="C18" s="8"/>
      <c r="D18" s="8"/>
      <c r="E18" s="9"/>
      <c r="F18" s="9"/>
      <c r="G18" s="8"/>
      <c r="H18" s="8"/>
      <c r="I18" s="8"/>
      <c r="J18" s="8"/>
      <c r="K18" s="10"/>
      <c r="L18" s="10"/>
      <c r="M18" s="10"/>
    </row>
    <row r="19" spans="1:13" s="11" customFormat="1" ht="10.5" customHeight="1" x14ac:dyDescent="0.25">
      <c r="A19" s="12" t="s">
        <v>19</v>
      </c>
      <c r="B19" s="13" t="s">
        <v>20</v>
      </c>
      <c r="C19" s="14" t="s">
        <v>186</v>
      </c>
      <c r="D19" s="14" t="s">
        <v>18</v>
      </c>
      <c r="E19" s="15">
        <v>392.25</v>
      </c>
      <c r="F19" s="15">
        <f>VLOOKUP($A19,[2]Hoja1!$A$9:$AM$280,3,0)</f>
        <v>10446</v>
      </c>
      <c r="G19" s="15">
        <v>0</v>
      </c>
      <c r="H19" s="15">
        <v>0</v>
      </c>
      <c r="I19" s="15">
        <f>VLOOKUP($A19,[2]Hoja1!$A$9:$AM$280,4,0)</f>
        <v>0</v>
      </c>
      <c r="J19" s="15">
        <f>VLOOKUP($A19,[2]Hoja1!$A$9:$AM$280,5,0)</f>
        <v>0</v>
      </c>
      <c r="K19" s="16">
        <f>SUM(F19:J19)</f>
        <v>10446</v>
      </c>
      <c r="L19" s="15">
        <f>VLOOKUP($A19,[2]Hoja1!$A$9:$AM$280,26,0)</f>
        <v>5393.66</v>
      </c>
      <c r="M19" s="16">
        <f>+K19-L19</f>
        <v>5052.34</v>
      </c>
    </row>
    <row r="20" spans="1:13" s="11" customFormat="1" ht="10.5" customHeight="1" x14ac:dyDescent="0.25">
      <c r="A20" s="12"/>
      <c r="B20" s="17"/>
      <c r="C20" s="14"/>
      <c r="D20" s="14"/>
      <c r="E20" s="15"/>
      <c r="F20" s="15"/>
      <c r="G20" s="14"/>
      <c r="H20" s="14"/>
      <c r="I20" s="15">
        <v>0</v>
      </c>
      <c r="J20" s="14"/>
      <c r="K20" s="16"/>
      <c r="L20" s="16"/>
      <c r="M20" s="16"/>
    </row>
    <row r="21" spans="1:13" s="11" customFormat="1" ht="17.25" customHeight="1" x14ac:dyDescent="0.25">
      <c r="A21" s="6" t="s">
        <v>25</v>
      </c>
      <c r="B21" s="7"/>
      <c r="C21" s="8"/>
      <c r="D21" s="8"/>
      <c r="E21" s="9"/>
      <c r="F21" s="9"/>
      <c r="G21" s="8"/>
      <c r="H21" s="8"/>
      <c r="I21" s="8"/>
      <c r="J21" s="8"/>
      <c r="K21" s="10"/>
      <c r="L21" s="10"/>
      <c r="M21" s="10"/>
    </row>
    <row r="22" spans="1:13" s="11" customFormat="1" ht="10.5" customHeight="1" x14ac:dyDescent="0.25">
      <c r="A22" s="12" t="s">
        <v>26</v>
      </c>
      <c r="B22" s="13" t="s">
        <v>27</v>
      </c>
      <c r="C22" s="14" t="s">
        <v>17</v>
      </c>
      <c r="D22" s="14" t="s">
        <v>18</v>
      </c>
      <c r="E22" s="15">
        <v>392.25</v>
      </c>
      <c r="F22" s="15">
        <f>VLOOKUP($A22,[2]Hoja1!$A$9:$AM$280,3,0)</f>
        <v>6581.4</v>
      </c>
      <c r="G22" s="15">
        <v>0</v>
      </c>
      <c r="H22" s="15">
        <v>0</v>
      </c>
      <c r="I22" s="15">
        <f>VLOOKUP($A22,[2]Hoja1!$A$9:$AM$280,4,0)</f>
        <v>470.1</v>
      </c>
      <c r="J22" s="15">
        <f>VLOOKUP($A22,[2]Hoja1!$A$9:$AM$280,5,0)</f>
        <v>0</v>
      </c>
      <c r="K22" s="16">
        <f t="shared" ref="K22:K24" si="2">SUM(F22:J22)</f>
        <v>7051.5</v>
      </c>
      <c r="L22" s="15">
        <f>VLOOKUP($A22,[2]Hoja1!$A$9:$AM$280,26,0)</f>
        <v>1876.06</v>
      </c>
      <c r="M22" s="16">
        <f t="shared" ref="M22:M24" si="3">+K22-L22</f>
        <v>5175.4400000000005</v>
      </c>
    </row>
    <row r="23" spans="1:13" s="11" customFormat="1" ht="10.5" customHeight="1" x14ac:dyDescent="0.25">
      <c r="A23" s="12" t="s">
        <v>133</v>
      </c>
      <c r="B23" s="13" t="s">
        <v>153</v>
      </c>
      <c r="C23" s="14" t="s">
        <v>17</v>
      </c>
      <c r="D23" s="14" t="s">
        <v>196</v>
      </c>
      <c r="E23" s="15">
        <v>392.25</v>
      </c>
      <c r="F23" s="15">
        <f>VLOOKUP($A23,[2]Hoja1!$A$9:$AM$280,3,0)</f>
        <v>6000</v>
      </c>
      <c r="G23" s="15">
        <v>0</v>
      </c>
      <c r="H23" s="15">
        <v>0</v>
      </c>
      <c r="I23" s="15">
        <f>VLOOKUP($A23,[2]Hoja1!$A$9:$AM$280,4,0)</f>
        <v>0</v>
      </c>
      <c r="J23" s="15">
        <f>VLOOKUP($A23,[2]Hoja1!$A$9:$AM$280,5,0)</f>
        <v>2705.1</v>
      </c>
      <c r="K23" s="16">
        <f t="shared" si="2"/>
        <v>8705.1</v>
      </c>
      <c r="L23" s="15">
        <f>VLOOKUP($A23,[2]Hoja1!$A$9:$AM$280,26,0)</f>
        <v>3913.34</v>
      </c>
      <c r="M23" s="16">
        <f t="shared" si="3"/>
        <v>4791.76</v>
      </c>
    </row>
    <row r="24" spans="1:13" s="11" customFormat="1" ht="10.5" customHeight="1" x14ac:dyDescent="0.25">
      <c r="A24" s="12" t="s">
        <v>251</v>
      </c>
      <c r="B24" s="13" t="s">
        <v>252</v>
      </c>
      <c r="C24" s="14" t="s">
        <v>141</v>
      </c>
      <c r="D24" s="14" t="s">
        <v>196</v>
      </c>
      <c r="E24" s="15">
        <v>392.25</v>
      </c>
      <c r="F24" s="15">
        <f>VLOOKUP($A24,[2]Hoja1!$A$9:$AM$280,3,0)</f>
        <v>4999.95</v>
      </c>
      <c r="G24" s="15">
        <v>0</v>
      </c>
      <c r="H24" s="15">
        <v>0</v>
      </c>
      <c r="I24" s="15">
        <f>VLOOKUP($A24,[2]Hoja1!$A$9:$AM$280,4,0)</f>
        <v>0</v>
      </c>
      <c r="J24" s="15">
        <f>VLOOKUP($A24,[2]Hoja1!$A$9:$AM$280,5,0)</f>
        <v>8614.67</v>
      </c>
      <c r="K24" s="16">
        <f t="shared" si="2"/>
        <v>13614.619999999999</v>
      </c>
      <c r="L24" s="15">
        <f>VLOOKUP($A24,[2]Hoja1!$A$9:$AM$280,26,0)</f>
        <v>2347.71</v>
      </c>
      <c r="M24" s="16">
        <f t="shared" si="3"/>
        <v>11266.91</v>
      </c>
    </row>
    <row r="25" spans="1:13" s="11" customFormat="1" ht="10.5" customHeight="1" x14ac:dyDescent="0.25">
      <c r="A25" s="12"/>
      <c r="B25" s="17"/>
      <c r="C25" s="14"/>
      <c r="D25" s="14"/>
      <c r="E25" s="15"/>
      <c r="F25" s="15"/>
      <c r="G25" s="14"/>
      <c r="H25" s="14"/>
      <c r="I25" s="15">
        <v>0</v>
      </c>
      <c r="J25" s="14"/>
      <c r="K25" s="16"/>
      <c r="L25" s="16"/>
      <c r="M25" s="16"/>
    </row>
    <row r="26" spans="1:13" s="11" customFormat="1" ht="17.25" customHeight="1" x14ac:dyDescent="0.25">
      <c r="A26" s="6" t="s">
        <v>28</v>
      </c>
      <c r="B26" s="7"/>
      <c r="C26" s="8"/>
      <c r="D26" s="8"/>
      <c r="E26" s="9"/>
      <c r="F26" s="9"/>
      <c r="G26" s="8"/>
      <c r="H26" s="8"/>
      <c r="I26" s="8"/>
      <c r="J26" s="8"/>
      <c r="K26" s="10"/>
      <c r="L26" s="10"/>
      <c r="M26" s="10"/>
    </row>
    <row r="27" spans="1:13" s="11" customFormat="1" ht="10.5" customHeight="1" x14ac:dyDescent="0.25">
      <c r="A27" s="12" t="s">
        <v>29</v>
      </c>
      <c r="B27" s="13" t="s">
        <v>30</v>
      </c>
      <c r="C27" s="14" t="s">
        <v>17</v>
      </c>
      <c r="D27" s="14" t="s">
        <v>18</v>
      </c>
      <c r="E27" s="15">
        <f>+F27/30</f>
        <v>305.60000000000002</v>
      </c>
      <c r="F27" s="15">
        <f>VLOOKUP($A27,[2]Hoja1!$A$9:$AM$280,3,0)</f>
        <v>9168</v>
      </c>
      <c r="G27" s="15">
        <v>0</v>
      </c>
      <c r="H27" s="15">
        <v>0</v>
      </c>
      <c r="I27" s="15">
        <f>VLOOKUP($A27,[2]Hoja1!$A$9:$AM$280,4,0)</f>
        <v>0</v>
      </c>
      <c r="J27" s="15">
        <f>VLOOKUP($A27,[2]Hoja1!$A$9:$AM$280,5,0)</f>
        <v>0</v>
      </c>
      <c r="K27" s="16">
        <f t="shared" ref="K27:K39" si="4">SUM(F27:J27)</f>
        <v>9168</v>
      </c>
      <c r="L27" s="15">
        <f>VLOOKUP($A27,[2]Hoja1!$A$9:$AM$280,26,0)</f>
        <v>997.46</v>
      </c>
      <c r="M27" s="16">
        <f t="shared" ref="M27:M39" si="5">+K27-L27</f>
        <v>8170.54</v>
      </c>
    </row>
    <row r="28" spans="1:13" s="11" customFormat="1" ht="10.5" customHeight="1" x14ac:dyDescent="0.25">
      <c r="A28" s="12" t="s">
        <v>31</v>
      </c>
      <c r="B28" s="13" t="s">
        <v>32</v>
      </c>
      <c r="C28" s="14" t="s">
        <v>17</v>
      </c>
      <c r="D28" s="14" t="s">
        <v>18</v>
      </c>
      <c r="E28" s="15">
        <f t="shared" ref="E28:E39" si="6">+F28/30</f>
        <v>384.8</v>
      </c>
      <c r="F28" s="15">
        <f>VLOOKUP($A28,[2]Hoja1!$A$9:$AM$280,3,0)</f>
        <v>11544</v>
      </c>
      <c r="G28" s="15">
        <v>0</v>
      </c>
      <c r="H28" s="15">
        <v>0</v>
      </c>
      <c r="I28" s="15">
        <f>VLOOKUP($A28,[2]Hoja1!$A$9:$AM$280,4,0)</f>
        <v>0</v>
      </c>
      <c r="J28" s="15">
        <f>VLOOKUP($A28,[2]Hoja1!$A$9:$AM$280,5,0)</f>
        <v>0</v>
      </c>
      <c r="K28" s="16">
        <f t="shared" si="4"/>
        <v>11544</v>
      </c>
      <c r="L28" s="15">
        <f>VLOOKUP($A28,[2]Hoja1!$A$9:$AM$280,26,0)</f>
        <v>1438.86</v>
      </c>
      <c r="M28" s="16">
        <f t="shared" si="5"/>
        <v>10105.14</v>
      </c>
    </row>
    <row r="29" spans="1:13" s="11" customFormat="1" ht="10.5" customHeight="1" x14ac:dyDescent="0.25">
      <c r="A29" s="12" t="s">
        <v>213</v>
      </c>
      <c r="B29" s="13" t="s">
        <v>214</v>
      </c>
      <c r="C29" s="14" t="s">
        <v>17</v>
      </c>
      <c r="D29" s="14" t="s">
        <v>18</v>
      </c>
      <c r="E29" s="15">
        <f t="shared" si="6"/>
        <v>348</v>
      </c>
      <c r="F29" s="15">
        <f>VLOOKUP($A29,[2]Hoja1!$A$9:$AM$280,3,0)</f>
        <v>10440</v>
      </c>
      <c r="G29" s="15">
        <v>0</v>
      </c>
      <c r="H29" s="15">
        <v>0</v>
      </c>
      <c r="I29" s="15">
        <f>VLOOKUP($A29,[2]Hoja1!$A$9:$AM$280,4,0)</f>
        <v>0</v>
      </c>
      <c r="J29" s="15">
        <f>VLOOKUP($A29,[2]Hoja1!$A$9:$AM$280,5,0)</f>
        <v>6989.48</v>
      </c>
      <c r="K29" s="16">
        <f t="shared" si="4"/>
        <v>17429.48</v>
      </c>
      <c r="L29" s="15">
        <f>VLOOKUP($A29,[2]Hoja1!$A$9:$AM$280,26,0)</f>
        <v>2736.44</v>
      </c>
      <c r="M29" s="16">
        <f t="shared" si="5"/>
        <v>14693.039999999999</v>
      </c>
    </row>
    <row r="30" spans="1:13" s="11" customFormat="1" ht="10.5" customHeight="1" x14ac:dyDescent="0.25">
      <c r="A30" s="12" t="s">
        <v>228</v>
      </c>
      <c r="B30" s="13" t="s">
        <v>229</v>
      </c>
      <c r="C30" s="14" t="s">
        <v>17</v>
      </c>
      <c r="D30" s="14" t="s">
        <v>18</v>
      </c>
      <c r="E30" s="15">
        <f t="shared" si="6"/>
        <v>150</v>
      </c>
      <c r="F30" s="15">
        <f>VLOOKUP($A30,[2]Hoja1!$A$9:$AM$280,3,0)</f>
        <v>4500</v>
      </c>
      <c r="G30" s="15">
        <v>0</v>
      </c>
      <c r="H30" s="15">
        <v>0</v>
      </c>
      <c r="I30" s="15">
        <f>VLOOKUP($A30,[2]Hoja1!$A$9:$AM$280,4,0)</f>
        <v>0</v>
      </c>
      <c r="J30" s="15">
        <f>VLOOKUP($A30,[2]Hoja1!$A$9:$AM$280,5,0)</f>
        <v>1800</v>
      </c>
      <c r="K30" s="16">
        <f t="shared" si="4"/>
        <v>6300</v>
      </c>
      <c r="L30" s="15">
        <f>VLOOKUP($A30,[2]Hoja1!$A$9:$AM$280,26,0)</f>
        <v>288.44</v>
      </c>
      <c r="M30" s="16">
        <f t="shared" si="5"/>
        <v>6011.56</v>
      </c>
    </row>
    <row r="31" spans="1:13" s="11" customFormat="1" ht="10.5" customHeight="1" x14ac:dyDescent="0.25">
      <c r="A31" s="12" t="s">
        <v>230</v>
      </c>
      <c r="B31" s="13" t="s">
        <v>231</v>
      </c>
      <c r="C31" s="14" t="s">
        <v>17</v>
      </c>
      <c r="D31" s="14" t="s">
        <v>18</v>
      </c>
      <c r="E31" s="15">
        <f t="shared" si="6"/>
        <v>150</v>
      </c>
      <c r="F31" s="15">
        <f>VLOOKUP($A31,[2]Hoja1!$A$9:$AM$280,3,0)</f>
        <v>4500</v>
      </c>
      <c r="G31" s="15">
        <v>0</v>
      </c>
      <c r="H31" s="15">
        <v>0</v>
      </c>
      <c r="I31" s="15">
        <f>VLOOKUP($A31,[2]Hoja1!$A$9:$AM$280,4,0)</f>
        <v>0</v>
      </c>
      <c r="J31" s="15">
        <f>VLOOKUP($A31,[2]Hoja1!$A$9:$AM$280,5,0)</f>
        <v>1800</v>
      </c>
      <c r="K31" s="16">
        <f t="shared" si="4"/>
        <v>6300</v>
      </c>
      <c r="L31" s="15">
        <f>VLOOKUP($A31,[2]Hoja1!$A$9:$AM$280,26,0)</f>
        <v>288.44</v>
      </c>
      <c r="M31" s="16">
        <f t="shared" si="5"/>
        <v>6011.56</v>
      </c>
    </row>
    <row r="32" spans="1:13" s="11" customFormat="1" ht="10.5" customHeight="1" x14ac:dyDescent="0.25">
      <c r="A32" s="12" t="s">
        <v>232</v>
      </c>
      <c r="B32" s="13" t="s">
        <v>233</v>
      </c>
      <c r="C32" s="14" t="s">
        <v>17</v>
      </c>
      <c r="D32" s="14" t="s">
        <v>18</v>
      </c>
      <c r="E32" s="15">
        <f t="shared" si="6"/>
        <v>150</v>
      </c>
      <c r="F32" s="15">
        <f>VLOOKUP($A32,[2]Hoja1!$A$9:$AM$280,3,0)</f>
        <v>4500</v>
      </c>
      <c r="G32" s="15">
        <v>0</v>
      </c>
      <c r="H32" s="15">
        <v>0</v>
      </c>
      <c r="I32" s="15">
        <f>VLOOKUP($A32,[2]Hoja1!$A$9:$AM$280,4,0)</f>
        <v>0</v>
      </c>
      <c r="J32" s="15">
        <f>VLOOKUP($A32,[2]Hoja1!$A$9:$AM$280,5,0)</f>
        <v>1800</v>
      </c>
      <c r="K32" s="16">
        <f t="shared" si="4"/>
        <v>6300</v>
      </c>
      <c r="L32" s="15">
        <f>VLOOKUP($A32,[2]Hoja1!$A$9:$AM$280,26,0)</f>
        <v>288.44</v>
      </c>
      <c r="M32" s="16">
        <f t="shared" si="5"/>
        <v>6011.56</v>
      </c>
    </row>
    <row r="33" spans="1:13" s="11" customFormat="1" ht="10.5" customHeight="1" x14ac:dyDescent="0.25">
      <c r="A33" s="12" t="s">
        <v>234</v>
      </c>
      <c r="B33" s="13" t="s">
        <v>235</v>
      </c>
      <c r="C33" s="14" t="s">
        <v>17</v>
      </c>
      <c r="D33" s="14" t="s">
        <v>18</v>
      </c>
      <c r="E33" s="15">
        <f t="shared" si="6"/>
        <v>150</v>
      </c>
      <c r="F33" s="15">
        <f>VLOOKUP($A33,[2]Hoja1!$A$9:$AM$280,3,0)</f>
        <v>4500</v>
      </c>
      <c r="G33" s="15">
        <v>0</v>
      </c>
      <c r="H33" s="15">
        <v>0</v>
      </c>
      <c r="I33" s="15">
        <f>VLOOKUP($A33,[2]Hoja1!$A$9:$AM$280,4,0)</f>
        <v>0</v>
      </c>
      <c r="J33" s="15">
        <f>VLOOKUP($A33,[2]Hoja1!$A$9:$AM$280,5,0)</f>
        <v>1800</v>
      </c>
      <c r="K33" s="16">
        <f t="shared" si="4"/>
        <v>6300</v>
      </c>
      <c r="L33" s="15">
        <f>VLOOKUP($A33,[2]Hoja1!$A$9:$AM$280,26,0)</f>
        <v>288.44</v>
      </c>
      <c r="M33" s="16">
        <f t="shared" si="5"/>
        <v>6011.56</v>
      </c>
    </row>
    <row r="34" spans="1:13" s="11" customFormat="1" ht="10.5" customHeight="1" x14ac:dyDescent="0.25">
      <c r="A34" s="12" t="s">
        <v>236</v>
      </c>
      <c r="B34" s="13" t="s">
        <v>237</v>
      </c>
      <c r="C34" s="14" t="s">
        <v>17</v>
      </c>
      <c r="D34" s="14" t="s">
        <v>18</v>
      </c>
      <c r="E34" s="15">
        <f t="shared" si="6"/>
        <v>150</v>
      </c>
      <c r="F34" s="15">
        <f>VLOOKUP($A34,[2]Hoja1!$A$9:$AM$280,3,0)</f>
        <v>4500</v>
      </c>
      <c r="G34" s="15">
        <v>0</v>
      </c>
      <c r="H34" s="15">
        <v>0</v>
      </c>
      <c r="I34" s="15">
        <f>VLOOKUP($A34,[2]Hoja1!$A$9:$AM$280,4,0)</f>
        <v>0</v>
      </c>
      <c r="J34" s="15">
        <f>VLOOKUP($A34,[2]Hoja1!$A$9:$AM$280,5,0)</f>
        <v>2500</v>
      </c>
      <c r="K34" s="16">
        <f t="shared" si="4"/>
        <v>7000</v>
      </c>
      <c r="L34" s="15">
        <f>VLOOKUP($A34,[2]Hoja1!$A$9:$AM$280,26,0)</f>
        <v>364.6</v>
      </c>
      <c r="M34" s="16">
        <f t="shared" si="5"/>
        <v>6635.4</v>
      </c>
    </row>
    <row r="35" spans="1:13" s="11" customFormat="1" ht="10.5" customHeight="1" x14ac:dyDescent="0.25">
      <c r="A35" s="12" t="s">
        <v>238</v>
      </c>
      <c r="B35" s="13" t="s">
        <v>239</v>
      </c>
      <c r="C35" s="14" t="s">
        <v>17</v>
      </c>
      <c r="D35" s="14" t="s">
        <v>18</v>
      </c>
      <c r="E35" s="15">
        <f t="shared" si="6"/>
        <v>348</v>
      </c>
      <c r="F35" s="15">
        <f>VLOOKUP($A35,[2]Hoja1!$A$9:$AM$280,3,0)</f>
        <v>10440</v>
      </c>
      <c r="G35" s="15">
        <v>0</v>
      </c>
      <c r="H35" s="15">
        <v>0</v>
      </c>
      <c r="I35" s="15">
        <f>VLOOKUP($A35,[2]Hoja1!$A$9:$AM$280,4,0)</f>
        <v>0</v>
      </c>
      <c r="J35" s="15">
        <f>VLOOKUP($A35,[2]Hoja1!$A$9:$AM$280,5,0)</f>
        <v>6989.48</v>
      </c>
      <c r="K35" s="16">
        <f t="shared" si="4"/>
        <v>17429.48</v>
      </c>
      <c r="L35" s="15">
        <f>VLOOKUP($A35,[2]Hoja1!$A$9:$AM$280,26,0)</f>
        <v>2603.44</v>
      </c>
      <c r="M35" s="16">
        <f t="shared" si="5"/>
        <v>14826.039999999999</v>
      </c>
    </row>
    <row r="36" spans="1:13" s="11" customFormat="1" ht="10.5" customHeight="1" x14ac:dyDescent="0.25">
      <c r="A36" s="12" t="s">
        <v>240</v>
      </c>
      <c r="B36" s="13" t="s">
        <v>241</v>
      </c>
      <c r="C36" s="14" t="s">
        <v>17</v>
      </c>
      <c r="D36" s="14" t="s">
        <v>18</v>
      </c>
      <c r="E36" s="15">
        <f t="shared" si="6"/>
        <v>150</v>
      </c>
      <c r="F36" s="15">
        <f>VLOOKUP($A36,[2]Hoja1!$A$9:$AM$280,3,0)</f>
        <v>4500</v>
      </c>
      <c r="G36" s="15">
        <v>0</v>
      </c>
      <c r="H36" s="15">
        <v>0</v>
      </c>
      <c r="I36" s="15">
        <f>VLOOKUP($A36,[2]Hoja1!$A$9:$AM$280,4,0)</f>
        <v>0</v>
      </c>
      <c r="J36" s="15">
        <f>VLOOKUP($A36,[2]Hoja1!$A$9:$AM$280,5,0)</f>
        <v>1800</v>
      </c>
      <c r="K36" s="16">
        <f t="shared" si="4"/>
        <v>6300</v>
      </c>
      <c r="L36" s="15">
        <f>VLOOKUP($A36,[2]Hoja1!$A$9:$AM$280,26,0)</f>
        <v>288.44</v>
      </c>
      <c r="M36" s="16">
        <f t="shared" si="5"/>
        <v>6011.56</v>
      </c>
    </row>
    <row r="37" spans="1:13" s="11" customFormat="1" ht="10.5" customHeight="1" x14ac:dyDescent="0.25">
      <c r="A37" s="12" t="s">
        <v>242</v>
      </c>
      <c r="B37" s="13" t="s">
        <v>243</v>
      </c>
      <c r="C37" s="14" t="s">
        <v>17</v>
      </c>
      <c r="D37" s="14" t="s">
        <v>18</v>
      </c>
      <c r="E37" s="15">
        <f t="shared" si="6"/>
        <v>150</v>
      </c>
      <c r="F37" s="15">
        <f>VLOOKUP($A37,[2]Hoja1!$A$9:$AM$280,3,0)</f>
        <v>4500</v>
      </c>
      <c r="G37" s="15">
        <v>0</v>
      </c>
      <c r="H37" s="15">
        <v>0</v>
      </c>
      <c r="I37" s="15">
        <f>VLOOKUP($A37,[2]Hoja1!$A$9:$AM$280,4,0)</f>
        <v>0</v>
      </c>
      <c r="J37" s="15">
        <f>VLOOKUP($A37,[2]Hoja1!$A$9:$AM$280,5,0)</f>
        <v>1800</v>
      </c>
      <c r="K37" s="16">
        <f t="shared" ref="K37" si="7">SUM(F37:J37)</f>
        <v>6300</v>
      </c>
      <c r="L37" s="15">
        <f>VLOOKUP($A37,[2]Hoja1!$A$9:$AM$280,26,0)</f>
        <v>288.44</v>
      </c>
      <c r="M37" s="16">
        <f t="shared" ref="M37" si="8">+K37-L37</f>
        <v>6011.56</v>
      </c>
    </row>
    <row r="38" spans="1:13" s="11" customFormat="1" ht="10.5" customHeight="1" x14ac:dyDescent="0.25">
      <c r="A38" s="12" t="s">
        <v>287</v>
      </c>
      <c r="B38" s="13" t="s">
        <v>288</v>
      </c>
      <c r="C38" s="14" t="s">
        <v>17</v>
      </c>
      <c r="D38" s="14" t="s">
        <v>18</v>
      </c>
      <c r="E38" s="15">
        <f t="shared" si="6"/>
        <v>150</v>
      </c>
      <c r="F38" s="15">
        <f>VLOOKUP($A38,[2]Hoja1!$A$9:$AM$280,3,0)</f>
        <v>4500</v>
      </c>
      <c r="G38" s="15">
        <v>0</v>
      </c>
      <c r="H38" s="15">
        <v>0</v>
      </c>
      <c r="I38" s="15">
        <f>VLOOKUP($A38,[2]Hoja1!$A$9:$AM$280,4,0)</f>
        <v>0</v>
      </c>
      <c r="J38" s="15">
        <f>VLOOKUP($A38,[2]Hoja1!$A$9:$AM$280,5,0)</f>
        <v>1800</v>
      </c>
      <c r="K38" s="16">
        <f t="shared" ref="K38" si="9">SUM(F38:J38)</f>
        <v>6300</v>
      </c>
      <c r="L38" s="15">
        <f>VLOOKUP($A38,[2]Hoja1!$A$9:$AM$280,26,0)</f>
        <v>288.44</v>
      </c>
      <c r="M38" s="16">
        <f t="shared" ref="M38" si="10">+K38-L38</f>
        <v>6011.56</v>
      </c>
    </row>
    <row r="39" spans="1:13" s="11" customFormat="1" ht="10.5" customHeight="1" x14ac:dyDescent="0.25">
      <c r="A39" s="12" t="s">
        <v>261</v>
      </c>
      <c r="B39" s="13" t="s">
        <v>262</v>
      </c>
      <c r="C39" s="14" t="s">
        <v>17</v>
      </c>
      <c r="D39" s="14" t="s">
        <v>18</v>
      </c>
      <c r="E39" s="15">
        <f t="shared" si="6"/>
        <v>150</v>
      </c>
      <c r="F39" s="15">
        <f>VLOOKUP($A39,[2]Hoja1!$A$9:$AM$280,3,0)</f>
        <v>4500</v>
      </c>
      <c r="G39" s="15">
        <v>0</v>
      </c>
      <c r="H39" s="15">
        <v>0</v>
      </c>
      <c r="I39" s="15">
        <f>VLOOKUP($A39,[2]Hoja1!$A$9:$AM$280,4,0)</f>
        <v>0</v>
      </c>
      <c r="J39" s="15">
        <f>VLOOKUP($A39,[2]Hoja1!$A$9:$AM$280,5,0)</f>
        <v>2500</v>
      </c>
      <c r="K39" s="16">
        <f t="shared" si="4"/>
        <v>7000</v>
      </c>
      <c r="L39" s="15">
        <f>VLOOKUP($A39,[2]Hoja1!$A$9:$AM$280,26,0)</f>
        <v>364.6</v>
      </c>
      <c r="M39" s="16">
        <f t="shared" si="5"/>
        <v>6635.4</v>
      </c>
    </row>
    <row r="40" spans="1:13" s="11" customFormat="1" ht="10.5" customHeight="1" x14ac:dyDescent="0.25">
      <c r="A40" s="12"/>
      <c r="B40" s="17"/>
      <c r="C40" s="14"/>
      <c r="D40" s="14"/>
      <c r="E40" s="15"/>
      <c r="F40" s="15"/>
      <c r="G40" s="14"/>
      <c r="H40" s="14"/>
      <c r="I40" s="15"/>
      <c r="J40" s="14"/>
      <c r="K40" s="16"/>
      <c r="L40" s="16"/>
      <c r="M40" s="16"/>
    </row>
    <row r="41" spans="1:13" s="11" customFormat="1" ht="17.25" customHeight="1" x14ac:dyDescent="0.25">
      <c r="A41" s="6" t="s">
        <v>33</v>
      </c>
      <c r="B41" s="7"/>
      <c r="C41" s="8"/>
      <c r="D41" s="8"/>
      <c r="E41" s="9"/>
      <c r="F41" s="9"/>
      <c r="G41" s="8"/>
      <c r="H41" s="8"/>
      <c r="I41" s="8"/>
      <c r="J41" s="8"/>
      <c r="K41" s="10"/>
      <c r="L41" s="10"/>
      <c r="M41" s="10"/>
    </row>
    <row r="42" spans="1:13" s="20" customFormat="1" ht="10.5" customHeight="1" x14ac:dyDescent="0.25">
      <c r="A42" s="18" t="s">
        <v>34</v>
      </c>
      <c r="B42" s="13" t="s">
        <v>35</v>
      </c>
      <c r="C42" s="19" t="s">
        <v>36</v>
      </c>
      <c r="D42" s="19" t="s">
        <v>18</v>
      </c>
      <c r="E42" s="15">
        <v>392.25</v>
      </c>
      <c r="F42" s="15">
        <f>VLOOKUP($A42,[2]Hoja1!$A$9:$AM$280,3,0)</f>
        <v>6850</v>
      </c>
      <c r="G42" s="15">
        <v>0</v>
      </c>
      <c r="H42" s="15">
        <v>0</v>
      </c>
      <c r="I42" s="15">
        <f>VLOOKUP($A42,[2]Hoja1!$A$9:$AM$280,4,0)</f>
        <v>3425</v>
      </c>
      <c r="J42" s="15">
        <f>VLOOKUP($A42,[2]Hoja1!$A$9:$AM$280,5,0)</f>
        <v>0</v>
      </c>
      <c r="K42" s="16">
        <f>SUM(F42:J42)</f>
        <v>10275</v>
      </c>
      <c r="L42" s="15">
        <f>VLOOKUP($A42,[2]Hoja1!$A$9:$AM$280,26,0)</f>
        <v>2463.06</v>
      </c>
      <c r="M42" s="16">
        <f>+K42-L42</f>
        <v>7811.9400000000005</v>
      </c>
    </row>
    <row r="43" spans="1:13" s="11" customFormat="1" ht="10.5" customHeight="1" x14ac:dyDescent="0.25">
      <c r="A43" s="21"/>
      <c r="B43" s="17"/>
      <c r="C43" s="14"/>
      <c r="D43" s="14"/>
      <c r="E43" s="15"/>
      <c r="F43" s="15"/>
      <c r="G43" s="14"/>
      <c r="H43" s="14"/>
      <c r="I43" s="14"/>
      <c r="J43" s="14"/>
      <c r="K43" s="16"/>
      <c r="L43" s="16"/>
      <c r="M43" s="16"/>
    </row>
    <row r="44" spans="1:13" s="11" customFormat="1" ht="17.25" customHeight="1" x14ac:dyDescent="0.25">
      <c r="A44" s="6" t="s">
        <v>37</v>
      </c>
      <c r="B44" s="7"/>
      <c r="C44" s="8"/>
      <c r="D44" s="8"/>
      <c r="E44" s="9"/>
      <c r="F44" s="9"/>
      <c r="G44" s="8"/>
      <c r="H44" s="8"/>
      <c r="I44" s="8"/>
      <c r="J44" s="8"/>
      <c r="K44" s="10"/>
      <c r="L44" s="10"/>
      <c r="M44" s="10"/>
    </row>
    <row r="45" spans="1:13" s="11" customFormat="1" ht="10.5" customHeight="1" x14ac:dyDescent="0.25">
      <c r="A45" s="12" t="s">
        <v>38</v>
      </c>
      <c r="B45" s="13" t="s">
        <v>39</v>
      </c>
      <c r="C45" s="14" t="s">
        <v>17</v>
      </c>
      <c r="D45" s="14" t="s">
        <v>18</v>
      </c>
      <c r="E45" s="15">
        <v>392.25</v>
      </c>
      <c r="F45" s="15">
        <f>VLOOKUP($A45,[2]Hoja1!$A$9:$AM$280,3,0)</f>
        <v>14409</v>
      </c>
      <c r="G45" s="15">
        <v>0</v>
      </c>
      <c r="H45" s="15">
        <v>0</v>
      </c>
      <c r="I45" s="15">
        <f>VLOOKUP($A45,[2]Hoja1!$A$9:$AM$280,4,0)</f>
        <v>0</v>
      </c>
      <c r="J45" s="15">
        <f>VLOOKUP($A45,[2]Hoja1!$A$9:$AM$280,5,0)</f>
        <v>0</v>
      </c>
      <c r="K45" s="16">
        <f t="shared" ref="K45:K49" si="11">SUM(F45:J45)</f>
        <v>14409</v>
      </c>
      <c r="L45" s="15">
        <f>VLOOKUP($A45,[2]Hoja1!$A$9:$AM$280,26,0)</f>
        <v>2085.6</v>
      </c>
      <c r="M45" s="16">
        <f t="shared" ref="M45:M49" si="12">+K45-L45</f>
        <v>12323.4</v>
      </c>
    </row>
    <row r="46" spans="1:13" s="11" customFormat="1" ht="10.5" customHeight="1" x14ac:dyDescent="0.25">
      <c r="A46" s="36" t="s">
        <v>211</v>
      </c>
      <c r="B46" s="13" t="s">
        <v>212</v>
      </c>
      <c r="C46" s="14" t="s">
        <v>17</v>
      </c>
      <c r="D46" s="14" t="s">
        <v>18</v>
      </c>
      <c r="E46" s="15">
        <v>392.25</v>
      </c>
      <c r="F46" s="15">
        <f>VLOOKUP($A46,[2]Hoja1!$A$9:$AM$280,3,0)</f>
        <v>4500</v>
      </c>
      <c r="G46" s="15">
        <v>0</v>
      </c>
      <c r="H46" s="15">
        <v>0</v>
      </c>
      <c r="I46" s="15">
        <f>VLOOKUP($A46,[2]Hoja1!$A$9:$AM$280,4,0)</f>
        <v>0</v>
      </c>
      <c r="J46" s="15">
        <f>VLOOKUP($A46,[2]Hoja1!$A$9:$AM$280,5,0)</f>
        <v>4500</v>
      </c>
      <c r="K46" s="16">
        <f t="shared" si="11"/>
        <v>9000</v>
      </c>
      <c r="L46" s="15">
        <f>VLOOKUP($A46,[2]Hoja1!$A$9:$AM$280,26,0)</f>
        <v>874.04</v>
      </c>
      <c r="M46" s="16">
        <f t="shared" si="12"/>
        <v>8125.96</v>
      </c>
    </row>
    <row r="47" spans="1:13" s="11" customFormat="1" ht="10.5" customHeight="1" x14ac:dyDescent="0.2">
      <c r="A47" s="29" t="s">
        <v>162</v>
      </c>
      <c r="B47" s="13" t="s">
        <v>134</v>
      </c>
      <c r="C47" s="14" t="s">
        <v>135</v>
      </c>
      <c r="D47" s="14" t="s">
        <v>196</v>
      </c>
      <c r="E47" s="15">
        <v>392.25</v>
      </c>
      <c r="F47" s="15">
        <f>VLOOKUP($A47,[2]Hoja1!$A$9:$AM$280,3,0)</f>
        <v>14250</v>
      </c>
      <c r="G47" s="15">
        <v>0</v>
      </c>
      <c r="H47" s="15">
        <v>0</v>
      </c>
      <c r="I47" s="15">
        <f>VLOOKUP($A47,[2]Hoja1!$A$9:$AM$280,4,0)</f>
        <v>0</v>
      </c>
      <c r="J47" s="15">
        <f>VLOOKUP($A47,[2]Hoja1!$A$9:$AM$280,5,0)</f>
        <v>9537.56</v>
      </c>
      <c r="K47" s="16">
        <f t="shared" si="11"/>
        <v>23787.559999999998</v>
      </c>
      <c r="L47" s="15">
        <f>VLOOKUP($A47,[2]Hoja1!$A$9:$AM$280,26,0)</f>
        <v>4352.92</v>
      </c>
      <c r="M47" s="16">
        <f t="shared" si="12"/>
        <v>19434.64</v>
      </c>
    </row>
    <row r="48" spans="1:13" s="11" customFormat="1" ht="10.5" customHeight="1" x14ac:dyDescent="0.2">
      <c r="A48" s="38" t="s">
        <v>222</v>
      </c>
      <c r="B48" s="37" t="s">
        <v>223</v>
      </c>
      <c r="C48" s="14" t="s">
        <v>17</v>
      </c>
      <c r="D48" s="14" t="s">
        <v>196</v>
      </c>
      <c r="E48" s="15">
        <f>+F48/15</f>
        <v>300</v>
      </c>
      <c r="F48" s="15">
        <f>VLOOKUP($A48,[2]Hoja1!$A$9:$AM$280,3,0)</f>
        <v>4500</v>
      </c>
      <c r="G48" s="15">
        <v>0</v>
      </c>
      <c r="H48" s="15">
        <v>0</v>
      </c>
      <c r="I48" s="15">
        <f>VLOOKUP($A48,[2]Hoja1!$A$9:$AM$280,4,0)</f>
        <v>0</v>
      </c>
      <c r="J48" s="15">
        <f>VLOOKUP($A48,[2]Hoja1!$A$9:$AM$280,5,0)</f>
        <v>3100</v>
      </c>
      <c r="K48" s="16">
        <f t="shared" si="11"/>
        <v>7600</v>
      </c>
      <c r="L48" s="15">
        <f>VLOOKUP($A48,[2]Hoja1!$A$9:$AM$280,26,0)</f>
        <v>680.08</v>
      </c>
      <c r="M48" s="16">
        <f t="shared" si="12"/>
        <v>6919.92</v>
      </c>
    </row>
    <row r="49" spans="1:13" s="11" customFormat="1" ht="10.5" customHeight="1" x14ac:dyDescent="0.2">
      <c r="A49" s="38" t="s">
        <v>224</v>
      </c>
      <c r="B49" s="37" t="s">
        <v>225</v>
      </c>
      <c r="C49" s="14" t="s">
        <v>17</v>
      </c>
      <c r="D49" s="14" t="s">
        <v>196</v>
      </c>
      <c r="E49" s="15">
        <f>+F49/15</f>
        <v>300</v>
      </c>
      <c r="F49" s="15">
        <f>VLOOKUP($A49,[2]Hoja1!$A$9:$AM$280,3,0)</f>
        <v>4500</v>
      </c>
      <c r="G49" s="15">
        <v>0</v>
      </c>
      <c r="H49" s="15">
        <v>0</v>
      </c>
      <c r="I49" s="15">
        <f>VLOOKUP($A49,[2]Hoja1!$A$9:$AM$280,4,0)</f>
        <v>0</v>
      </c>
      <c r="J49" s="15">
        <f>VLOOKUP($A49,[2]Hoja1!$A$9:$AM$280,5,0)</f>
        <v>3100</v>
      </c>
      <c r="K49" s="16">
        <f t="shared" si="11"/>
        <v>7600</v>
      </c>
      <c r="L49" s="15">
        <f>VLOOKUP($A49,[2]Hoja1!$A$9:$AM$280,26,0)</f>
        <v>680.08</v>
      </c>
      <c r="M49" s="16">
        <f t="shared" si="12"/>
        <v>6919.92</v>
      </c>
    </row>
    <row r="50" spans="1:13" s="11" customFormat="1" ht="10.5" customHeight="1" x14ac:dyDescent="0.25">
      <c r="A50" s="12"/>
      <c r="B50" s="17"/>
      <c r="C50" s="14"/>
      <c r="D50" s="14"/>
      <c r="E50" s="15"/>
      <c r="F50" s="15"/>
      <c r="G50" s="14"/>
      <c r="H50" s="14"/>
      <c r="I50" s="14"/>
      <c r="J50" s="14"/>
      <c r="K50" s="16"/>
      <c r="L50" s="16"/>
      <c r="M50" s="16"/>
    </row>
    <row r="51" spans="1:13" s="11" customFormat="1" ht="17.25" customHeight="1" x14ac:dyDescent="0.25">
      <c r="A51" s="6" t="s">
        <v>42</v>
      </c>
      <c r="B51" s="7"/>
      <c r="C51" s="8"/>
      <c r="D51" s="8"/>
      <c r="E51" s="9"/>
      <c r="F51" s="9"/>
      <c r="G51" s="8"/>
      <c r="H51" s="8"/>
      <c r="I51" s="8"/>
      <c r="J51" s="8"/>
      <c r="K51" s="10"/>
      <c r="L51" s="10"/>
      <c r="M51" s="10"/>
    </row>
    <row r="52" spans="1:13" s="11" customFormat="1" ht="10.5" customHeight="1" x14ac:dyDescent="0.25">
      <c r="A52" s="12" t="s">
        <v>43</v>
      </c>
      <c r="B52" s="13" t="s">
        <v>44</v>
      </c>
      <c r="C52" s="14" t="s">
        <v>45</v>
      </c>
      <c r="D52" s="14" t="s">
        <v>18</v>
      </c>
      <c r="E52" s="15">
        <f>+F52/30</f>
        <v>366.1</v>
      </c>
      <c r="F52" s="15">
        <f>VLOOKUP($A52,[2]Hoja1!$A$9:$AM$280,3,0)</f>
        <v>10983</v>
      </c>
      <c r="G52" s="15">
        <v>0</v>
      </c>
      <c r="H52" s="15">
        <v>0</v>
      </c>
      <c r="I52" s="15">
        <f>VLOOKUP($A52,[2]Hoja1!$A$9:$AM$280,4,0)</f>
        <v>784.5</v>
      </c>
      <c r="J52" s="15">
        <f>VLOOKUP($A52,[2]Hoja1!$A$9:$AM$280,5,0)</f>
        <v>784.5</v>
      </c>
      <c r="K52" s="16">
        <f t="shared" ref="K52:K76" si="13">SUM(F52:J52)</f>
        <v>12552</v>
      </c>
      <c r="L52" s="15">
        <f>VLOOKUP($A52,[2]Hoja1!$A$9:$AM$280,26,0)</f>
        <v>3606.68</v>
      </c>
      <c r="M52" s="16">
        <f t="shared" ref="M52:M76" si="14">+K52-L52</f>
        <v>8945.32</v>
      </c>
    </row>
    <row r="53" spans="1:13" s="11" customFormat="1" ht="10.5" customHeight="1" x14ac:dyDescent="0.25">
      <c r="A53" s="12" t="s">
        <v>46</v>
      </c>
      <c r="B53" s="13" t="s">
        <v>47</v>
      </c>
      <c r="C53" s="14" t="s">
        <v>48</v>
      </c>
      <c r="D53" s="14" t="s">
        <v>18</v>
      </c>
      <c r="E53" s="15">
        <f t="shared" ref="E53:E76" si="15">+F53/30</f>
        <v>172.9</v>
      </c>
      <c r="F53" s="15">
        <f>VLOOKUP($A53,[2]Hoja1!$A$9:$AM$280,3,0)</f>
        <v>5187</v>
      </c>
      <c r="G53" s="15">
        <v>0</v>
      </c>
      <c r="H53" s="15">
        <v>0</v>
      </c>
      <c r="I53" s="15">
        <f>VLOOKUP($A53,[2]Hoja1!$A$9:$AM$280,4,0)</f>
        <v>0</v>
      </c>
      <c r="J53" s="15">
        <f>VLOOKUP($A53,[2]Hoja1!$A$9:$AM$280,5,0)</f>
        <v>518.70000000000005</v>
      </c>
      <c r="K53" s="16">
        <f t="shared" si="13"/>
        <v>5705.7</v>
      </c>
      <c r="L53" s="15">
        <f>VLOOKUP($A53,[2]Hoja1!$A$9:$AM$280,26,0)</f>
        <v>224.92</v>
      </c>
      <c r="M53" s="16">
        <f t="shared" si="14"/>
        <v>5480.78</v>
      </c>
    </row>
    <row r="54" spans="1:13" s="11" customFormat="1" ht="10.5" customHeight="1" x14ac:dyDescent="0.25">
      <c r="A54" s="12" t="s">
        <v>49</v>
      </c>
      <c r="B54" s="13" t="s">
        <v>50</v>
      </c>
      <c r="C54" s="14" t="s">
        <v>17</v>
      </c>
      <c r="D54" s="14" t="s">
        <v>18</v>
      </c>
      <c r="E54" s="15">
        <f t="shared" si="15"/>
        <v>161.37333333333333</v>
      </c>
      <c r="F54" s="15">
        <f>VLOOKUP($A54,[2]Hoja1!$A$9:$AM$280,3,0)</f>
        <v>4841.2</v>
      </c>
      <c r="G54" s="15">
        <v>0</v>
      </c>
      <c r="H54" s="15">
        <v>0</v>
      </c>
      <c r="I54" s="15">
        <f>VLOOKUP($A54,[2]Hoja1!$A$9:$AM$280,4,0)</f>
        <v>345.8</v>
      </c>
      <c r="J54" s="15">
        <f>VLOOKUP($A54,[2]Hoja1!$A$9:$AM$280,5,0)</f>
        <v>172.9</v>
      </c>
      <c r="K54" s="16">
        <f t="shared" si="13"/>
        <v>5359.9</v>
      </c>
      <c r="L54" s="15">
        <f>VLOOKUP($A54,[2]Hoja1!$A$9:$AM$280,26,0)</f>
        <v>175.79</v>
      </c>
      <c r="M54" s="16">
        <f t="shared" si="14"/>
        <v>5184.1099999999997</v>
      </c>
    </row>
    <row r="55" spans="1:13" s="11" customFormat="1" ht="10.5" customHeight="1" x14ac:dyDescent="0.25">
      <c r="A55" s="12" t="s">
        <v>51</v>
      </c>
      <c r="B55" s="13" t="s">
        <v>52</v>
      </c>
      <c r="C55" s="14" t="s">
        <v>48</v>
      </c>
      <c r="D55" s="14" t="s">
        <v>18</v>
      </c>
      <c r="E55" s="15">
        <f t="shared" si="15"/>
        <v>207.2</v>
      </c>
      <c r="F55" s="15">
        <f>VLOOKUP($A55,[2]Hoja1!$A$9:$AM$280,3,0)</f>
        <v>6216</v>
      </c>
      <c r="G55" s="15">
        <v>0</v>
      </c>
      <c r="H55" s="15">
        <v>0</v>
      </c>
      <c r="I55" s="15">
        <f>VLOOKUP($A55,[2]Hoja1!$A$9:$AM$280,4,0)</f>
        <v>444</v>
      </c>
      <c r="J55" s="15">
        <f>VLOOKUP($A55,[2]Hoja1!$A$9:$AM$280,5,0)</f>
        <v>666</v>
      </c>
      <c r="K55" s="16">
        <f t="shared" si="13"/>
        <v>7326</v>
      </c>
      <c r="L55" s="15">
        <f>VLOOKUP($A55,[2]Hoja1!$A$9:$AM$280,26,0)</f>
        <v>3049.28</v>
      </c>
      <c r="M55" s="16">
        <f t="shared" si="14"/>
        <v>4276.7199999999993</v>
      </c>
    </row>
    <row r="56" spans="1:13" s="11" customFormat="1" ht="10.5" customHeight="1" x14ac:dyDescent="0.25">
      <c r="A56" s="12" t="s">
        <v>53</v>
      </c>
      <c r="B56" s="13" t="s">
        <v>54</v>
      </c>
      <c r="C56" s="14" t="s">
        <v>48</v>
      </c>
      <c r="D56" s="14" t="s">
        <v>18</v>
      </c>
      <c r="E56" s="15">
        <f t="shared" si="15"/>
        <v>161.37333333333333</v>
      </c>
      <c r="F56" s="15">
        <f>VLOOKUP($A56,[2]Hoja1!$A$9:$AM$280,3,0)</f>
        <v>4841.2</v>
      </c>
      <c r="G56" s="15">
        <v>0</v>
      </c>
      <c r="H56" s="15">
        <v>0</v>
      </c>
      <c r="I56" s="15">
        <f>VLOOKUP($A56,[2]Hoja1!$A$9:$AM$280,4,0)</f>
        <v>345.8</v>
      </c>
      <c r="J56" s="15">
        <f>VLOOKUP($A56,[2]Hoja1!$A$9:$AM$280,5,0)</f>
        <v>345.8</v>
      </c>
      <c r="K56" s="16">
        <f t="shared" si="13"/>
        <v>5532.8</v>
      </c>
      <c r="L56" s="15">
        <f>VLOOKUP($A56,[2]Hoja1!$A$9:$AM$280,26,0)</f>
        <v>2046.72</v>
      </c>
      <c r="M56" s="16">
        <f t="shared" si="14"/>
        <v>3486.08</v>
      </c>
    </row>
    <row r="57" spans="1:13" s="11" customFormat="1" ht="10.5" customHeight="1" x14ac:dyDescent="0.25">
      <c r="A57" s="12" t="s">
        <v>55</v>
      </c>
      <c r="B57" s="13" t="s">
        <v>56</v>
      </c>
      <c r="C57" s="14" t="s">
        <v>45</v>
      </c>
      <c r="D57" s="14" t="s">
        <v>18</v>
      </c>
      <c r="E57" s="15">
        <f t="shared" si="15"/>
        <v>285.22666666666663</v>
      </c>
      <c r="F57" s="15">
        <f>VLOOKUP($A57,[2]Hoja1!$A$9:$AM$280,3,0)</f>
        <v>8556.7999999999993</v>
      </c>
      <c r="G57" s="15">
        <v>0</v>
      </c>
      <c r="H57" s="15">
        <v>0</v>
      </c>
      <c r="I57" s="15">
        <f>VLOOKUP($A57,[2]Hoja1!$A$9:$AM$280,4,0)</f>
        <v>611.20000000000005</v>
      </c>
      <c r="J57" s="15">
        <f>VLOOKUP($A57,[2]Hoja1!$A$9:$AM$280,5,0)</f>
        <v>611.20000000000005</v>
      </c>
      <c r="K57" s="16">
        <f t="shared" si="13"/>
        <v>9779.2000000000007</v>
      </c>
      <c r="L57" s="15">
        <f>VLOOKUP($A57,[2]Hoja1!$A$9:$AM$280,26,0)</f>
        <v>1751.88</v>
      </c>
      <c r="M57" s="16">
        <f t="shared" si="14"/>
        <v>8027.3200000000006</v>
      </c>
    </row>
    <row r="58" spans="1:13" s="11" customFormat="1" ht="10.5" customHeight="1" x14ac:dyDescent="0.25">
      <c r="A58" s="12" t="s">
        <v>40</v>
      </c>
      <c r="B58" s="13" t="s">
        <v>41</v>
      </c>
      <c r="C58" s="14" t="s">
        <v>17</v>
      </c>
      <c r="D58" s="14" t="s">
        <v>18</v>
      </c>
      <c r="E58" s="15">
        <f t="shared" si="15"/>
        <v>246.34399999999999</v>
      </c>
      <c r="F58" s="15">
        <f>VLOOKUP($A58,[2]Hoja1!$A$9:$AM$280,3,0)</f>
        <v>7390.32</v>
      </c>
      <c r="G58" s="15">
        <v>0</v>
      </c>
      <c r="H58" s="15">
        <v>0</v>
      </c>
      <c r="I58" s="15">
        <f>VLOOKUP($A58,[2]Hoja1!$A$9:$AM$280,4,0)</f>
        <v>527.88</v>
      </c>
      <c r="J58" s="15">
        <f>VLOOKUP($A58,[2]Hoja1!$A$9:$AM$280,5,0)</f>
        <v>791.82</v>
      </c>
      <c r="K58" s="16">
        <f t="shared" si="13"/>
        <v>8710.02</v>
      </c>
      <c r="L58" s="15">
        <f>VLOOKUP($A58,[2]Hoja1!$A$9:$AM$280,26,0)</f>
        <v>3070.52</v>
      </c>
      <c r="M58" s="16">
        <f t="shared" si="14"/>
        <v>5639.5</v>
      </c>
    </row>
    <row r="59" spans="1:13" s="11" customFormat="1" ht="10.5" customHeight="1" x14ac:dyDescent="0.25">
      <c r="A59" s="12" t="s">
        <v>59</v>
      </c>
      <c r="B59" s="13" t="s">
        <v>60</v>
      </c>
      <c r="C59" s="14" t="s">
        <v>17</v>
      </c>
      <c r="D59" s="14" t="s">
        <v>18</v>
      </c>
      <c r="E59" s="15">
        <f t="shared" si="15"/>
        <v>482.34666666666664</v>
      </c>
      <c r="F59" s="15">
        <f>VLOOKUP($A59,[2]Hoja1!$A$9:$AM$280,3,0)</f>
        <v>14470.4</v>
      </c>
      <c r="G59" s="15">
        <v>0</v>
      </c>
      <c r="H59" s="15">
        <v>0</v>
      </c>
      <c r="I59" s="15">
        <f>VLOOKUP($A59,[2]Hoja1!$A$9:$AM$280,4,0)</f>
        <v>1033.5999999999999</v>
      </c>
      <c r="J59" s="15">
        <f>VLOOKUP($A59,[2]Hoja1!$A$9:$AM$280,5,0)</f>
        <v>0</v>
      </c>
      <c r="K59" s="16">
        <f t="shared" si="13"/>
        <v>15504</v>
      </c>
      <c r="L59" s="15">
        <f>VLOOKUP($A59,[2]Hoja1!$A$9:$AM$280,26,0)</f>
        <v>7888.1</v>
      </c>
      <c r="M59" s="16">
        <f t="shared" si="14"/>
        <v>7615.9</v>
      </c>
    </row>
    <row r="60" spans="1:13" s="11" customFormat="1" ht="10.5" customHeight="1" x14ac:dyDescent="0.25">
      <c r="A60" s="12" t="s">
        <v>61</v>
      </c>
      <c r="B60" s="13" t="s">
        <v>62</v>
      </c>
      <c r="C60" s="14" t="s">
        <v>63</v>
      </c>
      <c r="D60" s="14" t="s">
        <v>18</v>
      </c>
      <c r="E60" s="15">
        <f t="shared" si="15"/>
        <v>507.5</v>
      </c>
      <c r="F60" s="15">
        <f>VLOOKUP($A60,[2]Hoja1!$A$9:$AM$280,3,0)</f>
        <v>15225</v>
      </c>
      <c r="G60" s="15">
        <v>0</v>
      </c>
      <c r="H60" s="15">
        <v>0</v>
      </c>
      <c r="I60" s="15">
        <f>VLOOKUP($A60,[2]Hoja1!$A$9:$AM$280,4,0)</f>
        <v>525</v>
      </c>
      <c r="J60" s="15">
        <f>VLOOKUP($A60,[2]Hoja1!$A$9:$AM$280,5,0)</f>
        <v>1575</v>
      </c>
      <c r="K60" s="16">
        <f t="shared" si="13"/>
        <v>17325</v>
      </c>
      <c r="L60" s="15">
        <f>VLOOKUP($A60,[2]Hoja1!$A$9:$AM$280,26,0)</f>
        <v>4553.72</v>
      </c>
      <c r="M60" s="16">
        <f t="shared" si="14"/>
        <v>12771.279999999999</v>
      </c>
    </row>
    <row r="61" spans="1:13" s="11" customFormat="1" ht="10.5" customHeight="1" x14ac:dyDescent="0.25">
      <c r="A61" s="12" t="s">
        <v>64</v>
      </c>
      <c r="B61" s="13" t="s">
        <v>65</v>
      </c>
      <c r="C61" s="14" t="s">
        <v>66</v>
      </c>
      <c r="D61" s="14" t="s">
        <v>18</v>
      </c>
      <c r="E61" s="15">
        <f t="shared" si="15"/>
        <v>212.8</v>
      </c>
      <c r="F61" s="15">
        <f>VLOOKUP($A61,[2]Hoja1!$A$9:$AM$280,3,0)</f>
        <v>6384</v>
      </c>
      <c r="G61" s="15">
        <v>0</v>
      </c>
      <c r="H61" s="15">
        <v>0</v>
      </c>
      <c r="I61" s="15">
        <f>VLOOKUP($A61,[2]Hoja1!$A$9:$AM$280,4,0)</f>
        <v>0</v>
      </c>
      <c r="J61" s="15">
        <f>VLOOKUP($A61,[2]Hoja1!$A$9:$AM$280,5,0)</f>
        <v>0</v>
      </c>
      <c r="K61" s="16">
        <f t="shared" si="13"/>
        <v>6384</v>
      </c>
      <c r="L61" s="15">
        <f>VLOOKUP($A61,[2]Hoja1!$A$9:$AM$280,26,0)</f>
        <v>349.32</v>
      </c>
      <c r="M61" s="16">
        <f t="shared" si="14"/>
        <v>6034.68</v>
      </c>
    </row>
    <row r="62" spans="1:13" s="11" customFormat="1" ht="10.5" customHeight="1" x14ac:dyDescent="0.25">
      <c r="A62" s="12" t="s">
        <v>175</v>
      </c>
      <c r="B62" s="13" t="s">
        <v>68</v>
      </c>
      <c r="C62" s="14" t="s">
        <v>67</v>
      </c>
      <c r="D62" s="14" t="s">
        <v>18</v>
      </c>
      <c r="E62" s="15">
        <f t="shared" si="15"/>
        <v>377</v>
      </c>
      <c r="F62" s="15">
        <f>VLOOKUP($A62,[2]Hoja1!$A$9:$AM$280,3,0)</f>
        <v>11310</v>
      </c>
      <c r="G62" s="15">
        <v>0</v>
      </c>
      <c r="H62" s="15">
        <v>0</v>
      </c>
      <c r="I62" s="15">
        <f>VLOOKUP($A62,[2]Hoja1!$A$9:$AM$280,4,0)</f>
        <v>390</v>
      </c>
      <c r="J62" s="15">
        <f>VLOOKUP($A62,[2]Hoja1!$A$9:$AM$280,5,0)</f>
        <v>3982.84</v>
      </c>
      <c r="K62" s="16">
        <f t="shared" si="13"/>
        <v>15682.84</v>
      </c>
      <c r="L62" s="15">
        <f>VLOOKUP($A62,[2]Hoja1!$A$9:$AM$280,26,0)</f>
        <v>4520.8599999999997</v>
      </c>
      <c r="M62" s="16">
        <f t="shared" si="14"/>
        <v>11161.98</v>
      </c>
    </row>
    <row r="63" spans="1:13" s="11" customFormat="1" ht="10.5" customHeight="1" x14ac:dyDescent="0.25">
      <c r="A63" s="12" t="s">
        <v>176</v>
      </c>
      <c r="B63" s="13" t="s">
        <v>70</v>
      </c>
      <c r="C63" s="14" t="s">
        <v>67</v>
      </c>
      <c r="D63" s="14" t="s">
        <v>18</v>
      </c>
      <c r="E63" s="15">
        <f t="shared" si="15"/>
        <v>298.66666666666669</v>
      </c>
      <c r="F63" s="15">
        <f>VLOOKUP($A63,[2]Hoja1!$A$9:$AM$280,3,0)</f>
        <v>8960</v>
      </c>
      <c r="G63" s="15">
        <v>0</v>
      </c>
      <c r="H63" s="15">
        <v>0</v>
      </c>
      <c r="I63" s="15">
        <f>VLOOKUP($A63,[2]Hoja1!$A$9:$AM$280,4,0)</f>
        <v>640</v>
      </c>
      <c r="J63" s="15">
        <f>VLOOKUP($A63,[2]Hoja1!$A$9:$AM$280,5,0)</f>
        <v>3545.58</v>
      </c>
      <c r="K63" s="16">
        <f t="shared" si="13"/>
        <v>13145.58</v>
      </c>
      <c r="L63" s="15">
        <f>VLOOKUP($A63,[2]Hoja1!$A$9:$AM$280,26,0)</f>
        <v>1666.99</v>
      </c>
      <c r="M63" s="16">
        <f t="shared" si="14"/>
        <v>11478.59</v>
      </c>
    </row>
    <row r="64" spans="1:13" s="11" customFormat="1" ht="10.5" customHeight="1" x14ac:dyDescent="0.25">
      <c r="A64" s="12" t="s">
        <v>177</v>
      </c>
      <c r="B64" s="13" t="s">
        <v>126</v>
      </c>
      <c r="C64" s="14" t="s">
        <v>67</v>
      </c>
      <c r="D64" s="14" t="s">
        <v>196</v>
      </c>
      <c r="E64" s="15">
        <f t="shared" si="15"/>
        <v>132.25333333333333</v>
      </c>
      <c r="F64" s="15">
        <f>VLOOKUP($A64,[2]Hoja1!$A$9:$AM$280,3,0)</f>
        <v>3967.6</v>
      </c>
      <c r="G64" s="15">
        <v>0</v>
      </c>
      <c r="H64" s="15">
        <v>0</v>
      </c>
      <c r="I64" s="15">
        <f>VLOOKUP($A64,[2]Hoja1!$A$9:$AM$280,4,0)</f>
        <v>283.39999999999998</v>
      </c>
      <c r="J64" s="15">
        <f>VLOOKUP($A64,[2]Hoja1!$A$9:$AM$280,5,0)</f>
        <v>2500</v>
      </c>
      <c r="K64" s="16">
        <f t="shared" si="13"/>
        <v>6751</v>
      </c>
      <c r="L64" s="15">
        <f>VLOOKUP($A64,[2]Hoja1!$A$9:$AM$280,26,0)</f>
        <v>213.94</v>
      </c>
      <c r="M64" s="16">
        <f t="shared" si="14"/>
        <v>6537.06</v>
      </c>
    </row>
    <row r="65" spans="1:13" s="11" customFormat="1" ht="10.5" customHeight="1" x14ac:dyDescent="0.25">
      <c r="A65" s="12" t="s">
        <v>178</v>
      </c>
      <c r="B65" s="13" t="s">
        <v>127</v>
      </c>
      <c r="C65" s="14" t="s">
        <v>67</v>
      </c>
      <c r="D65" s="14" t="s">
        <v>196</v>
      </c>
      <c r="E65" s="15">
        <f t="shared" si="15"/>
        <v>136.97666666666666</v>
      </c>
      <c r="F65" s="15">
        <f>VLOOKUP($A65,[2]Hoja1!$A$9:$AM$280,3,0)</f>
        <v>4109.3</v>
      </c>
      <c r="G65" s="15">
        <v>0</v>
      </c>
      <c r="H65" s="15">
        <v>0</v>
      </c>
      <c r="I65" s="15">
        <f>VLOOKUP($A65,[2]Hoja1!$A$9:$AM$280,4,0)</f>
        <v>141.69999999999999</v>
      </c>
      <c r="J65" s="15">
        <f>VLOOKUP($A65,[2]Hoja1!$A$9:$AM$280,5,0)</f>
        <v>2500</v>
      </c>
      <c r="K65" s="16">
        <f t="shared" si="13"/>
        <v>6751</v>
      </c>
      <c r="L65" s="15">
        <f>VLOOKUP($A65,[2]Hoja1!$A$9:$AM$280,26,0)</f>
        <v>2213.94</v>
      </c>
      <c r="M65" s="16">
        <f t="shared" si="14"/>
        <v>4537.0599999999995</v>
      </c>
    </row>
    <row r="66" spans="1:13" s="11" customFormat="1" ht="10.5" customHeight="1" x14ac:dyDescent="0.25">
      <c r="A66" s="12" t="s">
        <v>163</v>
      </c>
      <c r="B66" s="13" t="s">
        <v>71</v>
      </c>
      <c r="C66" s="14" t="s">
        <v>72</v>
      </c>
      <c r="D66" s="14" t="s">
        <v>196</v>
      </c>
      <c r="E66" s="15">
        <f t="shared" si="15"/>
        <v>233.32999999999998</v>
      </c>
      <c r="F66" s="15">
        <f>VLOOKUP($A66,[2]Hoja1!$A$9:$AM$280,3,0)</f>
        <v>6999.9</v>
      </c>
      <c r="G66" s="15">
        <v>0</v>
      </c>
      <c r="H66" s="15">
        <v>0</v>
      </c>
      <c r="I66" s="15">
        <f>VLOOKUP($A66,[2]Hoja1!$A$9:$AM$280,4,0)</f>
        <v>0</v>
      </c>
      <c r="J66" s="15">
        <f>VLOOKUP($A66,[2]Hoja1!$A$9:$AM$280,5,0)</f>
        <v>1476.42</v>
      </c>
      <c r="K66" s="16">
        <f t="shared" si="13"/>
        <v>8476.32</v>
      </c>
      <c r="L66" s="15">
        <f>VLOOKUP($A66,[2]Hoja1!$A$9:$AM$280,26,0)</f>
        <v>917.72</v>
      </c>
      <c r="M66" s="16">
        <f t="shared" si="14"/>
        <v>7558.5999999999995</v>
      </c>
    </row>
    <row r="67" spans="1:13" s="11" customFormat="1" ht="10.5" customHeight="1" x14ac:dyDescent="0.25">
      <c r="A67" s="12" t="s">
        <v>164</v>
      </c>
      <c r="B67" s="13" t="s">
        <v>73</v>
      </c>
      <c r="C67" s="14" t="s">
        <v>72</v>
      </c>
      <c r="D67" s="14" t="s">
        <v>196</v>
      </c>
      <c r="E67" s="15">
        <f t="shared" si="15"/>
        <v>250</v>
      </c>
      <c r="F67" s="15">
        <f>VLOOKUP($A67,[2]Hoja1!$A$9:$AM$280,3,0)</f>
        <v>7500</v>
      </c>
      <c r="G67" s="15">
        <v>0</v>
      </c>
      <c r="H67" s="15">
        <v>0</v>
      </c>
      <c r="I67" s="15">
        <f>VLOOKUP($A67,[2]Hoja1!$A$9:$AM$280,4,0)</f>
        <v>0</v>
      </c>
      <c r="J67" s="15">
        <f>VLOOKUP($A67,[2]Hoja1!$A$9:$AM$280,5,0)</f>
        <v>3095.58</v>
      </c>
      <c r="K67" s="16">
        <f t="shared" si="13"/>
        <v>10595.58</v>
      </c>
      <c r="L67" s="15">
        <f>VLOOKUP($A67,[2]Hoja1!$A$9:$AM$280,26,0)</f>
        <v>1264.18</v>
      </c>
      <c r="M67" s="16">
        <f t="shared" si="14"/>
        <v>9331.4</v>
      </c>
    </row>
    <row r="68" spans="1:13" s="11" customFormat="1" ht="10.5" customHeight="1" x14ac:dyDescent="0.25">
      <c r="A68" s="12" t="s">
        <v>128</v>
      </c>
      <c r="B68" s="13" t="s">
        <v>131</v>
      </c>
      <c r="C68" s="14" t="s">
        <v>132</v>
      </c>
      <c r="D68" s="14" t="s">
        <v>196</v>
      </c>
      <c r="E68" s="15">
        <f t="shared" si="15"/>
        <v>348</v>
      </c>
      <c r="F68" s="15">
        <f>VLOOKUP($A68,[2]Hoja1!$A$9:$AM$280,3,0)</f>
        <v>10440</v>
      </c>
      <c r="G68" s="15">
        <v>0</v>
      </c>
      <c r="H68" s="15">
        <v>0</v>
      </c>
      <c r="I68" s="15">
        <f>VLOOKUP($A68,[2]Hoja1!$A$9:$AM$280,4,0)</f>
        <v>0</v>
      </c>
      <c r="J68" s="15">
        <f>VLOOKUP($A68,[2]Hoja1!$A$9:$AM$280,5,0)</f>
        <v>6989.48</v>
      </c>
      <c r="K68" s="16">
        <f t="shared" si="13"/>
        <v>17429.48</v>
      </c>
      <c r="L68" s="15">
        <f>VLOOKUP($A68,[2]Hoja1!$A$9:$AM$280,26,0)</f>
        <v>2800.68</v>
      </c>
      <c r="M68" s="16">
        <f t="shared" si="14"/>
        <v>14628.8</v>
      </c>
    </row>
    <row r="69" spans="1:13" s="11" customFormat="1" ht="10.5" customHeight="1" x14ac:dyDescent="0.25">
      <c r="A69" s="12" t="s">
        <v>197</v>
      </c>
      <c r="B69" s="13" t="s">
        <v>198</v>
      </c>
      <c r="C69" s="14" t="s">
        <v>199</v>
      </c>
      <c r="D69" s="14" t="s">
        <v>196</v>
      </c>
      <c r="E69" s="15">
        <f t="shared" si="15"/>
        <v>348</v>
      </c>
      <c r="F69" s="15">
        <f>VLOOKUP($A69,[2]Hoja1!$A$9:$AM$280,3,0)</f>
        <v>10440</v>
      </c>
      <c r="G69" s="15">
        <v>0</v>
      </c>
      <c r="H69" s="15">
        <v>0</v>
      </c>
      <c r="I69" s="15">
        <f>VLOOKUP($A69,[2]Hoja1!$A$9:$AM$280,4,0)</f>
        <v>0</v>
      </c>
      <c r="J69" s="15">
        <f>VLOOKUP($A69,[2]Hoja1!$A$9:$AM$280,5,0)</f>
        <v>6989.48</v>
      </c>
      <c r="K69" s="16">
        <f t="shared" si="13"/>
        <v>17429.48</v>
      </c>
      <c r="L69" s="15">
        <f>VLOOKUP($A69,[2]Hoja1!$A$9:$AM$280,26,0)</f>
        <v>2800.22</v>
      </c>
      <c r="M69" s="16">
        <f t="shared" si="14"/>
        <v>14629.26</v>
      </c>
    </row>
    <row r="70" spans="1:13" s="11" customFormat="1" ht="10.5" customHeight="1" x14ac:dyDescent="0.25">
      <c r="A70" s="12" t="s">
        <v>200</v>
      </c>
      <c r="B70" s="13" t="s">
        <v>201</v>
      </c>
      <c r="C70" s="14" t="s">
        <v>67</v>
      </c>
      <c r="D70" s="14" t="s">
        <v>196</v>
      </c>
      <c r="E70" s="15">
        <f t="shared" si="15"/>
        <v>145</v>
      </c>
      <c r="F70" s="15">
        <f>VLOOKUP($A70,[2]Hoja1!$A$9:$AM$280,3,0)</f>
        <v>4350</v>
      </c>
      <c r="G70" s="15">
        <v>0</v>
      </c>
      <c r="H70" s="15">
        <v>0</v>
      </c>
      <c r="I70" s="15">
        <f>VLOOKUP($A70,[2]Hoja1!$A$9:$AM$280,4,0)</f>
        <v>150</v>
      </c>
      <c r="J70" s="15">
        <f>VLOOKUP($A70,[2]Hoja1!$A$9:$AM$280,5,0)</f>
        <v>6690</v>
      </c>
      <c r="K70" s="16">
        <f t="shared" si="13"/>
        <v>11190</v>
      </c>
      <c r="L70" s="15">
        <f>VLOOKUP($A70,[2]Hoja1!$A$9:$AM$280,26,0)</f>
        <v>1217.3</v>
      </c>
      <c r="M70" s="16">
        <f t="shared" si="14"/>
        <v>9972.7000000000007</v>
      </c>
    </row>
    <row r="71" spans="1:13" s="11" customFormat="1" ht="10.5" customHeight="1" x14ac:dyDescent="0.25">
      <c r="A71" s="12" t="s">
        <v>244</v>
      </c>
      <c r="B71" s="13" t="s">
        <v>245</v>
      </c>
      <c r="C71" s="14" t="s">
        <v>67</v>
      </c>
      <c r="D71" s="14" t="s">
        <v>196</v>
      </c>
      <c r="E71" s="15">
        <f t="shared" si="15"/>
        <v>145</v>
      </c>
      <c r="F71" s="15">
        <f>VLOOKUP($A71,[2]Hoja1!$A$9:$AM$280,3,0)</f>
        <v>4350</v>
      </c>
      <c r="G71" s="15">
        <v>0</v>
      </c>
      <c r="H71" s="15">
        <v>0</v>
      </c>
      <c r="I71" s="15">
        <f>VLOOKUP($A71,[2]Hoja1!$A$9:$AM$280,4,0)</f>
        <v>150</v>
      </c>
      <c r="J71" s="15">
        <f>VLOOKUP($A71,[2]Hoja1!$A$9:$AM$280,5,0)</f>
        <v>2500</v>
      </c>
      <c r="K71" s="16">
        <f t="shared" si="13"/>
        <v>7000</v>
      </c>
      <c r="L71" s="15">
        <f>VLOOKUP($A71,[2]Hoja1!$A$9:$AM$280,26,0)</f>
        <v>364.6</v>
      </c>
      <c r="M71" s="16">
        <f t="shared" si="14"/>
        <v>6635.4</v>
      </c>
    </row>
    <row r="72" spans="1:13" s="11" customFormat="1" ht="10.5" customHeight="1" x14ac:dyDescent="0.25">
      <c r="A72" s="12" t="s">
        <v>246</v>
      </c>
      <c r="B72" s="13" t="s">
        <v>247</v>
      </c>
      <c r="C72" s="14" t="s">
        <v>67</v>
      </c>
      <c r="D72" s="14" t="s">
        <v>196</v>
      </c>
      <c r="E72" s="15">
        <f t="shared" si="15"/>
        <v>145</v>
      </c>
      <c r="F72" s="15">
        <f>VLOOKUP($A72,[2]Hoja1!$A$9:$AM$280,3,0)</f>
        <v>4350</v>
      </c>
      <c r="G72" s="15">
        <v>0</v>
      </c>
      <c r="H72" s="15">
        <v>0</v>
      </c>
      <c r="I72" s="15">
        <f>VLOOKUP($A72,[2]Hoja1!$A$9:$AM$280,4,0)</f>
        <v>150</v>
      </c>
      <c r="J72" s="15">
        <f>VLOOKUP($A72,[2]Hoja1!$A$9:$AM$280,5,0)</f>
        <v>2500</v>
      </c>
      <c r="K72" s="16">
        <f t="shared" si="13"/>
        <v>7000</v>
      </c>
      <c r="L72" s="15">
        <f>VLOOKUP($A72,[2]Hoja1!$A$9:$AM$280,26,0)</f>
        <v>364.6</v>
      </c>
      <c r="M72" s="16">
        <f t="shared" si="14"/>
        <v>6635.4</v>
      </c>
    </row>
    <row r="73" spans="1:13" s="11" customFormat="1" ht="10.5" customHeight="1" x14ac:dyDescent="0.25">
      <c r="A73" s="12" t="s">
        <v>248</v>
      </c>
      <c r="B73" s="13" t="s">
        <v>249</v>
      </c>
      <c r="C73" s="14" t="s">
        <v>67</v>
      </c>
      <c r="D73" s="14" t="s">
        <v>196</v>
      </c>
      <c r="E73" s="15">
        <f t="shared" ref="E73:E76" si="16">+F73/30</f>
        <v>150</v>
      </c>
      <c r="F73" s="15">
        <f>VLOOKUP($A73,[2]Hoja1!$A$9:$AM$280,3,0)</f>
        <v>4500</v>
      </c>
      <c r="G73" s="15">
        <v>0</v>
      </c>
      <c r="H73" s="15">
        <v>0</v>
      </c>
      <c r="I73" s="15">
        <f>VLOOKUP($A73,[2]Hoja1!$A$9:$AM$280,4,0)</f>
        <v>0</v>
      </c>
      <c r="J73" s="15">
        <f>VLOOKUP($A73,[2]Hoja1!$A$9:$AM$280,5,0)</f>
        <v>3440</v>
      </c>
      <c r="K73" s="16">
        <f t="shared" ref="K73:K74" si="17">SUM(F73:J73)</f>
        <v>7940</v>
      </c>
      <c r="L73" s="15">
        <f>VLOOKUP($A73,[2]Hoja1!$A$9:$AM$280,26,0)</f>
        <v>717.08</v>
      </c>
      <c r="M73" s="16">
        <f t="shared" ref="M73:M74" si="18">+K73-L73</f>
        <v>7222.92</v>
      </c>
    </row>
    <row r="74" spans="1:13" s="11" customFormat="1" ht="10.5" customHeight="1" x14ac:dyDescent="0.25">
      <c r="A74" s="12" t="s">
        <v>257</v>
      </c>
      <c r="B74" s="13" t="s">
        <v>258</v>
      </c>
      <c r="C74" s="14" t="s">
        <v>67</v>
      </c>
      <c r="D74" s="14" t="s">
        <v>196</v>
      </c>
      <c r="E74" s="15">
        <v>150</v>
      </c>
      <c r="F74" s="15">
        <f>VLOOKUP($A74,[2]Hoja1!$A$9:$AM$280,3,0)</f>
        <v>4350</v>
      </c>
      <c r="G74" s="15">
        <v>0</v>
      </c>
      <c r="H74" s="15">
        <v>0</v>
      </c>
      <c r="I74" s="15">
        <f>VLOOKUP($A74,[2]Hoja1!$A$9:$AM$280,4,0)</f>
        <v>150</v>
      </c>
      <c r="J74" s="15">
        <f>VLOOKUP($A74,[2]Hoja1!$A$9:$AM$280,5,0)</f>
        <v>2733.33</v>
      </c>
      <c r="K74" s="16">
        <f t="shared" si="17"/>
        <v>7233.33</v>
      </c>
      <c r="L74" s="15">
        <f>VLOOKUP($A74,[2]Hoja1!$A$9:$AM$280,26,0)</f>
        <v>515.09</v>
      </c>
      <c r="M74" s="16">
        <f t="shared" si="18"/>
        <v>6718.24</v>
      </c>
    </row>
    <row r="75" spans="1:13" s="11" customFormat="1" ht="10.5" customHeight="1" x14ac:dyDescent="0.25">
      <c r="A75" s="12" t="s">
        <v>289</v>
      </c>
      <c r="B75" s="13" t="s">
        <v>290</v>
      </c>
      <c r="C75" s="14" t="s">
        <v>67</v>
      </c>
      <c r="D75" s="14" t="s">
        <v>196</v>
      </c>
      <c r="E75" s="15">
        <v>150</v>
      </c>
      <c r="F75" s="15">
        <f>VLOOKUP($A75,[2]Hoja1!$A$9:$AM$280,3,0)</f>
        <v>2250</v>
      </c>
      <c r="G75" s="15">
        <v>0</v>
      </c>
      <c r="H75" s="15">
        <v>0</v>
      </c>
      <c r="I75" s="15">
        <f>VLOOKUP($A75,[2]Hoja1!$A$9:$AM$280,4,0)</f>
        <v>0</v>
      </c>
      <c r="J75" s="15">
        <f>VLOOKUP($A75,[2]Hoja1!$A$9:$AM$280,5,0)</f>
        <v>1250</v>
      </c>
      <c r="K75" s="16">
        <f t="shared" ref="K75" si="19">SUM(F75:J75)</f>
        <v>3500</v>
      </c>
      <c r="L75" s="15">
        <f>VLOOKUP($A75,[2]Hoja1!$A$9:$AM$280,26,0)</f>
        <v>182.3</v>
      </c>
      <c r="M75" s="16">
        <f t="shared" ref="M75" si="20">+K75-L75</f>
        <v>3317.7</v>
      </c>
    </row>
    <row r="76" spans="1:13" s="11" customFormat="1" ht="10.5" customHeight="1" x14ac:dyDescent="0.25">
      <c r="A76" s="12" t="s">
        <v>259</v>
      </c>
      <c r="B76" s="13" t="s">
        <v>260</v>
      </c>
      <c r="C76" s="14" t="s">
        <v>67</v>
      </c>
      <c r="D76" s="14" t="s">
        <v>196</v>
      </c>
      <c r="E76" s="15">
        <v>150</v>
      </c>
      <c r="F76" s="15">
        <f>VLOOKUP($A76,[2]Hoja1!$A$9:$AM$280,3,0)</f>
        <v>1800</v>
      </c>
      <c r="G76" s="15">
        <v>0</v>
      </c>
      <c r="H76" s="15">
        <v>0</v>
      </c>
      <c r="I76" s="15">
        <f>VLOOKUP($A76,[2]Hoja1!$A$9:$AM$280,4,0)</f>
        <v>0</v>
      </c>
      <c r="J76" s="15">
        <f>VLOOKUP($A76,[2]Hoja1!$A$9:$AM$280,5,0)</f>
        <v>1000</v>
      </c>
      <c r="K76" s="16">
        <f t="shared" si="13"/>
        <v>2800</v>
      </c>
      <c r="L76" s="15">
        <f>VLOOKUP($A76,[2]Hoja1!$A$9:$AM$280,26,0)</f>
        <v>85.87</v>
      </c>
      <c r="M76" s="16">
        <f t="shared" si="14"/>
        <v>2714.13</v>
      </c>
    </row>
    <row r="77" spans="1:13" s="11" customFormat="1" ht="10.5" customHeight="1" x14ac:dyDescent="0.25">
      <c r="A77" s="12"/>
      <c r="B77" s="17"/>
      <c r="C77" s="14"/>
      <c r="D77" s="14"/>
      <c r="E77" s="15"/>
      <c r="F77" s="15"/>
      <c r="G77" s="14"/>
      <c r="H77" s="14"/>
      <c r="I77" s="14"/>
      <c r="J77" s="14"/>
      <c r="K77" s="16"/>
      <c r="L77" s="16"/>
      <c r="M77" s="16"/>
    </row>
    <row r="78" spans="1:13" s="11" customFormat="1" ht="17.25" customHeight="1" x14ac:dyDescent="0.25">
      <c r="A78" s="6" t="s">
        <v>74</v>
      </c>
      <c r="B78" s="7"/>
      <c r="C78" s="8"/>
      <c r="D78" s="8"/>
      <c r="E78" s="9"/>
      <c r="F78" s="9"/>
      <c r="G78" s="8"/>
      <c r="H78" s="8"/>
      <c r="I78" s="8"/>
      <c r="J78" s="8"/>
      <c r="K78" s="10"/>
      <c r="L78" s="10"/>
      <c r="M78" s="10"/>
    </row>
    <row r="79" spans="1:13" s="11" customFormat="1" ht="10.5" customHeight="1" x14ac:dyDescent="0.2">
      <c r="A79" s="29" t="s">
        <v>165</v>
      </c>
      <c r="B79" s="17" t="s">
        <v>75</v>
      </c>
      <c r="C79" s="14" t="s">
        <v>76</v>
      </c>
      <c r="D79" s="14" t="s">
        <v>196</v>
      </c>
      <c r="E79" s="15">
        <v>392.25</v>
      </c>
      <c r="F79" s="15">
        <f>VLOOKUP($A79,[2]Hoja1!$A$9:$AM$280,3,0)</f>
        <v>3556.4</v>
      </c>
      <c r="G79" s="15">
        <v>0</v>
      </c>
      <c r="H79" s="15">
        <v>0</v>
      </c>
      <c r="I79" s="15">
        <f>VLOOKUP($A79,[2]Hoja1!$A$9:$AM$280,4,0)</f>
        <v>1778.2</v>
      </c>
      <c r="J79" s="15">
        <f>VLOOKUP($A79,[2]Hoja1!$A$9:$AM$280,5,0)</f>
        <v>0</v>
      </c>
      <c r="K79" s="16">
        <f t="shared" ref="K79:K83" si="21">SUM(F79:J79)</f>
        <v>5334.6</v>
      </c>
      <c r="L79" s="15">
        <f>VLOOKUP($A79,[2]Hoja1!$A$9:$AM$280,26,0)</f>
        <v>168.66</v>
      </c>
      <c r="M79" s="16">
        <f t="shared" ref="M79:M83" si="22">+K79-L79</f>
        <v>5165.9400000000005</v>
      </c>
    </row>
    <row r="80" spans="1:13" s="11" customFormat="1" ht="10.5" customHeight="1" x14ac:dyDescent="0.2">
      <c r="A80" s="29" t="s">
        <v>161</v>
      </c>
      <c r="B80" s="17" t="s">
        <v>103</v>
      </c>
      <c r="C80" s="14" t="s">
        <v>76</v>
      </c>
      <c r="D80" s="14" t="s">
        <v>196</v>
      </c>
      <c r="E80" s="15">
        <v>392.25</v>
      </c>
      <c r="F80" s="15">
        <f>VLOOKUP($A80,[2]Hoja1!$A$9:$AM$280,3,0)</f>
        <v>2834</v>
      </c>
      <c r="G80" s="15">
        <v>0</v>
      </c>
      <c r="H80" s="15">
        <v>0</v>
      </c>
      <c r="I80" s="15">
        <f>VLOOKUP($A80,[2]Hoja1!$A$9:$AM$280,4,0)</f>
        <v>1417</v>
      </c>
      <c r="J80" s="15">
        <f>VLOOKUP($A80,[2]Hoja1!$A$9:$AM$280,5,0)</f>
        <v>0</v>
      </c>
      <c r="K80" s="16">
        <f t="shared" si="21"/>
        <v>4251</v>
      </c>
      <c r="L80" s="15">
        <f>VLOOKUP($A80,[2]Hoja1!$A$9:$AM$280,26,0)</f>
        <v>-133.86000000000001</v>
      </c>
      <c r="M80" s="16">
        <f t="shared" si="22"/>
        <v>4384.8599999999997</v>
      </c>
    </row>
    <row r="81" spans="1:13" s="11" customFormat="1" ht="10.5" customHeight="1" x14ac:dyDescent="0.2">
      <c r="A81" s="29" t="s">
        <v>122</v>
      </c>
      <c r="B81" s="17" t="s">
        <v>77</v>
      </c>
      <c r="C81" s="14" t="s">
        <v>76</v>
      </c>
      <c r="D81" s="14" t="s">
        <v>196</v>
      </c>
      <c r="E81" s="15">
        <v>392.25</v>
      </c>
      <c r="F81" s="15">
        <f>VLOOKUP($A81,[2]Hoja1!$A$9:$AM$280,3,0)</f>
        <v>2834</v>
      </c>
      <c r="G81" s="15">
        <v>0</v>
      </c>
      <c r="H81" s="15">
        <v>0</v>
      </c>
      <c r="I81" s="15">
        <f>VLOOKUP($A81,[2]Hoja1!$A$9:$AM$280,4,0)</f>
        <v>1417</v>
      </c>
      <c r="J81" s="15">
        <f>VLOOKUP($A81,[2]Hoja1!$A$9:$AM$280,5,0)</f>
        <v>0</v>
      </c>
      <c r="K81" s="16">
        <f t="shared" si="21"/>
        <v>4251</v>
      </c>
      <c r="L81" s="15">
        <f>VLOOKUP($A81,[2]Hoja1!$A$9:$AM$280,26,0)</f>
        <v>-133.86000000000001</v>
      </c>
      <c r="M81" s="16">
        <f t="shared" si="22"/>
        <v>4384.8599999999997</v>
      </c>
    </row>
    <row r="82" spans="1:13" s="11" customFormat="1" ht="10.5" customHeight="1" x14ac:dyDescent="0.2">
      <c r="A82" s="29" t="s">
        <v>125</v>
      </c>
      <c r="B82" s="17" t="s">
        <v>78</v>
      </c>
      <c r="C82" s="14" t="s">
        <v>76</v>
      </c>
      <c r="D82" s="14" t="s">
        <v>196</v>
      </c>
      <c r="E82" s="15">
        <v>392.25</v>
      </c>
      <c r="F82" s="15">
        <f>VLOOKUP($A82,[2]Hoja1!$A$9:$AM$280,3,0)</f>
        <v>2834</v>
      </c>
      <c r="G82" s="15">
        <v>0</v>
      </c>
      <c r="H82" s="15">
        <v>0</v>
      </c>
      <c r="I82" s="15">
        <f>VLOOKUP($A82,[2]Hoja1!$A$9:$AM$280,4,0)</f>
        <v>1417</v>
      </c>
      <c r="J82" s="15">
        <f>VLOOKUP($A82,[2]Hoja1!$A$9:$AM$280,5,0)</f>
        <v>0</v>
      </c>
      <c r="K82" s="16">
        <f t="shared" si="21"/>
        <v>4251</v>
      </c>
      <c r="L82" s="15">
        <f>VLOOKUP($A82,[2]Hoja1!$A$9:$AM$280,26,0)</f>
        <v>-133.86000000000001</v>
      </c>
      <c r="M82" s="16">
        <f t="shared" si="22"/>
        <v>4384.8599999999997</v>
      </c>
    </row>
    <row r="83" spans="1:13" s="11" customFormat="1" ht="10.5" customHeight="1" x14ac:dyDescent="0.2">
      <c r="A83" s="29" t="s">
        <v>188</v>
      </c>
      <c r="B83" s="17" t="s">
        <v>184</v>
      </c>
      <c r="C83" s="14" t="s">
        <v>76</v>
      </c>
      <c r="D83" s="14" t="s">
        <v>196</v>
      </c>
      <c r="E83" s="15">
        <v>392.25</v>
      </c>
      <c r="F83" s="15">
        <f>VLOOKUP($A83,[2]Hoja1!$A$9:$AM$280,3,0)</f>
        <v>7000</v>
      </c>
      <c r="G83" s="15">
        <v>0</v>
      </c>
      <c r="H83" s="15">
        <v>0</v>
      </c>
      <c r="I83" s="15">
        <f>VLOOKUP($A83,[2]Hoja1!$A$9:$AM$280,4,0)</f>
        <v>500</v>
      </c>
      <c r="J83" s="15">
        <f>VLOOKUP($A83,[2]Hoja1!$A$9:$AM$280,5,0)</f>
        <v>2395.58</v>
      </c>
      <c r="K83" s="16">
        <f t="shared" si="21"/>
        <v>9895.58</v>
      </c>
      <c r="L83" s="15">
        <f>VLOOKUP($A83,[2]Hoja1!$A$9:$AM$280,26,0)</f>
        <v>1103.08</v>
      </c>
      <c r="M83" s="16">
        <f t="shared" si="22"/>
        <v>8792.5</v>
      </c>
    </row>
    <row r="84" spans="1:13" s="11" customFormat="1" ht="10.5" customHeight="1" x14ac:dyDescent="0.25">
      <c r="A84" s="12"/>
      <c r="B84" s="17"/>
      <c r="C84" s="14"/>
      <c r="D84" s="14"/>
      <c r="E84" s="15"/>
      <c r="F84" s="15"/>
      <c r="G84" s="14"/>
      <c r="H84" s="14"/>
      <c r="I84" s="14"/>
      <c r="J84" s="14"/>
      <c r="K84" s="16"/>
      <c r="L84" s="16"/>
      <c r="M84" s="16"/>
    </row>
    <row r="85" spans="1:13" s="11" customFormat="1" ht="17.25" customHeight="1" x14ac:dyDescent="0.25">
      <c r="A85" s="6" t="s">
        <v>79</v>
      </c>
      <c r="B85" s="7"/>
      <c r="C85" s="8"/>
      <c r="D85" s="8"/>
      <c r="E85" s="9"/>
      <c r="F85" s="9"/>
      <c r="G85" s="8"/>
      <c r="H85" s="8"/>
      <c r="I85" s="8"/>
      <c r="J85" s="8"/>
      <c r="K85" s="10"/>
      <c r="L85" s="10"/>
      <c r="M85" s="10"/>
    </row>
    <row r="86" spans="1:13" s="11" customFormat="1" ht="12" customHeight="1" x14ac:dyDescent="0.25">
      <c r="A86" s="22" t="s">
        <v>80</v>
      </c>
      <c r="B86" s="13" t="s">
        <v>81</v>
      </c>
      <c r="C86" s="23" t="s">
        <v>17</v>
      </c>
      <c r="D86" s="23" t="s">
        <v>18</v>
      </c>
      <c r="E86" s="15">
        <v>392.25</v>
      </c>
      <c r="F86" s="15">
        <f>VLOOKUP($A86,[2]Hoja1!$A$9:$AM$280,3,0)</f>
        <v>6430.5</v>
      </c>
      <c r="G86" s="15">
        <v>0</v>
      </c>
      <c r="H86" s="15">
        <v>0</v>
      </c>
      <c r="I86" s="15">
        <f>VLOOKUP($A86,[2]Hoja1!$A$9:$AM$280,4,0)</f>
        <v>0</v>
      </c>
      <c r="J86" s="15">
        <f>VLOOKUP($A86,[2]Hoja1!$A$9:$AM$280,5,0)</f>
        <v>0</v>
      </c>
      <c r="K86" s="16">
        <f t="shared" ref="K86:K93" si="23">SUM(F86:J86)</f>
        <v>6430.5</v>
      </c>
      <c r="L86" s="15">
        <f>VLOOKUP($A86,[2]Hoja1!$A$9:$AM$280,26,0)</f>
        <v>3055.82</v>
      </c>
      <c r="M86" s="16">
        <f t="shared" ref="M86:M93" si="24">+K86-L86</f>
        <v>3374.68</v>
      </c>
    </row>
    <row r="87" spans="1:13" s="11" customFormat="1" ht="10.5" customHeight="1" x14ac:dyDescent="0.25">
      <c r="A87" s="22" t="s">
        <v>82</v>
      </c>
      <c r="B87" s="13" t="s">
        <v>83</v>
      </c>
      <c r="C87" s="23" t="s">
        <v>17</v>
      </c>
      <c r="D87" s="23" t="s">
        <v>18</v>
      </c>
      <c r="E87" s="15">
        <v>392.25</v>
      </c>
      <c r="F87" s="15">
        <f>VLOOKUP($A87,[2]Hoja1!$A$9:$AM$280,3,0)</f>
        <v>9168</v>
      </c>
      <c r="G87" s="15">
        <v>0</v>
      </c>
      <c r="H87" s="15">
        <v>0</v>
      </c>
      <c r="I87" s="15">
        <f>VLOOKUP($A87,[2]Hoja1!$A$9:$AM$280,4,0)</f>
        <v>0</v>
      </c>
      <c r="J87" s="15">
        <f>VLOOKUP($A87,[2]Hoja1!$A$9:$AM$280,5,0)</f>
        <v>0</v>
      </c>
      <c r="K87" s="16">
        <f t="shared" si="23"/>
        <v>9168</v>
      </c>
      <c r="L87" s="15">
        <f>VLOOKUP($A87,[2]Hoja1!$A$9:$AM$280,26,0)</f>
        <v>1974.74</v>
      </c>
      <c r="M87" s="16">
        <f t="shared" si="24"/>
        <v>7193.26</v>
      </c>
    </row>
    <row r="88" spans="1:13" s="11" customFormat="1" ht="10.5" customHeight="1" x14ac:dyDescent="0.25">
      <c r="A88" s="22" t="s">
        <v>166</v>
      </c>
      <c r="B88" s="13" t="s">
        <v>84</v>
      </c>
      <c r="C88" s="23" t="s">
        <v>17</v>
      </c>
      <c r="D88" s="23" t="s">
        <v>196</v>
      </c>
      <c r="E88" s="15">
        <v>392.25</v>
      </c>
      <c r="F88" s="15">
        <f>VLOOKUP($A88,[2]Hoja1!$A$9:$AM$280,3,0)</f>
        <v>9999.9</v>
      </c>
      <c r="G88" s="15">
        <v>0</v>
      </c>
      <c r="H88" s="15">
        <v>0</v>
      </c>
      <c r="I88" s="15">
        <f>VLOOKUP($A88,[2]Hoja1!$A$9:$AM$280,4,0)</f>
        <v>0</v>
      </c>
      <c r="J88" s="15">
        <f>VLOOKUP($A88,[2]Hoja1!$A$9:$AM$280,5,0)</f>
        <v>3614.72</v>
      </c>
      <c r="K88" s="16">
        <f t="shared" si="23"/>
        <v>13614.619999999999</v>
      </c>
      <c r="L88" s="15">
        <f>VLOOKUP($A88,[2]Hoja1!$A$9:$AM$280,26,0)</f>
        <v>1876.46</v>
      </c>
      <c r="M88" s="16">
        <f t="shared" si="24"/>
        <v>11738.16</v>
      </c>
    </row>
    <row r="89" spans="1:13" s="11" customFormat="1" ht="10.5" customHeight="1" x14ac:dyDescent="0.25">
      <c r="A89" s="22" t="s">
        <v>207</v>
      </c>
      <c r="B89" s="13" t="s">
        <v>208</v>
      </c>
      <c r="C89" s="23" t="s">
        <v>17</v>
      </c>
      <c r="D89" s="23" t="s">
        <v>196</v>
      </c>
      <c r="E89" s="15">
        <v>392.25</v>
      </c>
      <c r="F89" s="15">
        <f>VLOOKUP($A89,[2]Hoja1!$A$9:$AM$280,3,0)</f>
        <v>4500</v>
      </c>
      <c r="G89" s="15">
        <v>0</v>
      </c>
      <c r="H89" s="15">
        <v>0</v>
      </c>
      <c r="I89" s="15">
        <f>VLOOKUP($A89,[2]Hoja1!$A$9:$AM$280,4,0)</f>
        <v>0</v>
      </c>
      <c r="J89" s="15">
        <f>VLOOKUP($A89,[2]Hoja1!$A$9:$AM$280,5,0)</f>
        <v>2500</v>
      </c>
      <c r="K89" s="16">
        <f t="shared" si="23"/>
        <v>7000</v>
      </c>
      <c r="L89" s="15">
        <f>VLOOKUP($A89,[2]Hoja1!$A$9:$AM$280,26,0)</f>
        <v>394.16</v>
      </c>
      <c r="M89" s="16">
        <f t="shared" si="24"/>
        <v>6605.84</v>
      </c>
    </row>
    <row r="90" spans="1:13" s="11" customFormat="1" ht="10.5" customHeight="1" x14ac:dyDescent="0.25">
      <c r="A90" s="22" t="s">
        <v>209</v>
      </c>
      <c r="B90" s="13" t="s">
        <v>210</v>
      </c>
      <c r="C90" s="23" t="s">
        <v>17</v>
      </c>
      <c r="D90" s="23" t="s">
        <v>196</v>
      </c>
      <c r="E90" s="15">
        <v>392.25</v>
      </c>
      <c r="F90" s="15">
        <f>VLOOKUP($A90,[2]Hoja1!$A$9:$AM$280,3,0)</f>
        <v>4500</v>
      </c>
      <c r="G90" s="15">
        <v>0</v>
      </c>
      <c r="H90" s="15">
        <v>0</v>
      </c>
      <c r="I90" s="15">
        <f>VLOOKUP($A90,[2]Hoja1!$A$9:$AM$280,4,0)</f>
        <v>0</v>
      </c>
      <c r="J90" s="15">
        <f>VLOOKUP($A90,[2]Hoja1!$A$9:$AM$280,5,0)</f>
        <v>2500</v>
      </c>
      <c r="K90" s="16">
        <f t="shared" si="23"/>
        <v>7000</v>
      </c>
      <c r="L90" s="15">
        <f>VLOOKUP($A90,[2]Hoja1!$A$9:$AM$280,26,0)</f>
        <v>394.16</v>
      </c>
      <c r="M90" s="16">
        <f t="shared" si="24"/>
        <v>6605.84</v>
      </c>
    </row>
    <row r="91" spans="1:13" s="11" customFormat="1" ht="10.5" customHeight="1" x14ac:dyDescent="0.25">
      <c r="A91" s="22" t="s">
        <v>215</v>
      </c>
      <c r="B91" s="13" t="s">
        <v>216</v>
      </c>
      <c r="C91" s="23" t="s">
        <v>17</v>
      </c>
      <c r="D91" s="23" t="s">
        <v>196</v>
      </c>
      <c r="E91" s="15">
        <v>392.25</v>
      </c>
      <c r="F91" s="15">
        <f>VLOOKUP($A91,[2]Hoja1!$A$9:$AM$280,3,0)</f>
        <v>4500</v>
      </c>
      <c r="G91" s="15">
        <v>0</v>
      </c>
      <c r="H91" s="15">
        <v>0</v>
      </c>
      <c r="I91" s="15">
        <f>VLOOKUP($A91,[2]Hoja1!$A$9:$AM$280,4,0)</f>
        <v>0</v>
      </c>
      <c r="J91" s="15">
        <f>VLOOKUP($A91,[2]Hoja1!$A$9:$AM$280,5,0)</f>
        <v>2500</v>
      </c>
      <c r="K91" s="16">
        <f t="shared" si="23"/>
        <v>7000</v>
      </c>
      <c r="L91" s="15">
        <f>VLOOKUP($A91,[2]Hoja1!$A$9:$AM$280,26,0)</f>
        <v>364.6</v>
      </c>
      <c r="M91" s="16">
        <f t="shared" si="24"/>
        <v>6635.4</v>
      </c>
    </row>
    <row r="92" spans="1:13" s="11" customFormat="1" ht="10.5" customHeight="1" x14ac:dyDescent="0.25">
      <c r="A92" s="22" t="s">
        <v>217</v>
      </c>
      <c r="B92" s="13" t="s">
        <v>218</v>
      </c>
      <c r="C92" s="23" t="s">
        <v>17</v>
      </c>
      <c r="D92" s="23" t="s">
        <v>196</v>
      </c>
      <c r="E92" s="15">
        <v>392.25</v>
      </c>
      <c r="F92" s="15">
        <f>VLOOKUP($A92,[2]Hoja1!$A$9:$AM$280,3,0)</f>
        <v>4500</v>
      </c>
      <c r="G92" s="15">
        <v>0</v>
      </c>
      <c r="H92" s="15">
        <v>0</v>
      </c>
      <c r="I92" s="15">
        <f>VLOOKUP($A92,[2]Hoja1!$A$9:$AM$280,4,0)</f>
        <v>0</v>
      </c>
      <c r="J92" s="15">
        <f>VLOOKUP($A92,[2]Hoja1!$A$9:$AM$280,5,0)</f>
        <v>2500</v>
      </c>
      <c r="K92" s="16">
        <f t="shared" si="23"/>
        <v>7000</v>
      </c>
      <c r="L92" s="15">
        <f>VLOOKUP($A92,[2]Hoja1!$A$9:$AM$280,26,0)</f>
        <v>364.6</v>
      </c>
      <c r="M92" s="16">
        <f t="shared" si="24"/>
        <v>6635.4</v>
      </c>
    </row>
    <row r="93" spans="1:13" s="11" customFormat="1" ht="10.5" customHeight="1" x14ac:dyDescent="0.25">
      <c r="A93" s="22" t="s">
        <v>203</v>
      </c>
      <c r="B93" s="13" t="s">
        <v>202</v>
      </c>
      <c r="C93" s="23" t="s">
        <v>136</v>
      </c>
      <c r="D93" s="23" t="s">
        <v>196</v>
      </c>
      <c r="E93" s="15">
        <v>392.25</v>
      </c>
      <c r="F93" s="15">
        <f>VLOOKUP($A93,[2]Hoja1!$A$9:$AM$280,3,0)</f>
        <v>10440</v>
      </c>
      <c r="G93" s="15">
        <v>0</v>
      </c>
      <c r="H93" s="15">
        <v>0</v>
      </c>
      <c r="I93" s="15">
        <f>VLOOKUP($A93,[2]Hoja1!$A$9:$AM$280,4,0)</f>
        <v>0</v>
      </c>
      <c r="J93" s="15">
        <f>VLOOKUP($A93,[2]Hoja1!$A$9:$AM$280,5,0)</f>
        <v>6989.48</v>
      </c>
      <c r="K93" s="16">
        <f t="shared" si="23"/>
        <v>17429.48</v>
      </c>
      <c r="L93" s="15">
        <f>VLOOKUP($A93,[2]Hoja1!$A$9:$AM$280,26,0)</f>
        <v>2775.94</v>
      </c>
      <c r="M93" s="16">
        <f t="shared" si="24"/>
        <v>14653.539999999999</v>
      </c>
    </row>
    <row r="95" spans="1:13" s="11" customFormat="1" ht="10.5" customHeight="1" x14ac:dyDescent="0.25">
      <c r="A95" s="12"/>
      <c r="B95" s="17"/>
      <c r="C95" s="14"/>
      <c r="D95" s="14"/>
      <c r="E95" s="15"/>
      <c r="F95" s="15"/>
      <c r="G95" s="14"/>
      <c r="H95" s="14"/>
      <c r="I95" s="14"/>
      <c r="J95" s="14"/>
      <c r="K95" s="16"/>
      <c r="L95" s="16"/>
      <c r="M95" s="16"/>
    </row>
    <row r="96" spans="1:13" s="11" customFormat="1" ht="17.25" customHeight="1" x14ac:dyDescent="0.25">
      <c r="A96" s="6" t="s">
        <v>142</v>
      </c>
      <c r="B96" s="7"/>
      <c r="C96" s="8"/>
      <c r="D96" s="8"/>
      <c r="E96" s="9"/>
      <c r="F96" s="9"/>
      <c r="G96" s="8"/>
      <c r="H96" s="8"/>
      <c r="I96" s="8"/>
      <c r="J96" s="8"/>
      <c r="K96" s="10"/>
      <c r="L96" s="10"/>
      <c r="M96" s="10"/>
    </row>
    <row r="97" spans="1:13" s="11" customFormat="1" ht="10.5" customHeight="1" x14ac:dyDescent="0.25">
      <c r="A97" s="22" t="s">
        <v>219</v>
      </c>
      <c r="B97" s="13" t="s">
        <v>220</v>
      </c>
      <c r="C97" s="23" t="s">
        <v>221</v>
      </c>
      <c r="D97" s="23" t="s">
        <v>18</v>
      </c>
      <c r="E97" s="15">
        <v>392.25</v>
      </c>
      <c r="F97" s="15">
        <f>VLOOKUP($A97,[2]Hoja1!$A$9:$AM$280,3,0)</f>
        <v>10440</v>
      </c>
      <c r="G97" s="15">
        <v>0</v>
      </c>
      <c r="H97" s="15">
        <v>0</v>
      </c>
      <c r="I97" s="15">
        <f>VLOOKUP($A97,[2]Hoja1!$A$9:$AM$280,4,0)</f>
        <v>0</v>
      </c>
      <c r="J97" s="15">
        <f>VLOOKUP($A97,[2]Hoja1!$A$9:$AM$280,5,0)</f>
        <v>6989.48</v>
      </c>
      <c r="K97" s="16">
        <f>SUM(F97:J97)</f>
        <v>17429.48</v>
      </c>
      <c r="L97" s="15">
        <f>VLOOKUP($A97,[2]Hoja1!$A$9:$AM$280,26,0)</f>
        <v>2603.44</v>
      </c>
      <c r="M97" s="16">
        <f>+K97-L97</f>
        <v>14826.039999999999</v>
      </c>
    </row>
    <row r="98" spans="1:13" s="11" customFormat="1" ht="10.5" customHeight="1" x14ac:dyDescent="0.25">
      <c r="A98" s="12"/>
      <c r="B98" s="17"/>
      <c r="C98" s="14"/>
      <c r="D98" s="14"/>
      <c r="E98" s="15"/>
      <c r="F98" s="15"/>
      <c r="G98" s="14"/>
      <c r="H98" s="14"/>
      <c r="I98" s="14"/>
      <c r="J98" s="14"/>
      <c r="K98" s="16"/>
      <c r="L98" s="16"/>
      <c r="M98" s="16"/>
    </row>
    <row r="99" spans="1:13" s="11" customFormat="1" ht="17.25" customHeight="1" x14ac:dyDescent="0.25">
      <c r="A99" s="6" t="s">
        <v>85</v>
      </c>
      <c r="B99" s="7"/>
      <c r="C99" s="8"/>
      <c r="D99" s="8"/>
      <c r="E99" s="9"/>
      <c r="F99" s="9"/>
      <c r="G99" s="8"/>
      <c r="H99" s="8"/>
      <c r="I99" s="8"/>
      <c r="J99" s="8"/>
      <c r="K99" s="10"/>
      <c r="L99" s="10"/>
      <c r="M99" s="10"/>
    </row>
    <row r="100" spans="1:13" s="11" customFormat="1" ht="10.5" customHeight="1" x14ac:dyDescent="0.25">
      <c r="A100" s="22" t="s">
        <v>86</v>
      </c>
      <c r="B100" s="13" t="s">
        <v>87</v>
      </c>
      <c r="C100" s="23" t="s">
        <v>88</v>
      </c>
      <c r="D100" s="23" t="s">
        <v>18</v>
      </c>
      <c r="E100" s="15">
        <v>392.25</v>
      </c>
      <c r="F100" s="15">
        <f>VLOOKUP($A100,[2]Hoja1!$A$9:$AM$280,3,0)</f>
        <v>7918.2</v>
      </c>
      <c r="G100" s="15">
        <v>0</v>
      </c>
      <c r="H100" s="15">
        <v>0</v>
      </c>
      <c r="I100" s="15">
        <f>VLOOKUP($A100,[2]Hoja1!$A$9:$AM$280,4,0)</f>
        <v>0</v>
      </c>
      <c r="J100" s="15">
        <f>VLOOKUP($A100,[2]Hoja1!$A$9:$AM$280,5,0)</f>
        <v>0</v>
      </c>
      <c r="K100" s="16">
        <f t="shared" ref="K100:K102" si="25">SUM(F100:J100)</f>
        <v>7918.2</v>
      </c>
      <c r="L100" s="15">
        <f>VLOOKUP($A100,[2]Hoja1!$A$9:$AM$280,26,0)</f>
        <v>812.88</v>
      </c>
      <c r="M100" s="16">
        <f t="shared" ref="M100:M102" si="26">+K100-L100</f>
        <v>7105.32</v>
      </c>
    </row>
    <row r="101" spans="1:13" s="11" customFormat="1" ht="10.5" customHeight="1" x14ac:dyDescent="0.2">
      <c r="A101" s="29" t="s">
        <v>124</v>
      </c>
      <c r="B101" s="17" t="s">
        <v>89</v>
      </c>
      <c r="C101" s="14" t="s">
        <v>187</v>
      </c>
      <c r="D101" s="14" t="s">
        <v>196</v>
      </c>
      <c r="E101" s="15">
        <v>392.25</v>
      </c>
      <c r="F101" s="15">
        <f>VLOOKUP($A101,[2]Hoja1!$A$9:$AM$280,3,0)</f>
        <v>10440</v>
      </c>
      <c r="G101" s="15">
        <v>0</v>
      </c>
      <c r="H101" s="15">
        <v>0</v>
      </c>
      <c r="I101" s="15">
        <f>VLOOKUP($A101,[2]Hoja1!$A$9:$AM$280,4,0)</f>
        <v>0</v>
      </c>
      <c r="J101" s="15">
        <f>VLOOKUP($A101,[2]Hoja1!$A$9:$AM$280,5,0)</f>
        <v>6989.48</v>
      </c>
      <c r="K101" s="16">
        <f t="shared" si="25"/>
        <v>17429.48</v>
      </c>
      <c r="L101" s="15">
        <f>VLOOKUP($A101,[2]Hoja1!$A$9:$AM$280,26,0)</f>
        <v>2800.68</v>
      </c>
      <c r="M101" s="16">
        <f t="shared" si="26"/>
        <v>14628.8</v>
      </c>
    </row>
    <row r="102" spans="1:13" s="11" customFormat="1" ht="10.5" customHeight="1" x14ac:dyDescent="0.2">
      <c r="A102" s="29" t="s">
        <v>167</v>
      </c>
      <c r="B102" s="17" t="s">
        <v>154</v>
      </c>
      <c r="C102" s="14" t="s">
        <v>155</v>
      </c>
      <c r="D102" s="14" t="s">
        <v>196</v>
      </c>
      <c r="E102" s="15">
        <v>392.25</v>
      </c>
      <c r="F102" s="15">
        <f>VLOOKUP($A102,[2]Hoja1!$A$9:$AM$280,3,0)</f>
        <v>14250</v>
      </c>
      <c r="G102" s="15">
        <v>0</v>
      </c>
      <c r="H102" s="15">
        <v>0</v>
      </c>
      <c r="I102" s="15">
        <f>VLOOKUP($A102,[2]Hoja1!$A$9:$AM$280,4,0)</f>
        <v>0</v>
      </c>
      <c r="J102" s="15">
        <f>VLOOKUP($A102,[2]Hoja1!$A$9:$AM$280,5,0)</f>
        <v>21431.34</v>
      </c>
      <c r="K102" s="16">
        <f t="shared" si="25"/>
        <v>35681.339999999997</v>
      </c>
      <c r="L102" s="15">
        <f>VLOOKUP($A102,[2]Hoja1!$A$9:$AM$280,26,0)</f>
        <v>7936.34</v>
      </c>
      <c r="M102" s="16">
        <f t="shared" si="26"/>
        <v>27744.999999999996</v>
      </c>
    </row>
    <row r="103" spans="1:13" s="11" customFormat="1" ht="10.5" customHeight="1" x14ac:dyDescent="0.25">
      <c r="A103" s="12"/>
      <c r="B103" s="17"/>
      <c r="C103" s="14"/>
      <c r="D103" s="14"/>
      <c r="E103" s="15"/>
      <c r="F103" s="15"/>
      <c r="G103" s="14"/>
      <c r="H103" s="14"/>
      <c r="I103" s="14"/>
      <c r="J103" s="14"/>
      <c r="K103" s="16"/>
      <c r="L103" s="16"/>
      <c r="M103" s="16"/>
    </row>
    <row r="104" spans="1:13" s="11" customFormat="1" ht="17.25" customHeight="1" x14ac:dyDescent="0.25">
      <c r="A104" s="6" t="s">
        <v>143</v>
      </c>
      <c r="B104" s="7"/>
      <c r="C104" s="8"/>
      <c r="D104" s="8"/>
      <c r="E104" s="9"/>
      <c r="F104" s="9"/>
      <c r="G104" s="8"/>
      <c r="H104" s="8"/>
      <c r="I104" s="8"/>
      <c r="J104" s="8"/>
      <c r="K104" s="10"/>
      <c r="L104" s="10"/>
      <c r="M104" s="10"/>
    </row>
    <row r="105" spans="1:13" s="11" customFormat="1" ht="10.5" customHeight="1" x14ac:dyDescent="0.2">
      <c r="A105" s="29" t="s">
        <v>168</v>
      </c>
      <c r="B105" s="13" t="s">
        <v>144</v>
      </c>
      <c r="C105" s="23" t="s">
        <v>17</v>
      </c>
      <c r="D105" s="14" t="s">
        <v>196</v>
      </c>
      <c r="E105" s="15">
        <v>392.25</v>
      </c>
      <c r="F105" s="15">
        <f>VLOOKUP($A105,[2]Hoja1!$A$9:$AM$280,3,0)</f>
        <v>6000</v>
      </c>
      <c r="G105" s="15">
        <v>0</v>
      </c>
      <c r="H105" s="15">
        <v>0</v>
      </c>
      <c r="I105" s="15">
        <f>VLOOKUP($A105,[2]Hoja1!$A$9:$AM$280,4,0)</f>
        <v>0</v>
      </c>
      <c r="J105" s="15">
        <f>VLOOKUP($A105,[2]Hoja1!$A$9:$AM$280,5,0)</f>
        <v>2139.6999999999998</v>
      </c>
      <c r="K105" s="16">
        <f t="shared" ref="K105:K106" si="27">SUM(F105:J105)</f>
        <v>8139.7</v>
      </c>
      <c r="L105" s="15">
        <f>VLOOKUP($A105,[2]Hoja1!$A$9:$AM$280,26,0)</f>
        <v>833.86</v>
      </c>
      <c r="M105" s="16">
        <f t="shared" ref="M105:M106" si="28">+K105-L105</f>
        <v>7305.84</v>
      </c>
    </row>
    <row r="106" spans="1:13" s="11" customFormat="1" ht="10.5" customHeight="1" x14ac:dyDescent="0.2">
      <c r="A106" s="29" t="s">
        <v>169</v>
      </c>
      <c r="B106" s="17" t="s">
        <v>145</v>
      </c>
      <c r="C106" s="14" t="s">
        <v>17</v>
      </c>
      <c r="D106" s="14" t="s">
        <v>196</v>
      </c>
      <c r="E106" s="15">
        <v>392.25</v>
      </c>
      <c r="F106" s="15">
        <f>VLOOKUP($A106,[2]Hoja1!$A$9:$AM$280,3,0)</f>
        <v>6000</v>
      </c>
      <c r="G106" s="15">
        <v>0</v>
      </c>
      <c r="H106" s="15">
        <v>0</v>
      </c>
      <c r="I106" s="15">
        <f>VLOOKUP($A106,[2]Hoja1!$A$9:$AM$280,4,0)</f>
        <v>0</v>
      </c>
      <c r="J106" s="15">
        <f>VLOOKUP($A106,[2]Hoja1!$A$9:$AM$280,5,0)</f>
        <v>2139.6999999999998</v>
      </c>
      <c r="K106" s="16">
        <f t="shared" si="27"/>
        <v>8139.7</v>
      </c>
      <c r="L106" s="15">
        <f>VLOOKUP($A106,[2]Hoja1!$A$9:$AM$280,26,0)</f>
        <v>835.84</v>
      </c>
      <c r="M106" s="16">
        <f t="shared" si="28"/>
        <v>7303.86</v>
      </c>
    </row>
    <row r="107" spans="1:13" s="11" customFormat="1" ht="10.5" customHeight="1" x14ac:dyDescent="0.25">
      <c r="A107" s="12"/>
      <c r="B107" s="17"/>
      <c r="C107" s="14"/>
      <c r="D107" s="14"/>
      <c r="E107" s="15"/>
      <c r="F107" s="15"/>
      <c r="G107" s="14"/>
      <c r="H107" s="14"/>
      <c r="I107" s="14"/>
      <c r="J107" s="14"/>
      <c r="K107" s="16"/>
      <c r="L107" s="16"/>
      <c r="M107" s="16"/>
    </row>
    <row r="108" spans="1:13" s="11" customFormat="1" ht="17.25" customHeight="1" x14ac:dyDescent="0.25">
      <c r="A108" s="6" t="s">
        <v>90</v>
      </c>
      <c r="B108" s="7"/>
      <c r="C108" s="8"/>
      <c r="D108" s="8"/>
      <c r="E108" s="9"/>
      <c r="F108" s="9"/>
      <c r="G108" s="8"/>
      <c r="H108" s="8"/>
      <c r="I108" s="8"/>
      <c r="J108" s="8"/>
      <c r="K108" s="10"/>
      <c r="L108" s="10"/>
      <c r="M108" s="10"/>
    </row>
    <row r="109" spans="1:13" s="11" customFormat="1" ht="10.5" customHeight="1" x14ac:dyDescent="0.25">
      <c r="A109" s="22" t="s">
        <v>91</v>
      </c>
      <c r="B109" s="13" t="s">
        <v>92</v>
      </c>
      <c r="C109" s="23" t="s">
        <v>93</v>
      </c>
      <c r="D109" s="23" t="s">
        <v>18</v>
      </c>
      <c r="E109" s="15">
        <v>392.25</v>
      </c>
      <c r="F109" s="15">
        <f>VLOOKUP($A109,[2]Hoja1!$A$9:$AM$280,3,0)</f>
        <v>13087.5</v>
      </c>
      <c r="G109" s="15">
        <v>0</v>
      </c>
      <c r="H109" s="15">
        <v>0</v>
      </c>
      <c r="I109" s="15">
        <f>VLOOKUP($A109,[2]Hoja1!$A$9:$AM$280,4,0)</f>
        <v>0</v>
      </c>
      <c r="J109" s="15">
        <f>VLOOKUP($A109,[2]Hoja1!$A$9:$AM$280,5,0)</f>
        <v>0</v>
      </c>
      <c r="K109" s="16">
        <f>SUM(F109:J109)</f>
        <v>13087.5</v>
      </c>
      <c r="L109" s="15">
        <f>VLOOKUP($A109,[2]Hoja1!$A$9:$AM$280,26,0)</f>
        <v>5464.06</v>
      </c>
      <c r="M109" s="16">
        <f>+K109-L109</f>
        <v>7623.44</v>
      </c>
    </row>
    <row r="110" spans="1:13" s="11" customFormat="1" ht="10.5" customHeight="1" x14ac:dyDescent="0.25">
      <c r="A110" s="12"/>
      <c r="B110" s="17"/>
      <c r="C110" s="14"/>
      <c r="D110" s="14"/>
      <c r="E110" s="15"/>
      <c r="F110" s="15"/>
      <c r="G110" s="14"/>
      <c r="H110" s="14"/>
      <c r="I110" s="14"/>
      <c r="J110" s="14"/>
      <c r="K110" s="16"/>
      <c r="L110" s="16"/>
      <c r="M110" s="16"/>
    </row>
    <row r="111" spans="1:13" s="11" customFormat="1" ht="17.25" customHeight="1" x14ac:dyDescent="0.25">
      <c r="A111" s="6" t="s">
        <v>94</v>
      </c>
      <c r="B111" s="7"/>
      <c r="C111" s="8"/>
      <c r="D111" s="8"/>
      <c r="E111" s="9"/>
      <c r="F111" s="9"/>
      <c r="G111" s="8"/>
      <c r="H111" s="8"/>
      <c r="I111" s="8"/>
      <c r="J111" s="8"/>
      <c r="K111" s="10"/>
      <c r="L111" s="10"/>
      <c r="M111" s="10"/>
    </row>
    <row r="112" spans="1:13" s="11" customFormat="1" ht="10.5" customHeight="1" x14ac:dyDescent="0.25">
      <c r="A112" s="22" t="s">
        <v>95</v>
      </c>
      <c r="B112" s="13" t="s">
        <v>96</v>
      </c>
      <c r="C112" s="23" t="s">
        <v>17</v>
      </c>
      <c r="D112" s="23" t="s">
        <v>18</v>
      </c>
      <c r="E112" s="15">
        <v>392.25</v>
      </c>
      <c r="F112" s="15">
        <f>VLOOKUP($A112,[2]Hoja1!$A$9:$AM$280,3,0)</f>
        <v>6533.8</v>
      </c>
      <c r="G112" s="15">
        <v>0</v>
      </c>
      <c r="H112" s="15">
        <v>0</v>
      </c>
      <c r="I112" s="15">
        <f>VLOOKUP($A112,[2]Hoja1!$A$9:$AM$280,4,0)</f>
        <v>3266.9</v>
      </c>
      <c r="J112" s="15">
        <f>VLOOKUP($A112,[2]Hoja1!$A$9:$AM$280,5,0)</f>
        <v>0</v>
      </c>
      <c r="K112" s="16">
        <f t="shared" ref="K112:K113" si="29">SUM(F112:J112)</f>
        <v>9800.7000000000007</v>
      </c>
      <c r="L112" s="15">
        <f>VLOOKUP($A112,[2]Hoja1!$A$9:$AM$280,26,0)</f>
        <v>1094.1199999999999</v>
      </c>
      <c r="M112" s="16">
        <f t="shared" ref="M112:M113" si="30">+K112-L112</f>
        <v>8706.5800000000017</v>
      </c>
    </row>
    <row r="113" spans="1:13" s="11" customFormat="1" ht="10.5" customHeight="1" x14ac:dyDescent="0.25">
      <c r="A113" s="22" t="s">
        <v>158</v>
      </c>
      <c r="B113" s="13" t="s">
        <v>146</v>
      </c>
      <c r="C113" s="23" t="s">
        <v>147</v>
      </c>
      <c r="D113" s="23" t="s">
        <v>18</v>
      </c>
      <c r="E113" s="15">
        <v>392.25</v>
      </c>
      <c r="F113" s="15">
        <f>VLOOKUP($A113,[2]Hoja1!$A$9:$AM$280,3,0)</f>
        <v>9990</v>
      </c>
      <c r="G113" s="15">
        <v>0</v>
      </c>
      <c r="H113" s="15">
        <v>0</v>
      </c>
      <c r="I113" s="15">
        <f>VLOOKUP($A113,[2]Hoja1!$A$9:$AM$280,4,0)</f>
        <v>0</v>
      </c>
      <c r="J113" s="15">
        <f>VLOOKUP($A113,[2]Hoja1!$A$9:$AM$280,5,0)</f>
        <v>1120.74</v>
      </c>
      <c r="K113" s="16">
        <f t="shared" si="29"/>
        <v>11110.74</v>
      </c>
      <c r="L113" s="15">
        <f>VLOOKUP($A113,[2]Hoja1!$A$9:$AM$280,26,0)</f>
        <v>1342.98</v>
      </c>
      <c r="M113" s="16">
        <f t="shared" si="30"/>
        <v>9767.76</v>
      </c>
    </row>
    <row r="114" spans="1:13" s="11" customFormat="1" ht="10.5" customHeight="1" x14ac:dyDescent="0.25">
      <c r="A114" s="12"/>
      <c r="B114" s="17"/>
      <c r="C114" s="14"/>
      <c r="D114" s="14"/>
      <c r="E114" s="15"/>
      <c r="F114" s="15"/>
      <c r="G114" s="14"/>
      <c r="H114" s="14"/>
      <c r="I114" s="14"/>
      <c r="J114" s="14"/>
      <c r="K114" s="16"/>
      <c r="L114" s="16"/>
      <c r="M114" s="16"/>
    </row>
    <row r="115" spans="1:13" s="11" customFormat="1" ht="17.25" customHeight="1" x14ac:dyDescent="0.25">
      <c r="A115" s="6" t="s">
        <v>97</v>
      </c>
      <c r="B115" s="7"/>
      <c r="C115" s="8"/>
      <c r="D115" s="8"/>
      <c r="E115" s="9"/>
      <c r="F115" s="9"/>
      <c r="G115" s="8"/>
      <c r="H115" s="8"/>
      <c r="I115" s="8"/>
      <c r="J115" s="8"/>
      <c r="K115" s="10"/>
      <c r="L115" s="10"/>
      <c r="M115" s="10"/>
    </row>
    <row r="116" spans="1:13" s="11" customFormat="1" ht="10.5" customHeight="1" x14ac:dyDescent="0.25">
      <c r="A116" s="22" t="s">
        <v>98</v>
      </c>
      <c r="B116" s="13" t="s">
        <v>99</v>
      </c>
      <c r="C116" s="23" t="s">
        <v>17</v>
      </c>
      <c r="D116" s="23" t="s">
        <v>18</v>
      </c>
      <c r="E116" s="15">
        <v>392.25</v>
      </c>
      <c r="F116" s="15">
        <f>VLOOKUP($A116,[2]Hoja1!$A$9:$AM$280,3,0)</f>
        <v>6112</v>
      </c>
      <c r="G116" s="15">
        <v>0</v>
      </c>
      <c r="H116" s="15">
        <v>0</v>
      </c>
      <c r="I116" s="15">
        <f>VLOOKUP($A116,[2]Hoja1!$A$9:$AM$280,4,0)</f>
        <v>3056</v>
      </c>
      <c r="J116" s="15">
        <f>VLOOKUP($A116,[2]Hoja1!$A$9:$AM$280,5,0)</f>
        <v>0</v>
      </c>
      <c r="K116" s="16">
        <f>SUM(F116:J116)</f>
        <v>9168</v>
      </c>
      <c r="L116" s="15">
        <f>VLOOKUP($A116,[2]Hoja1!$A$9:$AM$280,26,0)</f>
        <v>988.96</v>
      </c>
      <c r="M116" s="16">
        <f>+K116-L116</f>
        <v>8179.04</v>
      </c>
    </row>
    <row r="117" spans="1:13" s="11" customFormat="1" ht="10.5" customHeight="1" x14ac:dyDescent="0.25">
      <c r="A117" s="21"/>
      <c r="B117" s="17"/>
      <c r="C117" s="14"/>
      <c r="D117" s="14"/>
      <c r="E117" s="15"/>
      <c r="F117" s="15"/>
      <c r="G117" s="14"/>
      <c r="H117" s="14"/>
      <c r="I117" s="14"/>
      <c r="J117" s="14"/>
      <c r="K117" s="16"/>
      <c r="L117" s="16"/>
      <c r="M117" s="16"/>
    </row>
    <row r="118" spans="1:13" s="11" customFormat="1" ht="17.25" customHeight="1" x14ac:dyDescent="0.25">
      <c r="A118" s="6" t="s">
        <v>100</v>
      </c>
      <c r="B118" s="7"/>
      <c r="C118" s="8"/>
      <c r="D118" s="8"/>
      <c r="E118" s="9"/>
      <c r="F118" s="9"/>
      <c r="G118" s="8"/>
      <c r="H118" s="8"/>
      <c r="I118" s="8"/>
      <c r="J118" s="8"/>
      <c r="K118" s="10"/>
      <c r="L118" s="10"/>
      <c r="M118" s="10"/>
    </row>
    <row r="119" spans="1:13" s="11" customFormat="1" ht="10.5" customHeight="1" x14ac:dyDescent="0.25">
      <c r="A119" s="22" t="s">
        <v>101</v>
      </c>
      <c r="B119" s="13" t="s">
        <v>102</v>
      </c>
      <c r="C119" s="23" t="s">
        <v>17</v>
      </c>
      <c r="D119" s="23" t="s">
        <v>18</v>
      </c>
      <c r="E119" s="15">
        <v>392.25</v>
      </c>
      <c r="F119" s="15">
        <f>VLOOKUP($A119,[2]Hoja1!$A$9:$AM$280,3,0)</f>
        <v>9606</v>
      </c>
      <c r="G119" s="15">
        <v>0</v>
      </c>
      <c r="H119" s="15">
        <v>0</v>
      </c>
      <c r="I119" s="15">
        <f>VLOOKUP($A119,[2]Hoja1!$A$9:$AM$280,4,0)</f>
        <v>4803</v>
      </c>
      <c r="J119" s="15">
        <f>VLOOKUP($A119,[2]Hoja1!$A$9:$AM$280,5,0)</f>
        <v>0</v>
      </c>
      <c r="K119" s="16">
        <f>SUM(F119:J119)</f>
        <v>14409</v>
      </c>
      <c r="L119" s="15">
        <f>VLOOKUP($A119,[2]Hoja1!$A$9:$AM$280,26,0)</f>
        <v>6994.58</v>
      </c>
      <c r="M119" s="16">
        <f>+K119-L119</f>
        <v>7414.42</v>
      </c>
    </row>
    <row r="120" spans="1:13" s="11" customFormat="1" ht="10.5" customHeight="1" x14ac:dyDescent="0.25">
      <c r="A120" s="21"/>
      <c r="B120" s="17"/>
      <c r="C120" s="14"/>
      <c r="D120" s="14"/>
      <c r="E120" s="15"/>
      <c r="F120" s="15"/>
      <c r="G120" s="14"/>
      <c r="H120" s="14"/>
      <c r="I120" s="14"/>
      <c r="J120" s="14"/>
      <c r="K120" s="16"/>
      <c r="L120" s="16"/>
      <c r="M120" s="16"/>
    </row>
    <row r="121" spans="1:13" s="11" customFormat="1" ht="17.25" customHeight="1" x14ac:dyDescent="0.25">
      <c r="A121" s="6" t="s">
        <v>104</v>
      </c>
      <c r="B121" s="7"/>
      <c r="C121" s="8"/>
      <c r="D121" s="8"/>
      <c r="E121" s="9"/>
      <c r="F121" s="9"/>
      <c r="G121" s="8"/>
      <c r="H121" s="8"/>
      <c r="I121" s="8"/>
      <c r="J121" s="8"/>
      <c r="K121" s="10"/>
      <c r="L121" s="10"/>
      <c r="M121" s="10"/>
    </row>
    <row r="122" spans="1:13" s="11" customFormat="1" ht="10.5" customHeight="1" x14ac:dyDescent="0.25">
      <c r="A122" s="22" t="s">
        <v>105</v>
      </c>
      <c r="B122" s="13" t="s">
        <v>106</v>
      </c>
      <c r="C122" s="23" t="s">
        <v>17</v>
      </c>
      <c r="D122" s="23" t="s">
        <v>18</v>
      </c>
      <c r="E122" s="15">
        <v>392.25</v>
      </c>
      <c r="F122" s="15">
        <f>VLOOKUP($A122,[2]Hoja1!$A$9:$AM$280,3,0)</f>
        <v>7918.2</v>
      </c>
      <c r="G122" s="15">
        <v>0</v>
      </c>
      <c r="H122" s="15">
        <v>0</v>
      </c>
      <c r="I122" s="15">
        <f>VLOOKUP($A122,[2]Hoja1!$A$9:$AM$280,4,0)</f>
        <v>0</v>
      </c>
      <c r="J122" s="15">
        <f>VLOOKUP($A122,[2]Hoja1!$A$9:$AM$280,5,0)</f>
        <v>0</v>
      </c>
      <c r="K122" s="16">
        <f t="shared" ref="K122:K127" si="31">SUM(F122:J122)</f>
        <v>7918.2</v>
      </c>
      <c r="L122" s="15">
        <f>VLOOKUP($A122,[2]Hoja1!$A$9:$AM$280,26,0)</f>
        <v>812.92</v>
      </c>
      <c r="M122" s="16">
        <f t="shared" ref="M122:M127" si="32">+K122-L122</f>
        <v>7105.28</v>
      </c>
    </row>
    <row r="123" spans="1:13" s="11" customFormat="1" ht="10.5" customHeight="1" x14ac:dyDescent="0.25">
      <c r="A123" s="22" t="s">
        <v>107</v>
      </c>
      <c r="B123" s="13" t="s">
        <v>108</v>
      </c>
      <c r="C123" s="23" t="s">
        <v>17</v>
      </c>
      <c r="D123" s="23" t="s">
        <v>18</v>
      </c>
      <c r="E123" s="15">
        <v>392.25</v>
      </c>
      <c r="F123" s="15">
        <f>VLOOKUP($A123,[2]Hoja1!$A$9:$AM$280,3,0)</f>
        <v>2834</v>
      </c>
      <c r="G123" s="15">
        <v>0</v>
      </c>
      <c r="H123" s="15">
        <v>0</v>
      </c>
      <c r="I123" s="15">
        <f>VLOOKUP($A123,[2]Hoja1!$A$9:$AM$280,4,0)</f>
        <v>1417</v>
      </c>
      <c r="J123" s="15">
        <f>VLOOKUP($A123,[2]Hoja1!$A$9:$AM$280,5,0)</f>
        <v>0</v>
      </c>
      <c r="K123" s="16">
        <f t="shared" si="31"/>
        <v>4251</v>
      </c>
      <c r="L123" s="15">
        <f>VLOOKUP($A123,[2]Hoja1!$A$9:$AM$280,26,0)</f>
        <v>-133.86000000000001</v>
      </c>
      <c r="M123" s="16">
        <f t="shared" si="32"/>
        <v>4384.8599999999997</v>
      </c>
    </row>
    <row r="124" spans="1:13" s="11" customFormat="1" ht="10.5" customHeight="1" x14ac:dyDescent="0.25">
      <c r="A124" s="22" t="s">
        <v>109</v>
      </c>
      <c r="B124" s="13" t="s">
        <v>110</v>
      </c>
      <c r="C124" s="23" t="s">
        <v>48</v>
      </c>
      <c r="D124" s="23" t="s">
        <v>18</v>
      </c>
      <c r="E124" s="15">
        <v>392.25</v>
      </c>
      <c r="F124" s="15">
        <f>VLOOKUP($A124,[2]Hoja1!$A$9:$AM$280,3,0)</f>
        <v>850.2</v>
      </c>
      <c r="G124" s="15">
        <v>0</v>
      </c>
      <c r="H124" s="15">
        <v>0</v>
      </c>
      <c r="I124" s="15">
        <f>VLOOKUP($A124,[2]Hoja1!$A$9:$AM$280,4,0)</f>
        <v>1417</v>
      </c>
      <c r="J124" s="15">
        <f>VLOOKUP($A124,[2]Hoja1!$A$9:$AM$280,5,0)</f>
        <v>0</v>
      </c>
      <c r="K124" s="16">
        <f t="shared" si="31"/>
        <v>2267.1999999999998</v>
      </c>
      <c r="L124" s="15">
        <f>VLOOKUP($A124,[2]Hoja1!$A$9:$AM$280,26,0)</f>
        <v>-265.04000000000002</v>
      </c>
      <c r="M124" s="16">
        <f t="shared" si="32"/>
        <v>2532.2399999999998</v>
      </c>
    </row>
    <row r="125" spans="1:13" s="11" customFormat="1" ht="10.5" customHeight="1" x14ac:dyDescent="0.2">
      <c r="A125" s="29" t="s">
        <v>170</v>
      </c>
      <c r="B125" s="13" t="s">
        <v>111</v>
      </c>
      <c r="C125" s="23" t="s">
        <v>17</v>
      </c>
      <c r="D125" s="23" t="s">
        <v>18</v>
      </c>
      <c r="E125" s="15">
        <v>392.25</v>
      </c>
      <c r="F125" s="15">
        <f>VLOOKUP($A125,[2]Hoja1!$A$9:$AM$280,3,0)</f>
        <v>9999.9</v>
      </c>
      <c r="G125" s="15">
        <v>0</v>
      </c>
      <c r="H125" s="15">
        <v>0</v>
      </c>
      <c r="I125" s="15">
        <f>VLOOKUP($A125,[2]Hoja1!$A$9:$AM$280,4,0)</f>
        <v>0</v>
      </c>
      <c r="J125" s="15">
        <f>VLOOKUP($A125,[2]Hoja1!$A$9:$AM$280,5,0)</f>
        <v>1110.8399999999999</v>
      </c>
      <c r="K125" s="16">
        <f t="shared" si="31"/>
        <v>11110.74</v>
      </c>
      <c r="L125" s="15">
        <f>VLOOKUP($A125,[2]Hoja1!$A$9:$AM$280,26,0)</f>
        <v>2543.02</v>
      </c>
      <c r="M125" s="16">
        <f t="shared" si="32"/>
        <v>8567.7199999999993</v>
      </c>
    </row>
    <row r="126" spans="1:13" s="11" customFormat="1" ht="10.5" customHeight="1" x14ac:dyDescent="0.2">
      <c r="A126" s="29" t="s">
        <v>171</v>
      </c>
      <c r="B126" s="13" t="s">
        <v>150</v>
      </c>
      <c r="C126" s="23" t="s">
        <v>17</v>
      </c>
      <c r="D126" s="14" t="s">
        <v>196</v>
      </c>
      <c r="E126" s="15">
        <v>392.25</v>
      </c>
      <c r="F126" s="15">
        <f>VLOOKUP($A126,[2]Hoja1!$A$9:$AM$280,3,0)</f>
        <v>4400</v>
      </c>
      <c r="G126" s="15">
        <v>0</v>
      </c>
      <c r="H126" s="15">
        <v>0</v>
      </c>
      <c r="I126" s="15">
        <f>VLOOKUP($A126,[2]Hoja1!$A$9:$AM$280,4,0)</f>
        <v>2200</v>
      </c>
      <c r="J126" s="15">
        <f>VLOOKUP($A126,[2]Hoja1!$A$9:$AM$280,5,0)</f>
        <v>2105.1</v>
      </c>
      <c r="K126" s="16">
        <f t="shared" si="31"/>
        <v>8705.1</v>
      </c>
      <c r="L126" s="15">
        <f>VLOOKUP($A126,[2]Hoja1!$A$9:$AM$280,26,0)</f>
        <v>915.64</v>
      </c>
      <c r="M126" s="16">
        <f t="shared" si="32"/>
        <v>7789.46</v>
      </c>
    </row>
    <row r="127" spans="1:13" s="11" customFormat="1" ht="10.5" customHeight="1" x14ac:dyDescent="0.2">
      <c r="A127" s="29" t="s">
        <v>172</v>
      </c>
      <c r="B127" s="13" t="s">
        <v>151</v>
      </c>
      <c r="C127" s="23" t="s">
        <v>152</v>
      </c>
      <c r="D127" s="14" t="s">
        <v>196</v>
      </c>
      <c r="E127" s="15">
        <v>392.25</v>
      </c>
      <c r="F127" s="15">
        <f>VLOOKUP($A127,[2]Hoja1!$A$9:$AM$280,3,0)</f>
        <v>12000</v>
      </c>
      <c r="G127" s="15">
        <v>0</v>
      </c>
      <c r="H127" s="15">
        <v>0</v>
      </c>
      <c r="I127" s="15">
        <f>VLOOKUP($A127,[2]Hoja1!$A$9:$AM$280,4,0)</f>
        <v>0</v>
      </c>
      <c r="J127" s="15">
        <f>VLOOKUP($A127,[2]Hoja1!$A$9:$AM$280,5,0)</f>
        <v>8000</v>
      </c>
      <c r="K127" s="16">
        <f t="shared" si="31"/>
        <v>20000</v>
      </c>
      <c r="L127" s="15">
        <f>VLOOKUP($A127,[2]Hoja1!$A$9:$AM$280,26,0)</f>
        <v>3428.32</v>
      </c>
      <c r="M127" s="16">
        <f t="shared" si="32"/>
        <v>16571.68</v>
      </c>
    </row>
    <row r="128" spans="1:13" s="11" customFormat="1" ht="10.5" customHeight="1" x14ac:dyDescent="0.25">
      <c r="A128" s="21"/>
      <c r="B128" s="17"/>
      <c r="C128" s="14"/>
      <c r="D128" s="14"/>
      <c r="E128" s="15"/>
      <c r="F128" s="15"/>
      <c r="G128" s="14"/>
      <c r="H128" s="14"/>
      <c r="I128" s="14"/>
      <c r="J128" s="14"/>
      <c r="K128" s="16"/>
      <c r="L128" s="16"/>
      <c r="M128" s="16"/>
    </row>
    <row r="129" spans="1:13" s="11" customFormat="1" ht="17.25" customHeight="1" x14ac:dyDescent="0.25">
      <c r="A129" s="6" t="s">
        <v>112</v>
      </c>
      <c r="B129" s="7"/>
      <c r="C129" s="8"/>
      <c r="D129" s="8"/>
      <c r="E129" s="9"/>
      <c r="F129" s="9"/>
      <c r="G129" s="8"/>
      <c r="H129" s="8"/>
      <c r="I129" s="8"/>
      <c r="J129" s="8"/>
      <c r="K129" s="10"/>
      <c r="L129" s="10"/>
      <c r="M129" s="10"/>
    </row>
    <row r="130" spans="1:13" s="11" customFormat="1" ht="10.5" customHeight="1" x14ac:dyDescent="0.25">
      <c r="A130" s="22" t="s">
        <v>113</v>
      </c>
      <c r="B130" s="13" t="s">
        <v>114</v>
      </c>
      <c r="C130" s="23" t="s">
        <v>17</v>
      </c>
      <c r="D130" s="23" t="s">
        <v>18</v>
      </c>
      <c r="E130" s="15">
        <v>392.25</v>
      </c>
      <c r="F130" s="15">
        <f>VLOOKUP($A130,[2]Hoja1!$A$9:$AM$280,3,0)</f>
        <v>4256</v>
      </c>
      <c r="G130" s="15">
        <v>0</v>
      </c>
      <c r="H130" s="15">
        <v>0</v>
      </c>
      <c r="I130" s="15">
        <f>VLOOKUP($A130,[2]Hoja1!$A$9:$AM$280,4,0)</f>
        <v>2128</v>
      </c>
      <c r="J130" s="15">
        <f>VLOOKUP($A130,[2]Hoja1!$A$9:$AM$280,5,0)</f>
        <v>0</v>
      </c>
      <c r="K130" s="16">
        <f t="shared" ref="K130:K131" si="33">SUM(F130:J130)</f>
        <v>6384</v>
      </c>
      <c r="L130" s="15">
        <f>VLOOKUP($A130,[2]Hoja1!$A$9:$AM$280,26,0)</f>
        <v>2809.96</v>
      </c>
      <c r="M130" s="16">
        <f t="shared" ref="M130:M131" si="34">+K130-L130</f>
        <v>3574.04</v>
      </c>
    </row>
    <row r="131" spans="1:13" s="11" customFormat="1" ht="10.5" customHeight="1" x14ac:dyDescent="0.2">
      <c r="A131" s="29" t="s">
        <v>191</v>
      </c>
      <c r="B131" s="13" t="s">
        <v>192</v>
      </c>
      <c r="C131" s="23" t="s">
        <v>152</v>
      </c>
      <c r="D131" s="14" t="s">
        <v>196</v>
      </c>
      <c r="E131" s="15">
        <v>392.25</v>
      </c>
      <c r="F131" s="15">
        <f>VLOOKUP($A131,[2]Hoja1!$A$9:$AM$280,3,0)</f>
        <v>6666.6</v>
      </c>
      <c r="G131" s="15">
        <v>0</v>
      </c>
      <c r="H131" s="15">
        <v>0</v>
      </c>
      <c r="I131" s="15">
        <f>VLOOKUP($A131,[2]Hoja1!$A$9:$AM$280,4,0)</f>
        <v>3333.3</v>
      </c>
      <c r="J131" s="15">
        <f>VLOOKUP($A131,[2]Hoja1!$A$9:$AM$280,5,0)</f>
        <v>10000.1</v>
      </c>
      <c r="K131" s="16">
        <f t="shared" si="33"/>
        <v>20000</v>
      </c>
      <c r="L131" s="15">
        <f>VLOOKUP($A131,[2]Hoja1!$A$9:$AM$280,26,0)</f>
        <v>3420.58</v>
      </c>
      <c r="M131" s="16">
        <f t="shared" si="34"/>
        <v>16579.419999999998</v>
      </c>
    </row>
    <row r="132" spans="1:13" s="11" customFormat="1" ht="10.5" customHeight="1" x14ac:dyDescent="0.25">
      <c r="A132" s="21"/>
      <c r="B132" s="17"/>
      <c r="C132" s="14"/>
      <c r="D132" s="14"/>
      <c r="E132" s="15"/>
      <c r="F132" s="15"/>
      <c r="G132" s="14"/>
      <c r="H132" s="14"/>
      <c r="I132" s="14"/>
      <c r="J132" s="14"/>
      <c r="K132" s="16"/>
      <c r="L132" s="16"/>
      <c r="M132" s="16"/>
    </row>
    <row r="133" spans="1:13" s="11" customFormat="1" ht="17.25" customHeight="1" x14ac:dyDescent="0.25">
      <c r="A133" s="6" t="s">
        <v>115</v>
      </c>
      <c r="B133" s="7"/>
      <c r="C133" s="8"/>
      <c r="D133" s="8"/>
      <c r="E133" s="9"/>
      <c r="F133" s="9"/>
      <c r="G133" s="8"/>
      <c r="H133" s="8"/>
      <c r="I133" s="8"/>
      <c r="J133" s="8"/>
      <c r="K133" s="10"/>
      <c r="L133" s="10"/>
      <c r="M133" s="10"/>
    </row>
    <row r="134" spans="1:13" s="11" customFormat="1" ht="13.5" customHeight="1" x14ac:dyDescent="0.25">
      <c r="A134" s="22" t="s">
        <v>253</v>
      </c>
      <c r="B134" s="13" t="s">
        <v>254</v>
      </c>
      <c r="C134" s="23" t="s">
        <v>17</v>
      </c>
      <c r="D134" s="23" t="s">
        <v>196</v>
      </c>
      <c r="E134" s="15">
        <f>+F134/15</f>
        <v>260</v>
      </c>
      <c r="F134" s="15">
        <f>VLOOKUP($A134,[2]Hoja1!$A$9:$AM$280,3,0)</f>
        <v>3900</v>
      </c>
      <c r="G134" s="15">
        <v>0</v>
      </c>
      <c r="H134" s="15">
        <v>0</v>
      </c>
      <c r="I134" s="15">
        <f>VLOOKUP($A134,[2]Hoja1!$A$9:$AM$280,4,0)</f>
        <v>0</v>
      </c>
      <c r="J134" s="15">
        <f>VLOOKUP($A134,[2]Hoja1!$A$9:$AM$280,5,0)</f>
        <v>3336.33</v>
      </c>
      <c r="K134" s="16">
        <f t="shared" ref="K134:K137" si="35">SUM(F134:J134)</f>
        <v>7236.33</v>
      </c>
      <c r="L134" s="15">
        <f>VLOOKUP($A134,[2]Hoja1!$A$9:$AM$280,26,0)</f>
        <v>1195.1400000000001</v>
      </c>
      <c r="M134" s="16">
        <f t="shared" ref="M134:M137" si="36">+K134-L134</f>
        <v>6041.19</v>
      </c>
    </row>
    <row r="135" spans="1:13" s="11" customFormat="1" ht="13.5" customHeight="1" x14ac:dyDescent="0.25">
      <c r="A135" s="22" t="s">
        <v>193</v>
      </c>
      <c r="B135" s="13" t="s">
        <v>194</v>
      </c>
      <c r="C135" s="23" t="s">
        <v>17</v>
      </c>
      <c r="D135" s="23" t="s">
        <v>196</v>
      </c>
      <c r="E135" s="15">
        <f t="shared" ref="E135:E137" si="37">+F135/15</f>
        <v>198.13333333333333</v>
      </c>
      <c r="F135" s="15">
        <f>VLOOKUP($A135,[2]Hoja1!$A$9:$AM$280,3,0)</f>
        <v>2972</v>
      </c>
      <c r="G135" s="15">
        <v>0</v>
      </c>
      <c r="H135" s="15">
        <v>0</v>
      </c>
      <c r="I135" s="15">
        <f>VLOOKUP($A135,[2]Hoja1!$A$9:$AM$280,4,0)</f>
        <v>1486</v>
      </c>
      <c r="J135" s="15">
        <f>VLOOKUP($A135,[2]Hoja1!$A$9:$AM$280,5,0)</f>
        <v>1860</v>
      </c>
      <c r="K135" s="16">
        <f t="shared" si="35"/>
        <v>6318</v>
      </c>
      <c r="L135" s="15">
        <f>VLOOKUP($A135,[2]Hoja1!$A$9:$AM$280,26,0)</f>
        <v>340.2</v>
      </c>
      <c r="M135" s="16">
        <f t="shared" si="36"/>
        <v>5977.8</v>
      </c>
    </row>
    <row r="136" spans="1:13" s="11" customFormat="1" ht="13.5" customHeight="1" x14ac:dyDescent="0.25">
      <c r="A136" s="22" t="s">
        <v>189</v>
      </c>
      <c r="B136" s="13" t="s">
        <v>190</v>
      </c>
      <c r="C136" s="23" t="s">
        <v>17</v>
      </c>
      <c r="D136" s="23" t="s">
        <v>196</v>
      </c>
      <c r="E136" s="15">
        <f t="shared" si="37"/>
        <v>283.46666666666664</v>
      </c>
      <c r="F136" s="15">
        <f>VLOOKUP($A136,[2]Hoja1!$A$9:$AM$280,3,0)</f>
        <v>4252</v>
      </c>
      <c r="G136" s="15">
        <v>0</v>
      </c>
      <c r="H136" s="15">
        <v>0</v>
      </c>
      <c r="I136" s="15">
        <f>VLOOKUP($A136,[2]Hoja1!$A$9:$AM$280,4,0)</f>
        <v>2126</v>
      </c>
      <c r="J136" s="15">
        <f>VLOOKUP($A136,[2]Hoja1!$A$9:$AM$280,5,0)</f>
        <v>0</v>
      </c>
      <c r="K136" s="16">
        <f t="shared" si="35"/>
        <v>6378</v>
      </c>
      <c r="L136" s="15">
        <f>VLOOKUP($A136,[2]Hoja1!$A$9:$AM$280,26,0)</f>
        <v>348.5</v>
      </c>
      <c r="M136" s="16">
        <f t="shared" si="36"/>
        <v>6029.5</v>
      </c>
    </row>
    <row r="137" spans="1:13" s="11" customFormat="1" ht="13.5" customHeight="1" x14ac:dyDescent="0.25">
      <c r="A137" s="22" t="s">
        <v>226</v>
      </c>
      <c r="B137" s="13" t="s">
        <v>227</v>
      </c>
      <c r="C137" s="23" t="s">
        <v>66</v>
      </c>
      <c r="D137" s="23" t="s">
        <v>196</v>
      </c>
      <c r="E137" s="15">
        <f t="shared" si="37"/>
        <v>314.89999999999998</v>
      </c>
      <c r="F137" s="15">
        <f>VLOOKUP($A137,[2]Hoja1!$A$9:$AM$280,3,0)</f>
        <v>4723.5</v>
      </c>
      <c r="G137" s="15">
        <v>0</v>
      </c>
      <c r="H137" s="15">
        <v>0</v>
      </c>
      <c r="I137" s="15">
        <f>VLOOKUP($A137,[2]Hoja1!$A$9:$AM$280,4,0)</f>
        <v>0</v>
      </c>
      <c r="J137" s="15">
        <f>VLOOKUP($A137,[2]Hoja1!$A$9:$AM$280,5,0)</f>
        <v>0</v>
      </c>
      <c r="K137" s="16">
        <f t="shared" si="35"/>
        <v>4723.5</v>
      </c>
      <c r="L137" s="15">
        <f>VLOOKUP($A137,[2]Hoja1!$A$9:$AM$280,26,0)</f>
        <v>82.94</v>
      </c>
      <c r="M137" s="16">
        <f t="shared" si="36"/>
        <v>4640.5600000000004</v>
      </c>
    </row>
    <row r="138" spans="1:13" s="11" customFormat="1" ht="10.5" customHeight="1" x14ac:dyDescent="0.25">
      <c r="A138" s="12"/>
      <c r="B138" s="17"/>
      <c r="C138" s="14"/>
      <c r="D138" s="14"/>
      <c r="E138" s="15"/>
      <c r="F138" s="15"/>
      <c r="G138" s="14"/>
      <c r="H138" s="14"/>
      <c r="I138" s="14"/>
      <c r="J138" s="14"/>
      <c r="K138" s="16"/>
      <c r="L138" s="16"/>
      <c r="M138" s="16"/>
    </row>
    <row r="139" spans="1:13" s="11" customFormat="1" ht="17.25" customHeight="1" x14ac:dyDescent="0.25">
      <c r="A139" s="6" t="s">
        <v>116</v>
      </c>
      <c r="B139" s="7"/>
      <c r="C139" s="8"/>
      <c r="D139" s="8"/>
      <c r="E139" s="9"/>
      <c r="F139" s="9"/>
      <c r="G139" s="8"/>
      <c r="H139" s="8"/>
      <c r="I139" s="8"/>
      <c r="J139" s="8"/>
      <c r="K139" s="10"/>
      <c r="L139" s="10"/>
      <c r="M139" s="10"/>
    </row>
    <row r="140" spans="1:13" s="11" customFormat="1" ht="10.5" customHeight="1" x14ac:dyDescent="0.25">
      <c r="A140" s="22" t="s">
        <v>182</v>
      </c>
      <c r="B140" s="13" t="s">
        <v>183</v>
      </c>
      <c r="C140" s="23" t="s">
        <v>66</v>
      </c>
      <c r="D140" s="14" t="s">
        <v>196</v>
      </c>
      <c r="E140" s="15">
        <f>+F140/30</f>
        <v>141.69999999999999</v>
      </c>
      <c r="F140" s="15">
        <f>VLOOKUP($A140,[2]Hoja1!$A$9:$AM$280,3,0)</f>
        <v>4251</v>
      </c>
      <c r="G140" s="15">
        <v>0</v>
      </c>
      <c r="H140" s="15">
        <v>0</v>
      </c>
      <c r="I140" s="15">
        <f>VLOOKUP($A140,[2]Hoja1!$A$9:$AM$280,4,0)</f>
        <v>0</v>
      </c>
      <c r="J140" s="15">
        <f>VLOOKUP($A140,[2]Hoja1!$A$9:$AM$280,5,0)</f>
        <v>0</v>
      </c>
      <c r="K140" s="16">
        <f t="shared" ref="K140:K142" si="38">SUM(F140:J140)</f>
        <v>4251</v>
      </c>
      <c r="L140" s="15">
        <f>VLOOKUP($A140,[2]Hoja1!$A$9:$AM$280,26,0)</f>
        <v>-133.86000000000001</v>
      </c>
      <c r="M140" s="16">
        <f t="shared" ref="M140:M142" si="39">+K140-L140</f>
        <v>4384.8599999999997</v>
      </c>
    </row>
    <row r="141" spans="1:13" s="11" customFormat="1" ht="10.5" customHeight="1" x14ac:dyDescent="0.25">
      <c r="A141" s="22" t="s">
        <v>285</v>
      </c>
      <c r="B141" s="13" t="s">
        <v>286</v>
      </c>
      <c r="C141" s="23" t="s">
        <v>17</v>
      </c>
      <c r="D141" s="14" t="s">
        <v>196</v>
      </c>
      <c r="E141" s="15">
        <v>150</v>
      </c>
      <c r="F141" s="15">
        <f>VLOOKUP($A141,[2]Hoja1!$A$9:$AM$280,3,0)</f>
        <v>1800</v>
      </c>
      <c r="G141" s="15">
        <v>0</v>
      </c>
      <c r="H141" s="15">
        <v>0</v>
      </c>
      <c r="I141" s="15">
        <f>VLOOKUP($A141,[2]Hoja1!$A$9:$AM$280,4,0)</f>
        <v>0</v>
      </c>
      <c r="J141" s="15">
        <f>VLOOKUP($A141,[2]Hoja1!$A$9:$AM$280,5,0)</f>
        <v>1000</v>
      </c>
      <c r="K141" s="16">
        <f t="shared" ref="K141" si="40">SUM(F141:J141)</f>
        <v>2800</v>
      </c>
      <c r="L141" s="15">
        <f>VLOOKUP($A141,[2]Hoja1!$A$9:$AM$280,26,0)</f>
        <v>85.87</v>
      </c>
      <c r="M141" s="16">
        <f t="shared" ref="M141" si="41">+K141-L141</f>
        <v>2714.13</v>
      </c>
    </row>
    <row r="142" spans="1:13" s="11" customFormat="1" ht="10.5" customHeight="1" x14ac:dyDescent="0.25">
      <c r="A142" s="22" t="s">
        <v>180</v>
      </c>
      <c r="B142" s="13" t="s">
        <v>181</v>
      </c>
      <c r="C142" s="23" t="s">
        <v>17</v>
      </c>
      <c r="D142" s="14" t="s">
        <v>196</v>
      </c>
      <c r="E142" s="15">
        <f t="shared" ref="E142" si="42">+F142/30</f>
        <v>133.33333333333334</v>
      </c>
      <c r="F142" s="15">
        <f>VLOOKUP($A142,[2]Hoja1!$A$9:$AM$280,3,0)</f>
        <v>4000</v>
      </c>
      <c r="G142" s="15">
        <v>0</v>
      </c>
      <c r="H142" s="15">
        <v>0</v>
      </c>
      <c r="I142" s="15">
        <f>VLOOKUP($A142,[2]Hoja1!$A$9:$AM$280,4,0)</f>
        <v>2000</v>
      </c>
      <c r="J142" s="15">
        <f>VLOOKUP($A142,[2]Hoja1!$A$9:$AM$280,5,0)</f>
        <v>2000</v>
      </c>
      <c r="K142" s="16">
        <f t="shared" si="38"/>
        <v>8000</v>
      </c>
      <c r="L142" s="15">
        <f>VLOOKUP($A142,[2]Hoja1!$A$9:$AM$280,26,0)</f>
        <v>816.7</v>
      </c>
      <c r="M142" s="16">
        <f t="shared" si="39"/>
        <v>7183.3</v>
      </c>
    </row>
    <row r="143" spans="1:13" s="11" customFormat="1" ht="10.5" customHeight="1" x14ac:dyDescent="0.25">
      <c r="A143" s="12"/>
      <c r="B143" s="17"/>
      <c r="C143" s="14"/>
      <c r="D143" s="14"/>
      <c r="E143" s="15"/>
      <c r="F143" s="15"/>
      <c r="G143" s="14"/>
      <c r="H143" s="14"/>
      <c r="I143" s="14"/>
      <c r="J143" s="14"/>
      <c r="K143" s="16"/>
      <c r="L143" s="16"/>
      <c r="M143" s="16"/>
    </row>
    <row r="144" spans="1:13" s="11" customFormat="1" ht="17.25" customHeight="1" x14ac:dyDescent="0.25">
      <c r="A144" s="6" t="s">
        <v>117</v>
      </c>
      <c r="B144" s="7"/>
      <c r="C144" s="8"/>
      <c r="D144" s="8"/>
      <c r="E144" s="9"/>
      <c r="F144" s="9"/>
      <c r="G144" s="8"/>
      <c r="H144" s="8"/>
      <c r="I144" s="8"/>
      <c r="J144" s="8"/>
      <c r="K144" s="10"/>
      <c r="L144" s="10"/>
      <c r="M144" s="10"/>
    </row>
    <row r="145" spans="1:13" s="11" customFormat="1" ht="10.5" customHeight="1" x14ac:dyDescent="0.2">
      <c r="A145" s="29" t="s">
        <v>173</v>
      </c>
      <c r="B145" s="17" t="s">
        <v>129</v>
      </c>
      <c r="C145" s="14" t="s">
        <v>17</v>
      </c>
      <c r="D145" s="14" t="s">
        <v>196</v>
      </c>
      <c r="E145" s="15">
        <v>392.25</v>
      </c>
      <c r="F145" s="15">
        <f>VLOOKUP($A145,[2]Hoja1!$A$9:$AM$280,3,0)</f>
        <v>6666.6</v>
      </c>
      <c r="G145" s="15">
        <v>0</v>
      </c>
      <c r="H145" s="15">
        <v>0</v>
      </c>
      <c r="I145" s="15">
        <f>VLOOKUP($A145,[2]Hoja1!$A$9:$AM$280,4,0)</f>
        <v>3333.3</v>
      </c>
      <c r="J145" s="15">
        <f>VLOOKUP($A145,[2]Hoja1!$A$9:$AM$280,5,0)</f>
        <v>6603.04</v>
      </c>
      <c r="K145" s="16">
        <f>SUM(F145:J145)</f>
        <v>16602.940000000002</v>
      </c>
      <c r="L145" s="15">
        <f>VLOOKUP($A145,[2]Hoja1!$A$9:$AM$280,26,0)</f>
        <v>2599.12</v>
      </c>
      <c r="M145" s="16">
        <f>+K145-L145</f>
        <v>14003.820000000003</v>
      </c>
    </row>
    <row r="146" spans="1:13" s="11" customFormat="1" ht="10.5" customHeight="1" x14ac:dyDescent="0.25">
      <c r="A146" s="12"/>
      <c r="B146" s="17"/>
      <c r="C146" s="14"/>
      <c r="D146" s="14"/>
      <c r="E146" s="15"/>
      <c r="F146" s="15"/>
      <c r="G146" s="14"/>
      <c r="H146" s="14"/>
      <c r="I146" s="14"/>
      <c r="J146" s="14"/>
      <c r="K146" s="16"/>
      <c r="L146" s="16"/>
      <c r="M146" s="16"/>
    </row>
    <row r="147" spans="1:13" s="11" customFormat="1" ht="17.25" customHeight="1" x14ac:dyDescent="0.25">
      <c r="A147" s="6" t="s">
        <v>148</v>
      </c>
      <c r="B147" s="7"/>
      <c r="C147" s="8"/>
      <c r="D147" s="8"/>
      <c r="E147" s="9"/>
      <c r="F147" s="9"/>
      <c r="G147" s="8"/>
      <c r="H147" s="8"/>
      <c r="I147" s="8"/>
      <c r="J147" s="8"/>
      <c r="K147" s="10"/>
      <c r="L147" s="10"/>
      <c r="M147" s="10"/>
    </row>
    <row r="148" spans="1:13" s="11" customFormat="1" ht="10.5" customHeight="1" x14ac:dyDescent="0.25">
      <c r="A148" s="22" t="s">
        <v>174</v>
      </c>
      <c r="B148" s="13" t="s">
        <v>149</v>
      </c>
      <c r="C148" s="23" t="s">
        <v>17</v>
      </c>
      <c r="D148" s="14" t="s">
        <v>196</v>
      </c>
      <c r="E148" s="15">
        <v>392.25</v>
      </c>
      <c r="F148" s="15">
        <f>VLOOKUP($A148,[2]Hoja1!$A$9:$AM$280,3,0)</f>
        <v>6000</v>
      </c>
      <c r="G148" s="15">
        <v>0</v>
      </c>
      <c r="H148" s="15">
        <v>0</v>
      </c>
      <c r="I148" s="15">
        <f>VLOOKUP($A148,[2]Hoja1!$A$9:$AM$280,4,0)</f>
        <v>0</v>
      </c>
      <c r="J148" s="15">
        <f>VLOOKUP($A148,[2]Hoja1!$A$9:$AM$280,5,0)</f>
        <v>2139.6999999999998</v>
      </c>
      <c r="K148" s="16">
        <f t="shared" ref="K148:K149" si="43">SUM(F148:J148)</f>
        <v>8139.7</v>
      </c>
      <c r="L148" s="15">
        <f>VLOOKUP($A148,[2]Hoja1!$A$9:$AM$280,26,0)</f>
        <v>1835.84</v>
      </c>
      <c r="M148" s="16">
        <f t="shared" ref="M148:M149" si="44">+K148-L148</f>
        <v>6303.86</v>
      </c>
    </row>
    <row r="149" spans="1:13" s="11" customFormat="1" ht="10.5" customHeight="1" x14ac:dyDescent="0.25">
      <c r="A149" s="22" t="s">
        <v>255</v>
      </c>
      <c r="B149" s="13" t="s">
        <v>256</v>
      </c>
      <c r="C149" s="23" t="s">
        <v>17</v>
      </c>
      <c r="D149" s="14" t="s">
        <v>196</v>
      </c>
      <c r="E149" s="15">
        <v>392.25</v>
      </c>
      <c r="F149" s="15">
        <f>VLOOKUP($A149,[2]Hoja1!$A$9:$AM$280,3,0)</f>
        <v>2543.5300000000002</v>
      </c>
      <c r="G149" s="15">
        <v>0</v>
      </c>
      <c r="H149" s="15">
        <v>0</v>
      </c>
      <c r="I149" s="15">
        <f>VLOOKUP($A149,[2]Hoja1!$A$9:$AM$280,4,0)</f>
        <v>0</v>
      </c>
      <c r="J149" s="15">
        <f>VLOOKUP($A149,[2]Hoja1!$A$9:$AM$280,5,0)</f>
        <v>784.55</v>
      </c>
      <c r="K149" s="16">
        <f t="shared" si="43"/>
        <v>3328.08</v>
      </c>
      <c r="L149" s="15">
        <f>VLOOKUP($A149,[2]Hoja1!$A$9:$AM$280,26,0)</f>
        <v>197.06</v>
      </c>
      <c r="M149" s="16">
        <f t="shared" si="44"/>
        <v>3131.02</v>
      </c>
    </row>
    <row r="150" spans="1:13" s="11" customFormat="1" ht="10.5" customHeight="1" x14ac:dyDescent="0.25">
      <c r="A150" s="12"/>
      <c r="B150" s="17"/>
      <c r="C150" s="14"/>
      <c r="D150" s="14"/>
      <c r="E150" s="15"/>
      <c r="F150" s="15"/>
      <c r="G150" s="14"/>
      <c r="H150" s="14"/>
      <c r="I150" s="14"/>
      <c r="J150" s="14"/>
      <c r="K150" s="16"/>
      <c r="L150" s="16"/>
      <c r="M150" s="16"/>
    </row>
    <row r="151" spans="1:13" s="11" customFormat="1" ht="17.25" customHeight="1" x14ac:dyDescent="0.25">
      <c r="A151" s="6" t="s">
        <v>263</v>
      </c>
      <c r="B151" s="7"/>
      <c r="C151" s="8"/>
      <c r="D151" s="8"/>
      <c r="E151" s="9"/>
      <c r="F151" s="9"/>
      <c r="G151" s="8"/>
      <c r="H151" s="8"/>
      <c r="I151" s="8"/>
      <c r="J151" s="8"/>
      <c r="K151" s="10"/>
      <c r="L151" s="10"/>
      <c r="M151" s="10"/>
    </row>
    <row r="152" spans="1:13" s="11" customFormat="1" ht="10.5" customHeight="1" x14ac:dyDescent="0.25">
      <c r="A152" s="22" t="s">
        <v>264</v>
      </c>
      <c r="B152" s="13" t="s">
        <v>265</v>
      </c>
      <c r="C152" s="23" t="s">
        <v>284</v>
      </c>
      <c r="D152" s="14" t="s">
        <v>196</v>
      </c>
      <c r="E152" s="15">
        <f>+F152/30</f>
        <v>135</v>
      </c>
      <c r="F152" s="15">
        <f>VLOOKUP($A152,[2]Hoja1!$A$9:$AM$280,3,0)</f>
        <v>4050</v>
      </c>
      <c r="G152" s="15">
        <v>0</v>
      </c>
      <c r="H152" s="15">
        <v>0</v>
      </c>
      <c r="I152" s="15">
        <f>VLOOKUP($A152,[2]Hoja1!$A$9:$AM$280,4,0)</f>
        <v>0</v>
      </c>
      <c r="J152" s="15">
        <f>VLOOKUP($A152,[2]Hoja1!$A$9:$AM$280,5,0)</f>
        <v>1560</v>
      </c>
      <c r="K152" s="16">
        <f t="shared" ref="K152" si="45">SUM(F152:J152)</f>
        <v>5610</v>
      </c>
      <c r="L152" s="15">
        <f>VLOOKUP($A152,[2]Hoja1!$A$9:$AM$280,26,0)</f>
        <v>206.01</v>
      </c>
      <c r="M152" s="16">
        <f t="shared" ref="M152" si="46">+K152-L152</f>
        <v>5403.99</v>
      </c>
    </row>
    <row r="153" spans="1:13" s="11" customFormat="1" ht="10.5" customHeight="1" x14ac:dyDescent="0.25">
      <c r="A153" s="22" t="s">
        <v>266</v>
      </c>
      <c r="B153" s="13" t="s">
        <v>267</v>
      </c>
      <c r="C153" s="23" t="s">
        <v>284</v>
      </c>
      <c r="D153" s="14" t="s">
        <v>196</v>
      </c>
      <c r="E153" s="15">
        <f t="shared" ref="E153:E161" si="47">+F153/30</f>
        <v>135</v>
      </c>
      <c r="F153" s="15">
        <f>VLOOKUP($A153,[2]Hoja1!$A$9:$AM$280,3,0)</f>
        <v>4050</v>
      </c>
      <c r="G153" s="15">
        <v>0</v>
      </c>
      <c r="H153" s="15">
        <v>0</v>
      </c>
      <c r="I153" s="15">
        <f>VLOOKUP($A153,[2]Hoja1!$A$9:$AM$280,4,0)</f>
        <v>0</v>
      </c>
      <c r="J153" s="15">
        <f>VLOOKUP($A153,[2]Hoja1!$A$9:$AM$280,5,0)</f>
        <v>1560</v>
      </c>
      <c r="K153" s="16">
        <f t="shared" ref="K153:K161" si="48">SUM(F153:J153)</f>
        <v>5610</v>
      </c>
      <c r="L153" s="15">
        <f>VLOOKUP($A153,[2]Hoja1!$A$9:$AM$280,26,0)</f>
        <v>206.01</v>
      </c>
      <c r="M153" s="16">
        <f t="shared" ref="M153:M161" si="49">+K153-L153</f>
        <v>5403.99</v>
      </c>
    </row>
    <row r="154" spans="1:13" s="11" customFormat="1" ht="10.5" customHeight="1" x14ac:dyDescent="0.25">
      <c r="A154" s="22" t="s">
        <v>268</v>
      </c>
      <c r="B154" s="13" t="s">
        <v>269</v>
      </c>
      <c r="C154" s="23" t="s">
        <v>284</v>
      </c>
      <c r="D154" s="14" t="s">
        <v>196</v>
      </c>
      <c r="E154" s="15">
        <f t="shared" si="47"/>
        <v>135</v>
      </c>
      <c r="F154" s="15">
        <f>VLOOKUP($A154,[2]Hoja1!$A$9:$AM$280,3,0)</f>
        <v>4050</v>
      </c>
      <c r="G154" s="15">
        <v>0</v>
      </c>
      <c r="H154" s="15">
        <v>0</v>
      </c>
      <c r="I154" s="15">
        <f>VLOOKUP($A154,[2]Hoja1!$A$9:$AM$280,4,0)</f>
        <v>0</v>
      </c>
      <c r="J154" s="15">
        <f>VLOOKUP($A154,[2]Hoja1!$A$9:$AM$280,5,0)</f>
        <v>1560</v>
      </c>
      <c r="K154" s="16">
        <f t="shared" si="48"/>
        <v>5610</v>
      </c>
      <c r="L154" s="15">
        <f>VLOOKUP($A154,[2]Hoja1!$A$9:$AM$280,26,0)</f>
        <v>206.01</v>
      </c>
      <c r="M154" s="16">
        <f t="shared" si="49"/>
        <v>5403.99</v>
      </c>
    </row>
    <row r="155" spans="1:13" s="11" customFormat="1" ht="10.5" customHeight="1" x14ac:dyDescent="0.25">
      <c r="A155" s="22" t="s">
        <v>270</v>
      </c>
      <c r="B155" s="13" t="s">
        <v>271</v>
      </c>
      <c r="C155" s="23" t="s">
        <v>284</v>
      </c>
      <c r="D155" s="14" t="s">
        <v>196</v>
      </c>
      <c r="E155" s="15">
        <f t="shared" si="47"/>
        <v>135</v>
      </c>
      <c r="F155" s="15">
        <f>VLOOKUP($A155,[2]Hoja1!$A$9:$AM$280,3,0)</f>
        <v>4050</v>
      </c>
      <c r="G155" s="15">
        <v>0</v>
      </c>
      <c r="H155" s="15">
        <v>0</v>
      </c>
      <c r="I155" s="15">
        <f>VLOOKUP($A155,[2]Hoja1!$A$9:$AM$280,4,0)</f>
        <v>0</v>
      </c>
      <c r="J155" s="15">
        <f>VLOOKUP($A155,[2]Hoja1!$A$9:$AM$280,5,0)</f>
        <v>1560</v>
      </c>
      <c r="K155" s="16">
        <f t="shared" si="48"/>
        <v>5610</v>
      </c>
      <c r="L155" s="15">
        <f>VLOOKUP($A155,[2]Hoja1!$A$9:$AM$280,26,0)</f>
        <v>206.01</v>
      </c>
      <c r="M155" s="16">
        <f t="shared" si="49"/>
        <v>5403.99</v>
      </c>
    </row>
    <row r="156" spans="1:13" s="11" customFormat="1" ht="10.5" customHeight="1" x14ac:dyDescent="0.25">
      <c r="A156" s="22" t="s">
        <v>272</v>
      </c>
      <c r="B156" s="13" t="s">
        <v>273</v>
      </c>
      <c r="C156" s="23" t="s">
        <v>284</v>
      </c>
      <c r="D156" s="14" t="s">
        <v>196</v>
      </c>
      <c r="E156" s="15">
        <f t="shared" si="47"/>
        <v>135</v>
      </c>
      <c r="F156" s="15">
        <f>VLOOKUP($A156,[2]Hoja1!$A$9:$AM$280,3,0)</f>
        <v>4050</v>
      </c>
      <c r="G156" s="15">
        <v>0</v>
      </c>
      <c r="H156" s="15">
        <v>0</v>
      </c>
      <c r="I156" s="15">
        <f>VLOOKUP($A156,[2]Hoja1!$A$9:$AM$280,4,0)</f>
        <v>0</v>
      </c>
      <c r="J156" s="15">
        <f>VLOOKUP($A156,[2]Hoja1!$A$9:$AM$280,5,0)</f>
        <v>1560</v>
      </c>
      <c r="K156" s="16">
        <f t="shared" si="48"/>
        <v>5610</v>
      </c>
      <c r="L156" s="15">
        <f>VLOOKUP($A156,[2]Hoja1!$A$9:$AM$280,26,0)</f>
        <v>206.01</v>
      </c>
      <c r="M156" s="16">
        <f t="shared" si="49"/>
        <v>5403.99</v>
      </c>
    </row>
    <row r="157" spans="1:13" s="11" customFormat="1" ht="10.5" customHeight="1" x14ac:dyDescent="0.25">
      <c r="A157" s="22" t="s">
        <v>274</v>
      </c>
      <c r="B157" s="13" t="s">
        <v>275</v>
      </c>
      <c r="C157" s="23" t="s">
        <v>284</v>
      </c>
      <c r="D157" s="14" t="s">
        <v>196</v>
      </c>
      <c r="E157" s="15">
        <f t="shared" si="47"/>
        <v>135</v>
      </c>
      <c r="F157" s="15">
        <f>VLOOKUP($A157,[2]Hoja1!$A$9:$AM$280,3,0)</f>
        <v>4050</v>
      </c>
      <c r="G157" s="15">
        <v>0</v>
      </c>
      <c r="H157" s="15">
        <v>0</v>
      </c>
      <c r="I157" s="15">
        <f>VLOOKUP($A157,[2]Hoja1!$A$9:$AM$280,4,0)</f>
        <v>0</v>
      </c>
      <c r="J157" s="15">
        <f>VLOOKUP($A157,[2]Hoja1!$A$9:$AM$280,5,0)</f>
        <v>1560</v>
      </c>
      <c r="K157" s="16">
        <f t="shared" si="48"/>
        <v>5610</v>
      </c>
      <c r="L157" s="15">
        <f>VLOOKUP($A157,[2]Hoja1!$A$9:$AM$280,26,0)</f>
        <v>206.01</v>
      </c>
      <c r="M157" s="16">
        <f t="shared" si="49"/>
        <v>5403.99</v>
      </c>
    </row>
    <row r="158" spans="1:13" s="11" customFormat="1" ht="10.5" customHeight="1" x14ac:dyDescent="0.25">
      <c r="A158" s="22" t="s">
        <v>276</v>
      </c>
      <c r="B158" s="13" t="s">
        <v>277</v>
      </c>
      <c r="C158" s="23" t="s">
        <v>284</v>
      </c>
      <c r="D158" s="14" t="s">
        <v>196</v>
      </c>
      <c r="E158" s="15">
        <f t="shared" si="47"/>
        <v>135</v>
      </c>
      <c r="F158" s="15">
        <f>VLOOKUP($A158,[2]Hoja1!$A$9:$AM$280,3,0)</f>
        <v>4050</v>
      </c>
      <c r="G158" s="15">
        <v>0</v>
      </c>
      <c r="H158" s="15">
        <v>0</v>
      </c>
      <c r="I158" s="15">
        <f>VLOOKUP($A158,[2]Hoja1!$A$9:$AM$280,4,0)</f>
        <v>0</v>
      </c>
      <c r="J158" s="15">
        <f>VLOOKUP($A158,[2]Hoja1!$A$9:$AM$280,5,0)</f>
        <v>1560</v>
      </c>
      <c r="K158" s="16">
        <f t="shared" si="48"/>
        <v>5610</v>
      </c>
      <c r="L158" s="15">
        <f>VLOOKUP($A158,[2]Hoja1!$A$9:$AM$280,26,0)</f>
        <v>206.01</v>
      </c>
      <c r="M158" s="16">
        <f t="shared" si="49"/>
        <v>5403.99</v>
      </c>
    </row>
    <row r="159" spans="1:13" s="11" customFormat="1" ht="10.5" customHeight="1" x14ac:dyDescent="0.25">
      <c r="A159" s="22" t="s">
        <v>278</v>
      </c>
      <c r="B159" s="13" t="s">
        <v>279</v>
      </c>
      <c r="C159" s="23" t="s">
        <v>284</v>
      </c>
      <c r="D159" s="14" t="s">
        <v>196</v>
      </c>
      <c r="E159" s="15">
        <f t="shared" si="47"/>
        <v>130</v>
      </c>
      <c r="F159" s="15">
        <f>VLOOKUP($A159,[2]Hoja1!$A$9:$AM$280,3,0)</f>
        <v>3900</v>
      </c>
      <c r="G159" s="15">
        <v>0</v>
      </c>
      <c r="H159" s="15">
        <v>0</v>
      </c>
      <c r="I159" s="15">
        <f>VLOOKUP($A159,[2]Hoja1!$A$9:$AM$280,4,0)</f>
        <v>0</v>
      </c>
      <c r="J159" s="15">
        <f>VLOOKUP($A159,[2]Hoja1!$A$9:$AM$280,5,0)</f>
        <v>1500</v>
      </c>
      <c r="K159" s="16">
        <f t="shared" si="48"/>
        <v>5400</v>
      </c>
      <c r="L159" s="15">
        <f>VLOOKUP($A159,[2]Hoja1!$A$9:$AM$280,26,0)</f>
        <v>211.26</v>
      </c>
      <c r="M159" s="16">
        <f t="shared" si="49"/>
        <v>5188.74</v>
      </c>
    </row>
    <row r="160" spans="1:13" s="11" customFormat="1" ht="10.5" customHeight="1" x14ac:dyDescent="0.25">
      <c r="A160" s="22" t="s">
        <v>280</v>
      </c>
      <c r="B160" s="13" t="s">
        <v>281</v>
      </c>
      <c r="C160" s="23" t="s">
        <v>284</v>
      </c>
      <c r="D160" s="14" t="s">
        <v>196</v>
      </c>
      <c r="E160" s="15">
        <f t="shared" si="47"/>
        <v>120</v>
      </c>
      <c r="F160" s="15">
        <f>VLOOKUP($A160,[2]Hoja1!$A$9:$AM$280,3,0)</f>
        <v>3600</v>
      </c>
      <c r="G160" s="15">
        <v>0</v>
      </c>
      <c r="H160" s="15">
        <v>0</v>
      </c>
      <c r="I160" s="15">
        <f>VLOOKUP($A160,[2]Hoja1!$A$9:$AM$280,4,0)</f>
        <v>0</v>
      </c>
      <c r="J160" s="15">
        <f>VLOOKUP($A160,[2]Hoja1!$A$9:$AM$280,5,0)</f>
        <v>1440</v>
      </c>
      <c r="K160" s="16">
        <f t="shared" si="48"/>
        <v>5040</v>
      </c>
      <c r="L160" s="15">
        <f>VLOOKUP($A160,[2]Hoja1!$A$9:$AM$280,26,0)</f>
        <v>174.83</v>
      </c>
      <c r="M160" s="16">
        <f t="shared" si="49"/>
        <v>4865.17</v>
      </c>
    </row>
    <row r="161" spans="1:13" s="11" customFormat="1" ht="10.5" customHeight="1" x14ac:dyDescent="0.25">
      <c r="A161" s="22" t="s">
        <v>282</v>
      </c>
      <c r="B161" s="13" t="s">
        <v>283</v>
      </c>
      <c r="C161" s="23" t="s">
        <v>284</v>
      </c>
      <c r="D161" s="14" t="s">
        <v>196</v>
      </c>
      <c r="E161" s="15">
        <f t="shared" si="47"/>
        <v>115</v>
      </c>
      <c r="F161" s="15">
        <f>VLOOKUP($A161,[2]Hoja1!$A$9:$AM$280,3,0)</f>
        <v>3450</v>
      </c>
      <c r="G161" s="15">
        <v>0</v>
      </c>
      <c r="H161" s="15">
        <v>0</v>
      </c>
      <c r="I161" s="15">
        <f>VLOOKUP($A161,[2]Hoja1!$A$9:$AM$280,4,0)</f>
        <v>0</v>
      </c>
      <c r="J161" s="15">
        <f>VLOOKUP($A161,[2]Hoja1!$A$9:$AM$280,5,0)</f>
        <v>1380</v>
      </c>
      <c r="K161" s="16">
        <f t="shared" si="48"/>
        <v>4830</v>
      </c>
      <c r="L161" s="15">
        <f>VLOOKUP($A161,[2]Hoja1!$A$9:$AM$280,26,0)</f>
        <v>162.25</v>
      </c>
      <c r="M161" s="16">
        <f t="shared" si="49"/>
        <v>4667.75</v>
      </c>
    </row>
    <row r="162" spans="1:13" s="11" customFormat="1" ht="10.5" customHeight="1" x14ac:dyDescent="0.25">
      <c r="A162" s="12"/>
      <c r="B162" s="17"/>
      <c r="C162" s="14"/>
      <c r="D162" s="14"/>
      <c r="E162" s="15"/>
      <c r="F162" s="15"/>
      <c r="G162" s="14"/>
      <c r="H162" s="14"/>
      <c r="I162" s="14"/>
      <c r="J162" s="14"/>
      <c r="K162" s="16"/>
      <c r="L162" s="16"/>
      <c r="M162" s="16"/>
    </row>
    <row r="163" spans="1:13" s="11" customFormat="1" ht="17.25" customHeight="1" x14ac:dyDescent="0.25">
      <c r="A163" s="6" t="s">
        <v>118</v>
      </c>
      <c r="B163" s="7"/>
      <c r="C163" s="8"/>
      <c r="D163" s="8"/>
      <c r="E163" s="9"/>
      <c r="F163" s="9"/>
      <c r="G163" s="8"/>
      <c r="H163" s="8"/>
      <c r="I163" s="8"/>
      <c r="J163" s="8"/>
      <c r="K163" s="10"/>
      <c r="L163" s="10"/>
      <c r="M163" s="10"/>
    </row>
    <row r="164" spans="1:13" s="11" customFormat="1" ht="10.5" customHeight="1" x14ac:dyDescent="0.25">
      <c r="A164" s="22" t="s">
        <v>119</v>
      </c>
      <c r="B164" s="13" t="s">
        <v>120</v>
      </c>
      <c r="C164" s="23" t="s">
        <v>17</v>
      </c>
      <c r="D164" s="23" t="s">
        <v>18</v>
      </c>
      <c r="E164" s="15">
        <v>392.25</v>
      </c>
      <c r="F164" s="15">
        <f>VLOOKUP($A164,[2]Hoja1!$A$9:$AM$280,3,0)</f>
        <v>4458</v>
      </c>
      <c r="G164" s="15">
        <v>0</v>
      </c>
      <c r="H164" s="15">
        <v>0</v>
      </c>
      <c r="I164" s="15">
        <f>VLOOKUP($A164,[2]Hoja1!$A$9:$AM$280,4,0)</f>
        <v>0</v>
      </c>
      <c r="J164" s="15">
        <f>VLOOKUP($A164,[2]Hoja1!$A$9:$AM$280,5,0)</f>
        <v>1842</v>
      </c>
      <c r="K164" s="16">
        <f>SUM(F164:J164)</f>
        <v>6300</v>
      </c>
      <c r="L164" s="15">
        <f>VLOOKUP($A164,[2]Hoja1!$A$9:$AM$280,26,0)</f>
        <v>331.76</v>
      </c>
      <c r="M164" s="16">
        <f>+K164-L164</f>
        <v>5968.24</v>
      </c>
    </row>
    <row r="165" spans="1:13" s="11" customFormat="1" ht="10.5" customHeight="1" x14ac:dyDescent="0.25">
      <c r="A165" s="12"/>
      <c r="B165" s="17"/>
      <c r="C165" s="14"/>
      <c r="D165" s="14"/>
      <c r="E165" s="15"/>
      <c r="F165" s="15"/>
      <c r="G165" s="14"/>
      <c r="H165" s="14"/>
      <c r="I165" s="14"/>
      <c r="J165" s="14"/>
      <c r="K165" s="16"/>
      <c r="L165" s="16"/>
      <c r="M165" s="16"/>
    </row>
    <row r="166" spans="1:13" s="11" customFormat="1" ht="17.25" customHeight="1" x14ac:dyDescent="0.25">
      <c r="A166" s="6" t="s">
        <v>121</v>
      </c>
      <c r="B166" s="7"/>
      <c r="C166" s="8"/>
      <c r="D166" s="8"/>
      <c r="E166" s="9"/>
      <c r="F166" s="9"/>
      <c r="G166" s="8"/>
      <c r="H166" s="8"/>
      <c r="I166" s="8"/>
      <c r="J166" s="8"/>
      <c r="K166" s="10"/>
      <c r="L166" s="10"/>
      <c r="M166" s="10"/>
    </row>
    <row r="167" spans="1:13" s="11" customFormat="1" ht="10.5" customHeight="1" x14ac:dyDescent="0.2">
      <c r="A167" s="29" t="s">
        <v>130</v>
      </c>
      <c r="B167" s="24" t="s">
        <v>123</v>
      </c>
      <c r="C167" s="23" t="s">
        <v>17</v>
      </c>
      <c r="D167" s="14" t="s">
        <v>196</v>
      </c>
      <c r="E167" s="15">
        <v>392.25</v>
      </c>
      <c r="F167" s="15">
        <f>VLOOKUP($A167,[2]Hoja1!$A$9:$AM$280,3,0)</f>
        <v>2834</v>
      </c>
      <c r="G167" s="15">
        <v>0</v>
      </c>
      <c r="H167" s="15">
        <v>0</v>
      </c>
      <c r="I167" s="15">
        <f>VLOOKUP($A167,[2]Hoja1!$A$9:$AM$280,4,0)</f>
        <v>1417</v>
      </c>
      <c r="J167" s="15">
        <f>VLOOKUP($A167,[2]Hoja1!$A$9:$AM$280,5,0)</f>
        <v>96</v>
      </c>
      <c r="K167" s="16">
        <f>SUM(F167:J167)</f>
        <v>4347</v>
      </c>
      <c r="L167" s="15">
        <f>VLOOKUP($A167,[2]Hoja1!$A$9:$AM$280,26,0)</f>
        <v>-127.72</v>
      </c>
      <c r="M167" s="16">
        <f>+K167-L167</f>
        <v>4474.72</v>
      </c>
    </row>
    <row r="168" spans="1:13" x14ac:dyDescent="0.25">
      <c r="K168" s="27"/>
      <c r="L168" s="27"/>
      <c r="M168" s="27"/>
    </row>
    <row r="169" spans="1:13" x14ac:dyDescent="0.25">
      <c r="K169" s="28">
        <f>SUM(K7:K167)</f>
        <v>1067352.9799999995</v>
      </c>
      <c r="L169" s="28">
        <f>SUM(L7:L167)</f>
        <v>175385.03000000017</v>
      </c>
      <c r="M169" s="28">
        <f>SUM(M7:M167)</f>
        <v>891967.95000000007</v>
      </c>
    </row>
    <row r="170" spans="1:13" x14ac:dyDescent="0.2">
      <c r="K170" s="33"/>
      <c r="L170" s="34"/>
      <c r="M170" s="34"/>
    </row>
    <row r="171" spans="1:13" x14ac:dyDescent="0.2">
      <c r="K171" s="49">
        <v>1067352.98</v>
      </c>
      <c r="L171" s="50">
        <v>175385.03</v>
      </c>
      <c r="M171" s="50">
        <v>891967.95</v>
      </c>
    </row>
    <row r="172" spans="1:13" x14ac:dyDescent="0.25">
      <c r="K172" s="28">
        <f>+K169-K171</f>
        <v>0</v>
      </c>
      <c r="L172" s="28">
        <f t="shared" ref="L172:M172" si="50">+L169-L171</f>
        <v>0</v>
      </c>
      <c r="M172" s="28">
        <f t="shared" si="50"/>
        <v>0</v>
      </c>
    </row>
    <row r="173" spans="1:13" ht="17.25" hidden="1" customHeight="1" x14ac:dyDescent="0.25"/>
    <row r="174" spans="1:13" ht="17.25" hidden="1" customHeight="1" x14ac:dyDescent="0.25">
      <c r="F174" s="26">
        <f>SUBTOTAL(109,F7:F173)</f>
        <v>741598.55</v>
      </c>
      <c r="J174" s="26"/>
      <c r="K174" s="26">
        <f>SUBTOTAL(109,K7:K173)</f>
        <v>3202058.939999999</v>
      </c>
      <c r="L174" s="26">
        <f>SUBTOTAL(109,L7:L173)</f>
        <v>526155.09000000032</v>
      </c>
      <c r="M174" s="26">
        <f>SUBTOTAL(109,M7:M173)</f>
        <v>2675903.85</v>
      </c>
    </row>
    <row r="175" spans="1:13" ht="17.25" hidden="1" customHeight="1" x14ac:dyDescent="0.2">
      <c r="F175" s="26">
        <f>+[1]Hoja1!$C$88</f>
        <v>496744</v>
      </c>
      <c r="K175" s="31">
        <v>776770.53</v>
      </c>
      <c r="L175" s="32">
        <v>137784.6</v>
      </c>
      <c r="M175" s="32">
        <v>638985.93000000005</v>
      </c>
    </row>
    <row r="176" spans="1:13" ht="17.25" hidden="1" customHeight="1" x14ac:dyDescent="0.25">
      <c r="F176" s="26">
        <f>+F174-F175</f>
        <v>244854.55000000005</v>
      </c>
      <c r="K176" s="28">
        <f>+K174-K175</f>
        <v>2425288.4099999992</v>
      </c>
      <c r="L176" s="30">
        <f>+L174-L175</f>
        <v>388370.49000000034</v>
      </c>
      <c r="M176" s="30">
        <f>+M174-M175</f>
        <v>2036917.92</v>
      </c>
    </row>
    <row r="177" spans="11:13" ht="17.25" customHeight="1" x14ac:dyDescent="0.2">
      <c r="K177" s="35"/>
      <c r="L177" s="35"/>
      <c r="M177" s="35"/>
    </row>
    <row r="178" spans="11:13" ht="17.25" customHeight="1" x14ac:dyDescent="0.25">
      <c r="K178" s="30"/>
      <c r="L178" s="30"/>
      <c r="M178" s="30"/>
    </row>
    <row r="179" spans="11:13" ht="17.25" customHeight="1" x14ac:dyDescent="0.25"/>
    <row r="180" spans="11:13" ht="17.25" customHeight="1" x14ac:dyDescent="0.25"/>
    <row r="181" spans="11:13" ht="17.25" customHeight="1" x14ac:dyDescent="0.25"/>
    <row r="182" spans="11:13" ht="17.25" customHeight="1" x14ac:dyDescent="0.25"/>
    <row r="183" spans="11:13" ht="17.25" customHeight="1" x14ac:dyDescent="0.25"/>
    <row r="184" spans="11:13" ht="17.25" customHeight="1" x14ac:dyDescent="0.25"/>
    <row r="185" spans="11:13" ht="17.25" customHeight="1" x14ac:dyDescent="0.25"/>
    <row r="186" spans="11:13" ht="17.25" customHeight="1" x14ac:dyDescent="0.25"/>
    <row r="187" spans="11:13" ht="17.25" customHeight="1" x14ac:dyDescent="0.25"/>
    <row r="188" spans="11:13" ht="17.25" customHeight="1" x14ac:dyDescent="0.25"/>
    <row r="189" spans="11:13" ht="17.25" customHeight="1" x14ac:dyDescent="0.25"/>
    <row r="190" spans="11:13" ht="17.25" customHeight="1" x14ac:dyDescent="0.25"/>
    <row r="191" spans="11:13" ht="17.25" customHeight="1" x14ac:dyDescent="0.25"/>
    <row r="192" spans="11:13" ht="17.25" customHeight="1" x14ac:dyDescent="0.25"/>
    <row r="193" ht="17.25" customHeight="1" x14ac:dyDescent="0.25"/>
    <row r="194" ht="17.25" customHeight="1" x14ac:dyDescent="0.25"/>
    <row r="195" ht="17.25" customHeight="1" x14ac:dyDescent="0.25"/>
    <row r="196" ht="17.25" customHeight="1" x14ac:dyDescent="0.25"/>
    <row r="197" ht="17.25" customHeight="1" x14ac:dyDescent="0.25"/>
    <row r="198" ht="17.25" customHeight="1" x14ac:dyDescent="0.25"/>
    <row r="199" ht="17.25" customHeight="1" x14ac:dyDescent="0.25"/>
    <row r="200" ht="17.25" customHeight="1" x14ac:dyDescent="0.25"/>
    <row r="201" ht="17.25" customHeight="1" x14ac:dyDescent="0.25"/>
    <row r="202" ht="17.25" customHeight="1" x14ac:dyDescent="0.25"/>
    <row r="203" ht="17.25" customHeight="1" x14ac:dyDescent="0.25"/>
    <row r="204" ht="17.25" customHeight="1" x14ac:dyDescent="0.25"/>
    <row r="205" ht="17.25" customHeight="1" x14ac:dyDescent="0.25"/>
    <row r="206" ht="17.25" customHeight="1" x14ac:dyDescent="0.25"/>
    <row r="207" ht="17.25" customHeight="1" x14ac:dyDescent="0.25"/>
    <row r="208" ht="17.25" customHeight="1" x14ac:dyDescent="0.25"/>
    <row r="209" ht="17.25" customHeight="1" x14ac:dyDescent="0.25"/>
    <row r="210" ht="17.25" customHeight="1" x14ac:dyDescent="0.25"/>
    <row r="211" ht="17.25" customHeight="1" x14ac:dyDescent="0.25"/>
    <row r="212" ht="17.25" customHeight="1" x14ac:dyDescent="0.25"/>
    <row r="213" ht="17.25" customHeight="1" x14ac:dyDescent="0.25"/>
    <row r="214" ht="17.25" customHeight="1" x14ac:dyDescent="0.25"/>
    <row r="215" ht="17.25" customHeight="1" x14ac:dyDescent="0.25"/>
    <row r="216" ht="17.25" customHeight="1" x14ac:dyDescent="0.25"/>
    <row r="217" ht="17.25" customHeight="1" x14ac:dyDescent="0.25"/>
    <row r="218" ht="17.25" customHeight="1" x14ac:dyDescent="0.25"/>
    <row r="219" ht="17.25" customHeight="1" x14ac:dyDescent="0.25"/>
    <row r="220" ht="17.25" customHeight="1" x14ac:dyDescent="0.25"/>
    <row r="221" ht="17.25" customHeight="1" x14ac:dyDescent="0.25"/>
    <row r="222" ht="17.25" customHeight="1" x14ac:dyDescent="0.25"/>
    <row r="223" ht="17.25" customHeight="1" x14ac:dyDescent="0.25"/>
    <row r="224" ht="17.25" customHeight="1" x14ac:dyDescent="0.25"/>
    <row r="225" ht="17.25" customHeight="1" x14ac:dyDescent="0.25"/>
  </sheetData>
  <autoFilter ref="A6:M172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conditionalFormatting sqref="K171">
    <cfRule type="cellIs" dxfId="1" priority="2" operator="lessThan">
      <formula>0</formula>
    </cfRule>
  </conditionalFormatting>
  <conditionalFormatting sqref="L171:M171">
    <cfRule type="cellIs" dxfId="0" priority="1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2019-06-26T21:08:16Z</dcterms:created>
  <dcterms:modified xsi:type="dcterms:W3CDTF">2021-04-29T22:36:17Z</dcterms:modified>
</cp:coreProperties>
</file>