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ARACELI\Transparencia\"/>
    </mc:Choice>
  </mc:AlternateContent>
  <bookViews>
    <workbookView xWindow="0" yWindow="0" windowWidth="24000" windowHeight="9180"/>
  </bookViews>
  <sheets>
    <sheet name="ENERO" sheetId="1" r:id="rId1"/>
  </sheets>
  <externalReferences>
    <externalReference r:id="rId2"/>
    <externalReference r:id="rId3"/>
  </externalReferences>
  <definedNames>
    <definedName name="_xlnm._FilterDatabase" localSheetId="0" hidden="1">ENERO!$A$6:$M$138</definedName>
    <definedName name="_xlnm.Print_Area" localSheetId="0">ENERO!$A$1:$M$133</definedName>
    <definedName name="_xlnm.Print_Titles" localSheetId="0">ENERO!$1:$6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3" i="1" l="1"/>
  <c r="J133" i="1"/>
  <c r="H133" i="1"/>
  <c r="F133" i="1"/>
  <c r="L130" i="1"/>
  <c r="J130" i="1"/>
  <c r="H130" i="1"/>
  <c r="F130" i="1"/>
  <c r="L127" i="1"/>
  <c r="J127" i="1"/>
  <c r="H127" i="1"/>
  <c r="F127" i="1"/>
  <c r="L126" i="1"/>
  <c r="J126" i="1"/>
  <c r="H126" i="1"/>
  <c r="F126" i="1"/>
  <c r="L123" i="1"/>
  <c r="J123" i="1"/>
  <c r="H123" i="1"/>
  <c r="F123" i="1"/>
  <c r="L120" i="1"/>
  <c r="J120" i="1"/>
  <c r="H120" i="1"/>
  <c r="F120" i="1"/>
  <c r="L119" i="1"/>
  <c r="J119" i="1"/>
  <c r="H119" i="1"/>
  <c r="F119" i="1"/>
  <c r="L116" i="1"/>
  <c r="J116" i="1"/>
  <c r="H116" i="1"/>
  <c r="F116" i="1"/>
  <c r="L115" i="1"/>
  <c r="J115" i="1"/>
  <c r="H115" i="1"/>
  <c r="F115" i="1"/>
  <c r="L114" i="1"/>
  <c r="J114" i="1"/>
  <c r="H114" i="1"/>
  <c r="F114" i="1"/>
  <c r="L113" i="1"/>
  <c r="J113" i="1"/>
  <c r="H113" i="1"/>
  <c r="F113" i="1"/>
  <c r="L110" i="1"/>
  <c r="J110" i="1"/>
  <c r="H110" i="1"/>
  <c r="F110" i="1"/>
  <c r="L109" i="1"/>
  <c r="J109" i="1"/>
  <c r="H109" i="1"/>
  <c r="F109" i="1"/>
  <c r="L106" i="1"/>
  <c r="J106" i="1"/>
  <c r="H106" i="1"/>
  <c r="F106" i="1"/>
  <c r="L103" i="1"/>
  <c r="J103" i="1"/>
  <c r="H103" i="1"/>
  <c r="F103" i="1"/>
  <c r="L102" i="1"/>
  <c r="J102" i="1"/>
  <c r="H102" i="1"/>
  <c r="F102" i="1"/>
  <c r="L101" i="1"/>
  <c r="J101" i="1"/>
  <c r="H101" i="1"/>
  <c r="F101" i="1"/>
  <c r="L100" i="1"/>
  <c r="J100" i="1"/>
  <c r="H100" i="1"/>
  <c r="F100" i="1"/>
  <c r="L99" i="1"/>
  <c r="J99" i="1"/>
  <c r="H99" i="1"/>
  <c r="F99" i="1"/>
  <c r="L98" i="1"/>
  <c r="J98" i="1"/>
  <c r="H98" i="1"/>
  <c r="F98" i="1"/>
  <c r="L95" i="1"/>
  <c r="J95" i="1"/>
  <c r="H95" i="1"/>
  <c r="F95" i="1"/>
  <c r="L92" i="1"/>
  <c r="J92" i="1"/>
  <c r="H92" i="1"/>
  <c r="F92" i="1"/>
  <c r="L89" i="1"/>
  <c r="J89" i="1"/>
  <c r="H89" i="1"/>
  <c r="F89" i="1"/>
  <c r="L88" i="1"/>
  <c r="J88" i="1"/>
  <c r="H88" i="1"/>
  <c r="F88" i="1"/>
  <c r="L85" i="1"/>
  <c r="J85" i="1"/>
  <c r="H85" i="1"/>
  <c r="F85" i="1"/>
  <c r="L82" i="1"/>
  <c r="J82" i="1"/>
  <c r="H82" i="1"/>
  <c r="F82" i="1"/>
  <c r="L81" i="1"/>
  <c r="J81" i="1"/>
  <c r="H81" i="1"/>
  <c r="F81" i="1"/>
  <c r="L78" i="1"/>
  <c r="J78" i="1"/>
  <c r="H78" i="1"/>
  <c r="F78" i="1"/>
  <c r="L77" i="1"/>
  <c r="J77" i="1"/>
  <c r="H77" i="1"/>
  <c r="F77" i="1"/>
  <c r="L76" i="1"/>
  <c r="J76" i="1"/>
  <c r="H76" i="1"/>
  <c r="F76" i="1"/>
  <c r="L69" i="1"/>
  <c r="J69" i="1"/>
  <c r="H69" i="1"/>
  <c r="F69" i="1"/>
  <c r="L68" i="1"/>
  <c r="J68" i="1"/>
  <c r="H68" i="1"/>
  <c r="F68" i="1"/>
  <c r="L67" i="1"/>
  <c r="J67" i="1"/>
  <c r="H67" i="1"/>
  <c r="F67" i="1"/>
  <c r="L66" i="1"/>
  <c r="J66" i="1"/>
  <c r="H66" i="1"/>
  <c r="F66" i="1"/>
  <c r="L63" i="1"/>
  <c r="J63" i="1"/>
  <c r="H63" i="1"/>
  <c r="F63" i="1"/>
  <c r="L62" i="1"/>
  <c r="J62" i="1"/>
  <c r="H62" i="1"/>
  <c r="F62" i="1"/>
  <c r="L61" i="1"/>
  <c r="J61" i="1"/>
  <c r="H61" i="1"/>
  <c r="F61" i="1"/>
  <c r="L60" i="1"/>
  <c r="J60" i="1"/>
  <c r="H60" i="1"/>
  <c r="F60" i="1"/>
  <c r="L59" i="1"/>
  <c r="J59" i="1"/>
  <c r="H59" i="1"/>
  <c r="F59" i="1"/>
  <c r="L56" i="1"/>
  <c r="J56" i="1"/>
  <c r="H56" i="1"/>
  <c r="F56" i="1"/>
  <c r="L55" i="1"/>
  <c r="J55" i="1"/>
  <c r="H55" i="1"/>
  <c r="F55" i="1"/>
  <c r="L54" i="1"/>
  <c r="J54" i="1"/>
  <c r="H54" i="1"/>
  <c r="F54" i="1"/>
  <c r="L53" i="1"/>
  <c r="J53" i="1"/>
  <c r="H53" i="1"/>
  <c r="F53" i="1"/>
  <c r="L52" i="1"/>
  <c r="J52" i="1"/>
  <c r="H52" i="1"/>
  <c r="F52" i="1"/>
  <c r="L51" i="1"/>
  <c r="J51" i="1"/>
  <c r="H51" i="1"/>
  <c r="F51" i="1"/>
  <c r="L50" i="1"/>
  <c r="J50" i="1"/>
  <c r="H50" i="1"/>
  <c r="F50" i="1"/>
  <c r="L49" i="1"/>
  <c r="J49" i="1"/>
  <c r="H49" i="1"/>
  <c r="F49" i="1"/>
  <c r="L48" i="1"/>
  <c r="J48" i="1"/>
  <c r="H48" i="1"/>
  <c r="F48" i="1"/>
  <c r="L47" i="1"/>
  <c r="J47" i="1"/>
  <c r="H47" i="1"/>
  <c r="F47" i="1"/>
  <c r="L46" i="1"/>
  <c r="J46" i="1"/>
  <c r="H46" i="1"/>
  <c r="F46" i="1"/>
  <c r="L45" i="1"/>
  <c r="J45" i="1"/>
  <c r="H45" i="1"/>
  <c r="F45" i="1"/>
  <c r="L44" i="1"/>
  <c r="J44" i="1"/>
  <c r="H44" i="1"/>
  <c r="F44" i="1"/>
  <c r="L43" i="1"/>
  <c r="J43" i="1"/>
  <c r="H43" i="1"/>
  <c r="F43" i="1"/>
  <c r="L42" i="1"/>
  <c r="J42" i="1"/>
  <c r="H42" i="1"/>
  <c r="F42" i="1"/>
  <c r="L41" i="1"/>
  <c r="J41" i="1"/>
  <c r="H41" i="1"/>
  <c r="F41" i="1"/>
  <c r="L40" i="1"/>
  <c r="J40" i="1"/>
  <c r="H40" i="1"/>
  <c r="F40" i="1"/>
  <c r="L39" i="1"/>
  <c r="J39" i="1"/>
  <c r="H39" i="1"/>
  <c r="F39" i="1"/>
  <c r="L38" i="1"/>
  <c r="J38" i="1"/>
  <c r="H38" i="1"/>
  <c r="F38" i="1"/>
  <c r="L35" i="1"/>
  <c r="J35" i="1"/>
  <c r="H35" i="1"/>
  <c r="F35" i="1"/>
  <c r="L34" i="1"/>
  <c r="J34" i="1"/>
  <c r="H34" i="1"/>
  <c r="F34" i="1"/>
  <c r="L31" i="1"/>
  <c r="J31" i="1"/>
  <c r="H31" i="1"/>
  <c r="F31" i="1"/>
  <c r="L28" i="1"/>
  <c r="J28" i="1"/>
  <c r="H28" i="1"/>
  <c r="F28" i="1"/>
  <c r="L27" i="1"/>
  <c r="J27" i="1"/>
  <c r="H27" i="1"/>
  <c r="F27" i="1"/>
  <c r="L24" i="1"/>
  <c r="J24" i="1"/>
  <c r="H24" i="1"/>
  <c r="F24" i="1"/>
  <c r="L23" i="1"/>
  <c r="J23" i="1"/>
  <c r="H23" i="1"/>
  <c r="F23" i="1"/>
  <c r="L22" i="1"/>
  <c r="J22" i="1"/>
  <c r="H22" i="1"/>
  <c r="F22" i="1"/>
  <c r="L19" i="1"/>
  <c r="J19" i="1"/>
  <c r="H19" i="1"/>
  <c r="F19" i="1"/>
  <c r="L16" i="1"/>
  <c r="J16" i="1"/>
  <c r="H16" i="1"/>
  <c r="F16" i="1"/>
  <c r="L15" i="1"/>
  <c r="J15" i="1"/>
  <c r="H15" i="1"/>
  <c r="F15" i="1"/>
  <c r="L14" i="1"/>
  <c r="J14" i="1"/>
  <c r="H14" i="1"/>
  <c r="F14" i="1"/>
  <c r="L13" i="1"/>
  <c r="J13" i="1"/>
  <c r="H13" i="1"/>
  <c r="F13" i="1"/>
  <c r="L12" i="1"/>
  <c r="J12" i="1"/>
  <c r="H12" i="1"/>
  <c r="F12" i="1"/>
  <c r="L11" i="1"/>
  <c r="J11" i="1"/>
  <c r="H11" i="1"/>
  <c r="F11" i="1"/>
  <c r="L10" i="1"/>
  <c r="J10" i="1"/>
  <c r="H10" i="1"/>
  <c r="F10" i="1"/>
  <c r="L9" i="1"/>
  <c r="J9" i="1"/>
  <c r="H9" i="1"/>
  <c r="F9" i="1"/>
  <c r="L8" i="1"/>
  <c r="J8" i="1"/>
  <c r="H8" i="1"/>
  <c r="F8" i="1"/>
  <c r="K15" i="1" l="1"/>
  <c r="M15" i="1" s="1"/>
  <c r="E15" i="1" l="1"/>
  <c r="K55" i="1"/>
  <c r="M55" i="1" s="1"/>
  <c r="K54" i="1"/>
  <c r="M54" i="1" s="1"/>
  <c r="K106" i="1"/>
  <c r="M106" i="1" s="1"/>
  <c r="L135" i="1"/>
  <c r="K130" i="1" l="1"/>
  <c r="M130" i="1" s="1"/>
  <c r="K126" i="1"/>
  <c r="M126" i="1" s="1"/>
  <c r="K120" i="1"/>
  <c r="M120" i="1" s="1"/>
  <c r="K116" i="1"/>
  <c r="M116" i="1" s="1"/>
  <c r="K23" i="1"/>
  <c r="M23" i="1" s="1"/>
  <c r="K113" i="1"/>
  <c r="M113" i="1" s="1"/>
  <c r="K109" i="1"/>
  <c r="M109" i="1" s="1"/>
  <c r="K102" i="1"/>
  <c r="M102" i="1" s="1"/>
  <c r="K100" i="1"/>
  <c r="M100" i="1" s="1"/>
  <c r="K98" i="1"/>
  <c r="M98" i="1" s="1"/>
  <c r="K92" i="1"/>
  <c r="M92" i="1" s="1"/>
  <c r="K88" i="1"/>
  <c r="M88" i="1" s="1"/>
  <c r="K82" i="1"/>
  <c r="M82" i="1" s="1"/>
  <c r="K78" i="1"/>
  <c r="M78" i="1" s="1"/>
  <c r="K76" i="1"/>
  <c r="M76" i="1" s="1"/>
  <c r="K69" i="1"/>
  <c r="M69" i="1" s="1"/>
  <c r="K67" i="1"/>
  <c r="M67" i="1" s="1"/>
  <c r="K63" i="1"/>
  <c r="M63" i="1" s="1"/>
  <c r="K61" i="1"/>
  <c r="M61" i="1" s="1"/>
  <c r="K59" i="1"/>
  <c r="M59" i="1" s="1"/>
  <c r="K53" i="1"/>
  <c r="M53" i="1" s="1"/>
  <c r="K51" i="1"/>
  <c r="M51" i="1" s="1"/>
  <c r="K49" i="1"/>
  <c r="M49" i="1" s="1"/>
  <c r="K47" i="1"/>
  <c r="M47" i="1" s="1"/>
  <c r="K45" i="1"/>
  <c r="M45" i="1" s="1"/>
  <c r="K42" i="1"/>
  <c r="M42" i="1" s="1"/>
  <c r="K40" i="1"/>
  <c r="M40" i="1" s="1"/>
  <c r="K38" i="1"/>
  <c r="M38" i="1" s="1"/>
  <c r="K44" i="1"/>
  <c r="M44" i="1" s="1"/>
  <c r="K28" i="1"/>
  <c r="M28" i="1" s="1"/>
  <c r="K27" i="1"/>
  <c r="M27" i="1" s="1"/>
  <c r="K24" i="1"/>
  <c r="M24" i="1" s="1"/>
  <c r="K22" i="1"/>
  <c r="M22" i="1" s="1"/>
  <c r="K19" i="1"/>
  <c r="M19" i="1" s="1"/>
  <c r="K14" i="1"/>
  <c r="M14" i="1" s="1"/>
  <c r="K13" i="1"/>
  <c r="M13" i="1" s="1"/>
  <c r="K12" i="1"/>
  <c r="M12" i="1" s="1"/>
  <c r="K11" i="1"/>
  <c r="M11" i="1" s="1"/>
  <c r="K10" i="1"/>
  <c r="M10" i="1" s="1"/>
  <c r="K9" i="1"/>
  <c r="M9" i="1" s="1"/>
  <c r="K8" i="1"/>
  <c r="M8" i="1" s="1"/>
  <c r="K16" i="1" l="1"/>
  <c r="M16" i="1" s="1"/>
  <c r="K31" i="1"/>
  <c r="M31" i="1" s="1"/>
  <c r="K34" i="1"/>
  <c r="M34" i="1" s="1"/>
  <c r="K35" i="1"/>
  <c r="M35" i="1" s="1"/>
  <c r="K39" i="1"/>
  <c r="M39" i="1" s="1"/>
  <c r="K41" i="1"/>
  <c r="M41" i="1" s="1"/>
  <c r="K43" i="1"/>
  <c r="M43" i="1" s="1"/>
  <c r="K46" i="1"/>
  <c r="M46" i="1" s="1"/>
  <c r="K48" i="1"/>
  <c r="M48" i="1" s="1"/>
  <c r="K50" i="1"/>
  <c r="M50" i="1" s="1"/>
  <c r="K52" i="1"/>
  <c r="M52" i="1" s="1"/>
  <c r="K56" i="1"/>
  <c r="M56" i="1" s="1"/>
  <c r="K60" i="1"/>
  <c r="M60" i="1" s="1"/>
  <c r="K62" i="1"/>
  <c r="M62" i="1" s="1"/>
  <c r="K66" i="1"/>
  <c r="M66" i="1" s="1"/>
  <c r="K68" i="1"/>
  <c r="M68" i="1" s="1"/>
  <c r="K77" i="1"/>
  <c r="M77" i="1" s="1"/>
  <c r="K81" i="1"/>
  <c r="M81" i="1" s="1"/>
  <c r="K85" i="1"/>
  <c r="M85" i="1" s="1"/>
  <c r="K89" i="1"/>
  <c r="M89" i="1" s="1"/>
  <c r="K95" i="1"/>
  <c r="M95" i="1" s="1"/>
  <c r="K99" i="1"/>
  <c r="M99" i="1" s="1"/>
  <c r="K101" i="1"/>
  <c r="M101" i="1" s="1"/>
  <c r="K103" i="1"/>
  <c r="M103" i="1" s="1"/>
  <c r="K110" i="1"/>
  <c r="M110" i="1" s="1"/>
  <c r="K114" i="1"/>
  <c r="M114" i="1" s="1"/>
  <c r="K115" i="1"/>
  <c r="M115" i="1" s="1"/>
  <c r="K119" i="1"/>
  <c r="M119" i="1" s="1"/>
  <c r="K123" i="1"/>
  <c r="M123" i="1" s="1"/>
  <c r="K127" i="1"/>
  <c r="M127" i="1" s="1"/>
  <c r="K133" i="1"/>
  <c r="M133" i="1" s="1"/>
  <c r="E115" i="1"/>
  <c r="E110" i="1"/>
  <c r="L138" i="1" l="1"/>
  <c r="E23" i="1" l="1"/>
  <c r="E119" i="1" l="1"/>
  <c r="E61" i="1" l="1"/>
  <c r="E127" i="1" l="1"/>
  <c r="E126" i="1"/>
  <c r="E114" i="1"/>
  <c r="E120" i="1"/>
  <c r="E103" i="1"/>
  <c r="E78" i="1"/>
  <c r="E77" i="1"/>
  <c r="E68" i="1"/>
  <c r="E62" i="1"/>
  <c r="E59" i="1"/>
  <c r="E53" i="1"/>
  <c r="E49" i="1"/>
  <c r="E35" i="1"/>
  <c r="E81" i="1" l="1"/>
  <c r="E89" i="1"/>
  <c r="E60" i="1"/>
  <c r="E101" i="1"/>
  <c r="E116" i="1"/>
  <c r="E13" i="1"/>
  <c r="E24" i="1"/>
  <c r="E48" i="1"/>
  <c r="E52" i="1"/>
  <c r="E82" i="1"/>
  <c r="E102" i="1"/>
  <c r="E123" i="1"/>
  <c r="E133" i="1"/>
  <c r="F141" i="1" l="1"/>
  <c r="L140" i="1" l="1"/>
  <c r="L142" i="1" s="1"/>
  <c r="K135" i="1"/>
  <c r="K138" i="1" s="1"/>
  <c r="K140" i="1" l="1"/>
  <c r="K142" i="1" s="1"/>
  <c r="F140" i="1"/>
  <c r="F142" i="1" s="1"/>
  <c r="M135" i="1" l="1"/>
  <c r="M138" i="1" s="1"/>
  <c r="M140" i="1" s="1"/>
  <c r="M142" i="1" s="1"/>
</calcChain>
</file>

<file path=xl/sharedStrings.xml><?xml version="1.0" encoding="utf-8"?>
<sst xmlns="http://schemas.openxmlformats.org/spreadsheetml/2006/main" count="346" uniqueCount="219">
  <si>
    <t>COMITÉ DIRECTIVO ESTATAL DEL PRI EN JALISCO</t>
  </si>
  <si>
    <t>Código</t>
  </si>
  <si>
    <t>Nombre</t>
  </si>
  <si>
    <t>Puesto</t>
  </si>
  <si>
    <t>Tipo de Pago</t>
  </si>
  <si>
    <t xml:space="preserve">TIPO DE PRESTACIONES </t>
  </si>
  <si>
    <t>Total de Percepciones</t>
  </si>
  <si>
    <t>Total de Deducciones</t>
  </si>
  <si>
    <t>Neto</t>
  </si>
  <si>
    <t>Salario Diario Bruto</t>
  </si>
  <si>
    <t xml:space="preserve">Aguinaldo Anual </t>
  </si>
  <si>
    <t>*Prima Vacacional</t>
  </si>
  <si>
    <t xml:space="preserve">Vacaciones </t>
  </si>
  <si>
    <t>Otras Percepciones</t>
  </si>
  <si>
    <t>Departamento 4103 CDE PRESIDENCIA</t>
  </si>
  <si>
    <t>00007</t>
  </si>
  <si>
    <t>De León Corona Jane Vanessa</t>
  </si>
  <si>
    <t>Auxiliar Administrativo</t>
  </si>
  <si>
    <t>Sueldos</t>
  </si>
  <si>
    <t>00216</t>
  </si>
  <si>
    <t>Decena Hernandez Lizette</t>
  </si>
  <si>
    <t>00113</t>
  </si>
  <si>
    <t>Hernandez Murillo Jose Adrian</t>
  </si>
  <si>
    <t>00199</t>
  </si>
  <si>
    <t>Meza Arana Mayra Gisela</t>
  </si>
  <si>
    <t>Departamento 4104 CDE SECRETARIA GENERAL</t>
  </si>
  <si>
    <t>00023</t>
  </si>
  <si>
    <t>Santoyo Ramos María Guadalupe</t>
  </si>
  <si>
    <t>Departamento 4106 CDE SECRETARIA DE ACCION ELECTORAL</t>
  </si>
  <si>
    <t>00202</t>
  </si>
  <si>
    <t>Arciniega Oropeza Alejandra Paola</t>
  </si>
  <si>
    <t>00743</t>
  </si>
  <si>
    <t>Martinez Macias  Norma Irene</t>
  </si>
  <si>
    <t>Departamento 4123 CDE SECRETARIA DE ATENCION P DISCAPACIDAD</t>
  </si>
  <si>
    <t>00276</t>
  </si>
  <si>
    <t>Mata Avila Jesus</t>
  </si>
  <si>
    <t>Secretario</t>
  </si>
  <si>
    <t>Departamento 4109 CDE SECRETARIA DE COMUNICACION SOCIAL</t>
  </si>
  <si>
    <t>00005</t>
  </si>
  <si>
    <t>Contreras García Lucila</t>
  </si>
  <si>
    <t>00021</t>
  </si>
  <si>
    <t>Rojas Lopez Miguel Angel</t>
  </si>
  <si>
    <t>Departamento 4107 CDE SECRETARIA DE FINANZAS Y ADMINISTRACION</t>
  </si>
  <si>
    <t>00001</t>
  </si>
  <si>
    <t>Andrade Padilla Daniel</t>
  </si>
  <si>
    <t>Auxiliar de Mantenimiento</t>
  </si>
  <si>
    <t>00461</t>
  </si>
  <si>
    <t>Borrayo De La Cruz Ericka Guillermina</t>
  </si>
  <si>
    <t>Intendente</t>
  </si>
  <si>
    <t>00003</t>
  </si>
  <si>
    <t>Carbajal Ruvalcaba Ma.  De Jesús</t>
  </si>
  <si>
    <t>00187</t>
  </si>
  <si>
    <t>Gallegos Negrete Rosa Elena</t>
  </si>
  <si>
    <t>00165</t>
  </si>
  <si>
    <t>Gomez Dueñas Roselia</t>
  </si>
  <si>
    <t>00451</t>
  </si>
  <si>
    <t>Partida Ceja Francisco Javier</t>
  </si>
  <si>
    <t>00118</t>
  </si>
  <si>
    <t>Ramirez Gallegos Lorena</t>
  </si>
  <si>
    <t>00080</t>
  </si>
  <si>
    <t>Romero Romero Ingrid</t>
  </si>
  <si>
    <t>00169</t>
  </si>
  <si>
    <t>Tovar Lopez Rogelio</t>
  </si>
  <si>
    <t>Encargado de Informatica</t>
  </si>
  <si>
    <t>00836</t>
  </si>
  <si>
    <t>Arredondo Zuñiga Victor Manuel</t>
  </si>
  <si>
    <t>Velador</t>
  </si>
  <si>
    <t>Auxiliar Contable</t>
  </si>
  <si>
    <t>Reyes Granada Araceli Janeth</t>
  </si>
  <si>
    <t>00843</t>
  </si>
  <si>
    <t>Navarro Villa Lorena</t>
  </si>
  <si>
    <t>Larios Calvario Manuel</t>
  </si>
  <si>
    <t>Mantenimiento</t>
  </si>
  <si>
    <t>Luna Medrano Cesar Alejandro</t>
  </si>
  <si>
    <t>Departamento JUBILADOS</t>
  </si>
  <si>
    <t>Delgado Valenzuela Roberto</t>
  </si>
  <si>
    <t>Jubilado</t>
  </si>
  <si>
    <t>Rodriguez Ramirez Magdaleno</t>
  </si>
  <si>
    <t>Santillan Gonzalez Maria De La Paz</t>
  </si>
  <si>
    <t>Departamento 4105 CDE SECRETARIA DE ORGANIZACION</t>
  </si>
  <si>
    <t>00517</t>
  </si>
  <si>
    <t>Alvarado Rojas Mayra Alejandra</t>
  </si>
  <si>
    <t>00158</t>
  </si>
  <si>
    <t>Melendez Quezada Owen Mario</t>
  </si>
  <si>
    <t>Ortiz Mora Jose Alberto</t>
  </si>
  <si>
    <t>Departamento 4110 CDE SECRETARIA JURIDICA Y DE TRANSPARENCIA</t>
  </si>
  <si>
    <t>00195</t>
  </si>
  <si>
    <t>Murguia Escobedo Sandra Buenaventura</t>
  </si>
  <si>
    <t>Abogada</t>
  </si>
  <si>
    <t>Leon Guzman Maribel</t>
  </si>
  <si>
    <t>Departamento 4117 CDE COMISION DE JUSTICIA PARTIDARIA</t>
  </si>
  <si>
    <t>00071</t>
  </si>
  <si>
    <t>Huerta Gomez Elizabeth</t>
  </si>
  <si>
    <t>Coordinador</t>
  </si>
  <si>
    <t>Departamento 4118 CDE COMISION ESTATAL DE PROCESOS INTERNOS</t>
  </si>
  <si>
    <t>00042</t>
  </si>
  <si>
    <t>Muciño Velazquez Erika Viviana</t>
  </si>
  <si>
    <t>Departamento 9114 INSTITUTO REYES HEROLES</t>
  </si>
  <si>
    <t>00093</t>
  </si>
  <si>
    <t>Hernandez Virgen Veronica</t>
  </si>
  <si>
    <t>Departamento 4301 SECT MOVIMIENTO TERRITORIAL</t>
  </si>
  <si>
    <t>00015</t>
  </si>
  <si>
    <t>López Hueso Tayde Lucina</t>
  </si>
  <si>
    <t>Flores Diaz Maria De La Luz</t>
  </si>
  <si>
    <t>Departamento 4501 ORG CNC</t>
  </si>
  <si>
    <t>00156</t>
  </si>
  <si>
    <t>Carrillo Carrillo Sandra Luz</t>
  </si>
  <si>
    <t>00091</t>
  </si>
  <si>
    <t>Gonzalez Hernandez Javier</t>
  </si>
  <si>
    <t>00096</t>
  </si>
  <si>
    <t>Sanchez Sanchez Micaela</t>
  </si>
  <si>
    <t>Gonzalez Vizcaino Maria Lucia</t>
  </si>
  <si>
    <t>Departamento 4502 ORG CNOP</t>
  </si>
  <si>
    <t>00781</t>
  </si>
  <si>
    <t>Hernandez Diaz Genesis</t>
  </si>
  <si>
    <t>Departamento 4741 COM MUN GUADALAJARA</t>
  </si>
  <si>
    <t>00164</t>
  </si>
  <si>
    <t>Rodriguez Rodriguez Jose Luis</t>
  </si>
  <si>
    <t>Departamento 67 CM MUN ZAPOPAN</t>
  </si>
  <si>
    <t>Departamento 4221 COM MUN TONALA</t>
  </si>
  <si>
    <t>Departamento 4794 COM MUN TEPATITLAN DE MORELOS</t>
  </si>
  <si>
    <t>00279</t>
  </si>
  <si>
    <t>Bravo Garcia Andrea Nallely</t>
  </si>
  <si>
    <t>Departamento 4799 COM MUN TLAQUEPAQUE</t>
  </si>
  <si>
    <t>00846</t>
  </si>
  <si>
    <t>Gonzalez Real Blanca Lucero</t>
  </si>
  <si>
    <t>00844</t>
  </si>
  <si>
    <t>00845</t>
  </si>
  <si>
    <t>Cuellar Hernández Rocío Elizabeth</t>
  </si>
  <si>
    <t>Ortiz Gallardo Yuri Ernestina</t>
  </si>
  <si>
    <t>00842</t>
  </si>
  <si>
    <t>Rivas Padilla  Margarita</t>
  </si>
  <si>
    <t>00873</t>
  </si>
  <si>
    <t>Mendez Salcedo Jorge Alberto</t>
  </si>
  <si>
    <t>Sub-Secretario de Finanzas</t>
  </si>
  <si>
    <t>00859</t>
  </si>
  <si>
    <t>00874</t>
  </si>
  <si>
    <t>Resendiz Mora Martha Dolores</t>
  </si>
  <si>
    <t>Secretaria de Comunicación Social</t>
  </si>
  <si>
    <t>Secretario de Organización</t>
  </si>
  <si>
    <t>Guerrero Torres Edgar Emmanuel</t>
  </si>
  <si>
    <t>Hernandez Garcia Ramiro</t>
  </si>
  <si>
    <t>Enriquez Sierra Juan Pablo</t>
  </si>
  <si>
    <t>Presidente</t>
  </si>
  <si>
    <t>Arreola Castañeda Alberto</t>
  </si>
  <si>
    <t>Administrativo</t>
  </si>
  <si>
    <t>Departamento 4108 CDE SECRETARIA DE GESTION SOCIAL</t>
  </si>
  <si>
    <t>Departamento 4112 CDE SECRETARIA TECNICA DEL CPE</t>
  </si>
  <si>
    <t>Gonzalez Ramirez Miriam Noemi</t>
  </si>
  <si>
    <t>López Samano Claudia</t>
  </si>
  <si>
    <t>Iñiguez Ibarra Gustavo</t>
  </si>
  <si>
    <t>Secretario de Procesos Internos</t>
  </si>
  <si>
    <t>Departamento 4303 SECT FRENTE JUVENIL REVOLUCIONARIO</t>
  </si>
  <si>
    <t>Chavez Mora Jesus Armando</t>
  </si>
  <si>
    <t>Chavira Vargas Jose Trinidad</t>
  </si>
  <si>
    <t>Ayala  Rodriguez Eliazer</t>
  </si>
  <si>
    <t>Encargado</t>
  </si>
  <si>
    <t>Camiruaga López Monica Del Carmen</t>
  </si>
  <si>
    <t>Gil Medina Miriam Elyada</t>
  </si>
  <si>
    <t>Secretaria Juridica y de Tranparencia</t>
  </si>
  <si>
    <t>REMUNERACIONES DEL ORGANO ESTRUCTURA ORGANICA</t>
  </si>
  <si>
    <t>Dominguez Vazquez Fernando</t>
  </si>
  <si>
    <t>Cisneros Gabriel Juan Fernando</t>
  </si>
  <si>
    <t>00856</t>
  </si>
  <si>
    <t>00865</t>
  </si>
  <si>
    <t>00866</t>
  </si>
  <si>
    <t>00061</t>
  </si>
  <si>
    <t>00067</t>
  </si>
  <si>
    <t>00869</t>
  </si>
  <si>
    <t>00863</t>
  </si>
  <si>
    <t>00855</t>
  </si>
  <si>
    <t>00857</t>
  </si>
  <si>
    <t>00837</t>
  </si>
  <si>
    <t>00870</t>
  </si>
  <si>
    <t>00864</t>
  </si>
  <si>
    <t>00868</t>
  </si>
  <si>
    <t>00871</t>
  </si>
  <si>
    <t>00849</t>
  </si>
  <si>
    <t>00853</t>
  </si>
  <si>
    <t>00848</t>
  </si>
  <si>
    <t>00858</t>
  </si>
  <si>
    <t>00839</t>
  </si>
  <si>
    <t>00840</t>
  </si>
  <si>
    <t>00861</t>
  </si>
  <si>
    <t>00862</t>
  </si>
  <si>
    <t>00838</t>
  </si>
  <si>
    <t>00876</t>
  </si>
  <si>
    <t>Perez Palacios Jorge Antonio</t>
  </si>
  <si>
    <t>00875</t>
  </si>
  <si>
    <t>Sanchez Padilla Daniel Trinidad</t>
  </si>
  <si>
    <t>00850</t>
  </si>
  <si>
    <t>Becerra Iñiguez Julio Ricardo</t>
  </si>
  <si>
    <t>Negrete Francisco</t>
  </si>
  <si>
    <t>Departamento 9115 CDE COORD DE ORG Y CONSERVACION DE ARCHI</t>
  </si>
  <si>
    <t>Encargado de Archivo de Concentracion</t>
  </si>
  <si>
    <t>Abogada-Asistente juridico en proteccion de datos</t>
  </si>
  <si>
    <t>00879</t>
  </si>
  <si>
    <t>00878</t>
  </si>
  <si>
    <t>Tovar Covarrubias Brianda Jackeline</t>
  </si>
  <si>
    <t>00881</t>
  </si>
  <si>
    <t>Vazquez Ochoa Ismael Isaac</t>
  </si>
  <si>
    <t>00880</t>
  </si>
  <si>
    <t>Macias Lopez Roberto</t>
  </si>
  <si>
    <t>Sueldo - Bruto  Mensual</t>
  </si>
  <si>
    <t xml:space="preserve">Sueldos </t>
  </si>
  <si>
    <t>Departamento 16 MOVIMIENTO TERRITORIAL</t>
  </si>
  <si>
    <t>00884</t>
  </si>
  <si>
    <t>Montero Villanueva Xavier Marconi</t>
  </si>
  <si>
    <t>00885</t>
  </si>
  <si>
    <t>Homs Tirado Maria Elena</t>
  </si>
  <si>
    <t>Secretario de Administracion y Finanzas</t>
  </si>
  <si>
    <t>ENERO DE 2021</t>
  </si>
  <si>
    <t>00886</t>
  </si>
  <si>
    <t>Robles Limon Carlos Guillermo</t>
  </si>
  <si>
    <t>Zamora Vazquez Samuel Hector</t>
  </si>
  <si>
    <t>00163</t>
  </si>
  <si>
    <t>00887</t>
  </si>
  <si>
    <t>De Leon Meza Hugo Fidencio</t>
  </si>
  <si>
    <t>Subsecretario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</si>
</sst>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$&quot;#,##0.00"/>
  </numFmts>
  <fonts count="20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24"/>
      <name val="Arial"/>
      <family val="2"/>
    </font>
    <font>
      <sz val="11"/>
      <color theme="1"/>
      <name val="Arial"/>
      <family val="2"/>
    </font>
    <font>
      <b/>
      <sz val="24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 tint="0.34998626667073579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1">
    <xf numFmtId="0" fontId="0" fillId="0" borderId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1">
    <xf numFmtId="0" fontId="0" fillId="0" borderId="0" xfId="0"/>
    <xf numFmtId="0" fontId="12" fillId="0" borderId="0" xfId="0" applyFont="1" applyAlignment="1">
      <alignment vertical="center"/>
    </xf>
    <xf numFmtId="0" fontId="13" fillId="0" borderId="0" xfId="0" applyFont="1" applyBorder="1" applyAlignment="1">
      <alignment horizontal="center" vertical="center"/>
    </xf>
    <xf numFmtId="43" fontId="14" fillId="2" borderId="1" xfId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49" fontId="14" fillId="3" borderId="2" xfId="0" applyNumberFormat="1" applyFont="1" applyFill="1" applyBorder="1" applyAlignment="1">
      <alignment horizontal="left" vertical="center"/>
    </xf>
    <xf numFmtId="0" fontId="16" fillId="3" borderId="2" xfId="0" applyFont="1" applyFill="1" applyBorder="1" applyAlignment="1">
      <alignment vertical="center"/>
    </xf>
    <xf numFmtId="0" fontId="16" fillId="3" borderId="2" xfId="0" applyFont="1" applyFill="1" applyBorder="1" applyAlignment="1">
      <alignment horizontal="center" vertical="center"/>
    </xf>
    <xf numFmtId="43" fontId="16" fillId="3" borderId="2" xfId="1" applyFont="1" applyFill="1" applyBorder="1" applyAlignment="1">
      <alignment horizontal="center" vertical="center"/>
    </xf>
    <xf numFmtId="40" fontId="16" fillId="3" borderId="2" xfId="1" applyNumberFormat="1" applyFont="1" applyFill="1" applyBorder="1" applyAlignment="1">
      <alignment horizontal="right" vertical="center"/>
    </xf>
    <xf numFmtId="0" fontId="15" fillId="0" borderId="0" xfId="0" applyFont="1" applyAlignment="1">
      <alignment vertical="center"/>
    </xf>
    <xf numFmtId="49" fontId="15" fillId="0" borderId="2" xfId="0" applyNumberFormat="1" applyFont="1" applyBorder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15" fillId="0" borderId="2" xfId="0" applyFont="1" applyBorder="1" applyAlignment="1">
      <alignment horizontal="center" vertical="center"/>
    </xf>
    <xf numFmtId="43" fontId="15" fillId="0" borderId="2" xfId="1" applyFont="1" applyBorder="1" applyAlignment="1">
      <alignment horizontal="center" vertical="center"/>
    </xf>
    <xf numFmtId="40" fontId="15" fillId="0" borderId="2" xfId="1" applyNumberFormat="1" applyFont="1" applyBorder="1" applyAlignment="1">
      <alignment horizontal="right" vertical="center"/>
    </xf>
    <xf numFmtId="43" fontId="15" fillId="0" borderId="0" xfId="0" applyNumberFormat="1" applyFont="1" applyAlignment="1">
      <alignment vertical="center"/>
    </xf>
    <xf numFmtId="0" fontId="15" fillId="0" borderId="2" xfId="0" applyFont="1" applyBorder="1" applyAlignment="1">
      <alignment vertical="center"/>
    </xf>
    <xf numFmtId="49" fontId="17" fillId="0" borderId="2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49" fontId="17" fillId="0" borderId="2" xfId="0" applyNumberFormat="1" applyFont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Border="1" applyAlignment="1">
      <alignment vertical="center"/>
    </xf>
    <xf numFmtId="49" fontId="15" fillId="0" borderId="0" xfId="0" applyNumberFormat="1" applyFont="1" applyAlignment="1">
      <alignment horizontal="left" vertical="center"/>
    </xf>
    <xf numFmtId="43" fontId="15" fillId="0" borderId="0" xfId="1" applyFont="1" applyAlignment="1">
      <alignment horizontal="center" vertical="center"/>
    </xf>
    <xf numFmtId="40" fontId="17" fillId="0" borderId="0" xfId="1" applyNumberFormat="1" applyFont="1" applyAlignment="1">
      <alignment horizontal="right" vertical="center"/>
    </xf>
    <xf numFmtId="40" fontId="15" fillId="0" borderId="0" xfId="1" applyNumberFormat="1" applyFont="1" applyAlignment="1">
      <alignment horizontal="right" vertical="center"/>
    </xf>
    <xf numFmtId="49" fontId="18" fillId="0" borderId="0" xfId="0" applyNumberFormat="1" applyFont="1"/>
    <xf numFmtId="43" fontId="15" fillId="0" borderId="0" xfId="1" applyFont="1" applyAlignment="1">
      <alignment horizontal="right" vertical="center"/>
    </xf>
    <xf numFmtId="0" fontId="18" fillId="0" borderId="0" xfId="3" applyFont="1"/>
    <xf numFmtId="49" fontId="18" fillId="0" borderId="0" xfId="3" applyNumberFormat="1" applyFont="1"/>
    <xf numFmtId="164" fontId="19" fillId="0" borderId="0" xfId="4" applyNumberFormat="1" applyFont="1"/>
    <xf numFmtId="164" fontId="19" fillId="0" borderId="0" xfId="4" applyNumberFormat="1" applyFont="1"/>
    <xf numFmtId="164" fontId="19" fillId="0" borderId="0" xfId="6" applyNumberFormat="1" applyFont="1"/>
    <xf numFmtId="164" fontId="19" fillId="0" borderId="0" xfId="7" applyNumberFormat="1" applyFont="1"/>
    <xf numFmtId="164" fontId="19" fillId="0" borderId="0" xfId="0" applyNumberFormat="1" applyFont="1"/>
    <xf numFmtId="40" fontId="14" fillId="2" borderId="1" xfId="1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" fontId="13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164" fontId="19" fillId="0" borderId="0" xfId="10" applyNumberFormat="1" applyFont="1"/>
    <xf numFmtId="164" fontId="19" fillId="0" borderId="0" xfId="10" applyNumberFormat="1" applyFont="1"/>
  </cellXfs>
  <cellStyles count="11">
    <cellStyle name="Millares" xfId="1" builtinId="3"/>
    <cellStyle name="Normal" xfId="0" builtinId="0"/>
    <cellStyle name="Normal 10" xfId="10"/>
    <cellStyle name="Normal 2" xfId="2"/>
    <cellStyle name="Normal 3" xfId="3"/>
    <cellStyle name="Normal 4" xfId="4"/>
    <cellStyle name="Normal 5" xfId="5"/>
    <cellStyle name="Normal 6" xfId="6"/>
    <cellStyle name="Normal 7" xfId="7"/>
    <cellStyle name="Normal 8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2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4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5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stado%20de%20nomina/SULEDOS%2001%20ENERO%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Listado%20de%20nomina/SULEDOS%2011%20NOVIEMBRE%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1">
          <cell r="A11" t="str">
            <v xml:space="preserve">    Reg. Pat. IMSS:  B9010102109</v>
          </cell>
        </row>
        <row r="13">
          <cell r="A13" t="str">
            <v>Departamento 4 SECRETARIA DE ADMINISTRACION Y FINANZAS</v>
          </cell>
        </row>
        <row r="14">
          <cell r="A14" t="str">
            <v>00885</v>
          </cell>
          <cell r="B14" t="str">
            <v>Homs Tirado Maria Elena</v>
          </cell>
          <cell r="C14">
            <v>10440</v>
          </cell>
          <cell r="D14">
            <v>0</v>
          </cell>
          <cell r="E14">
            <v>6958.21</v>
          </cell>
          <cell r="F14">
            <v>0</v>
          </cell>
          <cell r="G14">
            <v>17398.21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2366.94</v>
          </cell>
          <cell r="N14">
            <v>2366.94</v>
          </cell>
          <cell r="O14">
            <v>448.3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2815.24</v>
          </cell>
          <cell r="AB14">
            <v>14582.97</v>
          </cell>
          <cell r="AC14">
            <v>302.44</v>
          </cell>
          <cell r="AD14">
            <v>544.38</v>
          </cell>
          <cell r="AE14">
            <v>938.24</v>
          </cell>
          <cell r="AF14">
            <v>345.64</v>
          </cell>
          <cell r="AG14">
            <v>347.96</v>
          </cell>
          <cell r="AH14">
            <v>8641.06</v>
          </cell>
          <cell r="AI14">
            <v>1785.06</v>
          </cell>
          <cell r="AJ14">
            <v>864.1</v>
          </cell>
          <cell r="AK14">
            <v>172.82</v>
          </cell>
          <cell r="AL14">
            <v>0</v>
          </cell>
          <cell r="AM14">
            <v>12156.64</v>
          </cell>
        </row>
        <row r="15">
          <cell r="A15" t="str">
            <v>00886</v>
          </cell>
          <cell r="B15" t="str">
            <v>Robles Limon Carlos Guillermo</v>
          </cell>
          <cell r="C15">
            <v>1983.8</v>
          </cell>
          <cell r="D15">
            <v>0</v>
          </cell>
          <cell r="E15">
            <v>1816.2</v>
          </cell>
          <cell r="F15">
            <v>0</v>
          </cell>
          <cell r="G15">
            <v>3800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278.25</v>
          </cell>
          <cell r="N15">
            <v>278.25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278.25</v>
          </cell>
          <cell r="AB15">
            <v>3521.75</v>
          </cell>
          <cell r="AC15">
            <v>58.37</v>
          </cell>
          <cell r="AD15">
            <v>105.06</v>
          </cell>
          <cell r="AE15">
            <v>324.22000000000003</v>
          </cell>
          <cell r="AF15">
            <v>49.15</v>
          </cell>
          <cell r="AG15">
            <v>76</v>
          </cell>
          <cell r="AH15">
            <v>1228.75</v>
          </cell>
          <cell r="AI15">
            <v>487.65</v>
          </cell>
          <cell r="AJ15">
            <v>122.88</v>
          </cell>
          <cell r="AK15">
            <v>24.58</v>
          </cell>
          <cell r="AL15">
            <v>0</v>
          </cell>
          <cell r="AM15">
            <v>1989.01</v>
          </cell>
        </row>
        <row r="16">
          <cell r="A16" t="str">
            <v>Total Depto</v>
          </cell>
          <cell r="C16" t="str">
            <v xml:space="preserve">  -----------------------</v>
          </cell>
          <cell r="D16" t="str">
            <v xml:space="preserve">  -----------------------</v>
          </cell>
          <cell r="E16" t="str">
            <v xml:space="preserve">  -----------------------</v>
          </cell>
          <cell r="F16" t="str">
            <v xml:space="preserve">  -----------------------</v>
          </cell>
          <cell r="G16" t="str">
            <v xml:space="preserve">  -----------------------</v>
          </cell>
          <cell r="H16" t="str">
            <v xml:space="preserve">  -----------------------</v>
          </cell>
          <cell r="I16" t="str">
            <v xml:space="preserve">  -----------------------</v>
          </cell>
          <cell r="J16" t="str">
            <v xml:space="preserve">  -----------------------</v>
          </cell>
          <cell r="K16" t="str">
            <v xml:space="preserve">  -----------------------</v>
          </cell>
          <cell r="L16" t="str">
            <v xml:space="preserve">  -----------------------</v>
          </cell>
          <cell r="M16" t="str">
            <v xml:space="preserve">  -----------------------</v>
          </cell>
          <cell r="N16" t="str">
            <v xml:space="preserve">  -----------------------</v>
          </cell>
          <cell r="O16" t="str">
            <v xml:space="preserve">  -----------------------</v>
          </cell>
          <cell r="P16" t="str">
            <v xml:space="preserve">  -----------------------</v>
          </cell>
          <cell r="Q16" t="str">
            <v xml:space="preserve">  -----------------------</v>
          </cell>
          <cell r="R16" t="str">
            <v xml:space="preserve">  -----------------------</v>
          </cell>
          <cell r="S16" t="str">
            <v xml:space="preserve">  -----------------------</v>
          </cell>
          <cell r="T16" t="str">
            <v xml:space="preserve">  -----------------------</v>
          </cell>
          <cell r="U16" t="str">
            <v xml:space="preserve">  -----------------------</v>
          </cell>
          <cell r="V16" t="str">
            <v xml:space="preserve">  -----------------------</v>
          </cell>
          <cell r="W16" t="str">
            <v xml:space="preserve">  -----------------------</v>
          </cell>
          <cell r="X16" t="str">
            <v xml:space="preserve">  -----------------------</v>
          </cell>
          <cell r="Y16" t="str">
            <v xml:space="preserve">  -----------------------</v>
          </cell>
          <cell r="Z16" t="str">
            <v xml:space="preserve">  -----------------------</v>
          </cell>
          <cell r="AA16" t="str">
            <v xml:space="preserve">  -----------------------</v>
          </cell>
          <cell r="AB16" t="str">
            <v xml:space="preserve">  -----------------------</v>
          </cell>
          <cell r="AC16" t="str">
            <v xml:space="preserve">  -----------------------</v>
          </cell>
          <cell r="AD16" t="str">
            <v xml:space="preserve">  -----------------------</v>
          </cell>
          <cell r="AE16" t="str">
            <v xml:space="preserve">  -----------------------</v>
          </cell>
          <cell r="AF16" t="str">
            <v xml:space="preserve">  -----------------------</v>
          </cell>
          <cell r="AG16" t="str">
            <v xml:space="preserve">  -----------------------</v>
          </cell>
          <cell r="AH16" t="str">
            <v xml:space="preserve">  -----------------------</v>
          </cell>
          <cell r="AI16" t="str">
            <v xml:space="preserve">  -----------------------</v>
          </cell>
          <cell r="AJ16" t="str">
            <v xml:space="preserve">  -----------------------</v>
          </cell>
          <cell r="AK16" t="str">
            <v xml:space="preserve">  -----------------------</v>
          </cell>
          <cell r="AL16" t="str">
            <v xml:space="preserve">  -----------------------</v>
          </cell>
          <cell r="AM16" t="str">
            <v xml:space="preserve">  -----------------------</v>
          </cell>
        </row>
        <row r="17">
          <cell r="C17">
            <v>12423.8</v>
          </cell>
          <cell r="D17">
            <v>0</v>
          </cell>
          <cell r="E17">
            <v>8774.41</v>
          </cell>
          <cell r="F17">
            <v>0</v>
          </cell>
          <cell r="G17">
            <v>21198.21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2645.19</v>
          </cell>
          <cell r="N17">
            <v>2645.19</v>
          </cell>
          <cell r="O17">
            <v>448.3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3093.49</v>
          </cell>
          <cell r="AB17">
            <v>18104.72</v>
          </cell>
          <cell r="AC17">
            <v>360.81</v>
          </cell>
          <cell r="AD17">
            <v>649.44000000000005</v>
          </cell>
          <cell r="AE17">
            <v>1262.46</v>
          </cell>
          <cell r="AF17">
            <v>394.79</v>
          </cell>
          <cell r="AG17">
            <v>423.96</v>
          </cell>
          <cell r="AH17">
            <v>9869.81</v>
          </cell>
          <cell r="AI17">
            <v>2272.71</v>
          </cell>
          <cell r="AJ17">
            <v>986.98</v>
          </cell>
          <cell r="AK17">
            <v>197.4</v>
          </cell>
          <cell r="AL17">
            <v>0</v>
          </cell>
          <cell r="AM17">
            <v>14145.65</v>
          </cell>
        </row>
        <row r="19">
          <cell r="A19" t="str">
            <v>Departamento 13 JUBILADOS Y TERCERA E</v>
          </cell>
        </row>
        <row r="20">
          <cell r="A20" t="str">
            <v>00067</v>
          </cell>
          <cell r="B20" t="str">
            <v>Flores Diaz Maria De La Luz</v>
          </cell>
          <cell r="C20">
            <v>4251</v>
          </cell>
          <cell r="D20">
            <v>0</v>
          </cell>
          <cell r="E20">
            <v>0</v>
          </cell>
          <cell r="F20">
            <v>0</v>
          </cell>
          <cell r="G20">
            <v>4251</v>
          </cell>
          <cell r="H20">
            <v>0</v>
          </cell>
          <cell r="I20">
            <v>0</v>
          </cell>
          <cell r="J20">
            <v>0</v>
          </cell>
          <cell r="K20">
            <v>-377.42</v>
          </cell>
          <cell r="L20">
            <v>-132.4</v>
          </cell>
          <cell r="M20">
            <v>245.03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-132.4</v>
          </cell>
          <cell r="AB20">
            <v>4383.3999999999996</v>
          </cell>
          <cell r="AC20">
            <v>116.72</v>
          </cell>
          <cell r="AD20">
            <v>210.12</v>
          </cell>
          <cell r="AE20">
            <v>648.44000000000005</v>
          </cell>
          <cell r="AF20">
            <v>98.3</v>
          </cell>
          <cell r="AG20">
            <v>85.02</v>
          </cell>
          <cell r="AH20">
            <v>2457.46</v>
          </cell>
          <cell r="AI20">
            <v>975.28</v>
          </cell>
          <cell r="AJ20">
            <v>245.74</v>
          </cell>
          <cell r="AK20">
            <v>49.14</v>
          </cell>
          <cell r="AL20">
            <v>0</v>
          </cell>
          <cell r="AM20">
            <v>3910.94</v>
          </cell>
        </row>
        <row r="21">
          <cell r="A21" t="str">
            <v>00845</v>
          </cell>
          <cell r="B21" t="str">
            <v>Santillan Gonzalez Maria De La Paz</v>
          </cell>
          <cell r="C21">
            <v>4251</v>
          </cell>
          <cell r="D21">
            <v>0</v>
          </cell>
          <cell r="E21">
            <v>0</v>
          </cell>
          <cell r="F21">
            <v>0</v>
          </cell>
          <cell r="G21">
            <v>4251</v>
          </cell>
          <cell r="H21">
            <v>0</v>
          </cell>
          <cell r="I21">
            <v>0</v>
          </cell>
          <cell r="J21">
            <v>0</v>
          </cell>
          <cell r="K21">
            <v>-377.42</v>
          </cell>
          <cell r="L21">
            <v>-132.4</v>
          </cell>
          <cell r="M21">
            <v>245.03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-132.4</v>
          </cell>
          <cell r="AB21">
            <v>4383.3999999999996</v>
          </cell>
          <cell r="AC21">
            <v>116.72</v>
          </cell>
          <cell r="AD21">
            <v>210.12</v>
          </cell>
          <cell r="AE21">
            <v>648.44000000000005</v>
          </cell>
          <cell r="AF21">
            <v>98.3</v>
          </cell>
          <cell r="AG21">
            <v>85.02</v>
          </cell>
          <cell r="AH21">
            <v>2457.46</v>
          </cell>
          <cell r="AI21">
            <v>975.28</v>
          </cell>
          <cell r="AJ21">
            <v>245.74</v>
          </cell>
          <cell r="AK21">
            <v>49.14</v>
          </cell>
          <cell r="AL21">
            <v>0</v>
          </cell>
          <cell r="AM21">
            <v>3910.94</v>
          </cell>
        </row>
        <row r="22">
          <cell r="A22" t="str">
            <v>00846</v>
          </cell>
          <cell r="B22" t="str">
            <v>Rodriguez Ramirez Magdaleno</v>
          </cell>
          <cell r="C22">
            <v>4251</v>
          </cell>
          <cell r="D22">
            <v>0</v>
          </cell>
          <cell r="E22">
            <v>0</v>
          </cell>
          <cell r="F22">
            <v>0</v>
          </cell>
          <cell r="G22">
            <v>4251</v>
          </cell>
          <cell r="H22">
            <v>0</v>
          </cell>
          <cell r="I22">
            <v>0</v>
          </cell>
          <cell r="J22">
            <v>0</v>
          </cell>
          <cell r="K22">
            <v>-377.42</v>
          </cell>
          <cell r="L22">
            <v>-132.4</v>
          </cell>
          <cell r="M22">
            <v>245.03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-132.4</v>
          </cell>
          <cell r="AB22">
            <v>4383.3999999999996</v>
          </cell>
          <cell r="AC22">
            <v>116.72</v>
          </cell>
          <cell r="AD22">
            <v>210.12</v>
          </cell>
          <cell r="AE22">
            <v>648.44000000000005</v>
          </cell>
          <cell r="AF22">
            <v>98.3</v>
          </cell>
          <cell r="AG22">
            <v>85.02</v>
          </cell>
          <cell r="AH22">
            <v>2457.46</v>
          </cell>
          <cell r="AI22">
            <v>975.28</v>
          </cell>
          <cell r="AJ22">
            <v>245.74</v>
          </cell>
          <cell r="AK22">
            <v>49.14</v>
          </cell>
          <cell r="AL22">
            <v>0</v>
          </cell>
          <cell r="AM22">
            <v>3910.94</v>
          </cell>
        </row>
        <row r="23">
          <cell r="A23" t="str">
            <v>00857</v>
          </cell>
          <cell r="B23" t="str">
            <v>Delgado Valenzuela Roberto</v>
          </cell>
          <cell r="C23">
            <v>5334.6</v>
          </cell>
          <cell r="D23">
            <v>0</v>
          </cell>
          <cell r="E23">
            <v>0</v>
          </cell>
          <cell r="F23">
            <v>0</v>
          </cell>
          <cell r="G23">
            <v>5334.6</v>
          </cell>
          <cell r="H23">
            <v>0</v>
          </cell>
          <cell r="I23">
            <v>0</v>
          </cell>
          <cell r="J23">
            <v>0</v>
          </cell>
          <cell r="K23">
            <v>-290.76</v>
          </cell>
          <cell r="L23">
            <v>0</v>
          </cell>
          <cell r="M23">
            <v>325.33</v>
          </cell>
          <cell r="N23">
            <v>34.57</v>
          </cell>
          <cell r="O23">
            <v>146.5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181.07</v>
          </cell>
          <cell r="AB23">
            <v>5153.53</v>
          </cell>
          <cell r="AC23">
            <v>107.94</v>
          </cell>
          <cell r="AD23">
            <v>194.3</v>
          </cell>
          <cell r="AE23">
            <v>639.64</v>
          </cell>
          <cell r="AF23">
            <v>123.36</v>
          </cell>
          <cell r="AG23">
            <v>106.7</v>
          </cell>
          <cell r="AH23">
            <v>3084</v>
          </cell>
          <cell r="AI23">
            <v>941.88</v>
          </cell>
          <cell r="AJ23">
            <v>308.39999999999998</v>
          </cell>
          <cell r="AK23">
            <v>61.68</v>
          </cell>
          <cell r="AL23">
            <v>0</v>
          </cell>
          <cell r="AM23">
            <v>4626.0200000000004</v>
          </cell>
        </row>
        <row r="24">
          <cell r="A24" t="str">
            <v>Total Depto</v>
          </cell>
          <cell r="C24" t="str">
            <v xml:space="preserve">  -----------------------</v>
          </cell>
          <cell r="D24" t="str">
            <v xml:space="preserve">  -----------------------</v>
          </cell>
          <cell r="E24" t="str">
            <v xml:space="preserve">  -----------------------</v>
          </cell>
          <cell r="F24" t="str">
            <v xml:space="preserve">  -----------------------</v>
          </cell>
          <cell r="G24" t="str">
            <v xml:space="preserve">  -----------------------</v>
          </cell>
          <cell r="H24" t="str">
            <v xml:space="preserve">  -----------------------</v>
          </cell>
          <cell r="I24" t="str">
            <v xml:space="preserve">  -----------------------</v>
          </cell>
          <cell r="J24" t="str">
            <v xml:space="preserve">  -----------------------</v>
          </cell>
          <cell r="K24" t="str">
            <v xml:space="preserve">  -----------------------</v>
          </cell>
          <cell r="L24" t="str">
            <v xml:space="preserve">  -----------------------</v>
          </cell>
          <cell r="M24" t="str">
            <v xml:space="preserve">  -----------------------</v>
          </cell>
          <cell r="N24" t="str">
            <v xml:space="preserve">  -----------------------</v>
          </cell>
          <cell r="O24" t="str">
            <v xml:space="preserve">  -----------------------</v>
          </cell>
          <cell r="P24" t="str">
            <v xml:space="preserve">  -----------------------</v>
          </cell>
          <cell r="Q24" t="str">
            <v xml:space="preserve">  -----------------------</v>
          </cell>
          <cell r="R24" t="str">
            <v xml:space="preserve">  -----------------------</v>
          </cell>
          <cell r="S24" t="str">
            <v xml:space="preserve">  -----------------------</v>
          </cell>
          <cell r="T24" t="str">
            <v xml:space="preserve">  -----------------------</v>
          </cell>
          <cell r="U24" t="str">
            <v xml:space="preserve">  -----------------------</v>
          </cell>
          <cell r="V24" t="str">
            <v xml:space="preserve">  -----------------------</v>
          </cell>
          <cell r="W24" t="str">
            <v xml:space="preserve">  -----------------------</v>
          </cell>
          <cell r="X24" t="str">
            <v xml:space="preserve">  -----------------------</v>
          </cell>
          <cell r="Y24" t="str">
            <v xml:space="preserve">  -----------------------</v>
          </cell>
          <cell r="Z24" t="str">
            <v xml:space="preserve">  -----------------------</v>
          </cell>
          <cell r="AA24" t="str">
            <v xml:space="preserve">  -----------------------</v>
          </cell>
          <cell r="AB24" t="str">
            <v xml:space="preserve">  -----------------------</v>
          </cell>
          <cell r="AC24" t="str">
            <v xml:space="preserve">  -----------------------</v>
          </cell>
          <cell r="AD24" t="str">
            <v xml:space="preserve">  -----------------------</v>
          </cell>
          <cell r="AE24" t="str">
            <v xml:space="preserve">  -----------------------</v>
          </cell>
          <cell r="AF24" t="str">
            <v xml:space="preserve">  -----------------------</v>
          </cell>
          <cell r="AG24" t="str">
            <v xml:space="preserve">  -----------------------</v>
          </cell>
          <cell r="AH24" t="str">
            <v xml:space="preserve">  -----------------------</v>
          </cell>
          <cell r="AI24" t="str">
            <v xml:space="preserve">  -----------------------</v>
          </cell>
          <cell r="AJ24" t="str">
            <v xml:space="preserve">  -----------------------</v>
          </cell>
          <cell r="AK24" t="str">
            <v xml:space="preserve">  -----------------------</v>
          </cell>
          <cell r="AL24" t="str">
            <v xml:space="preserve">  -----------------------</v>
          </cell>
          <cell r="AM24" t="str">
            <v xml:space="preserve">  -----------------------</v>
          </cell>
        </row>
        <row r="25">
          <cell r="C25">
            <v>18087.599999999999</v>
          </cell>
          <cell r="D25">
            <v>0</v>
          </cell>
          <cell r="E25">
            <v>0</v>
          </cell>
          <cell r="F25">
            <v>0</v>
          </cell>
          <cell r="G25">
            <v>18087.599999999999</v>
          </cell>
          <cell r="H25">
            <v>0</v>
          </cell>
          <cell r="I25">
            <v>0</v>
          </cell>
          <cell r="J25">
            <v>0</v>
          </cell>
          <cell r="K25">
            <v>-1423.02</v>
          </cell>
          <cell r="L25">
            <v>-397.2</v>
          </cell>
          <cell r="M25">
            <v>1060.42</v>
          </cell>
          <cell r="N25">
            <v>34.57</v>
          </cell>
          <cell r="O25">
            <v>146.5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-216.13</v>
          </cell>
          <cell r="AB25">
            <v>18303.73</v>
          </cell>
          <cell r="AC25">
            <v>458.1</v>
          </cell>
          <cell r="AD25">
            <v>824.66</v>
          </cell>
          <cell r="AE25">
            <v>2584.96</v>
          </cell>
          <cell r="AF25">
            <v>418.26</v>
          </cell>
          <cell r="AG25">
            <v>361.76</v>
          </cell>
          <cell r="AH25">
            <v>10456.379999999999</v>
          </cell>
          <cell r="AI25">
            <v>3867.72</v>
          </cell>
          <cell r="AJ25">
            <v>1045.6199999999999</v>
          </cell>
          <cell r="AK25">
            <v>209.1</v>
          </cell>
          <cell r="AL25">
            <v>0</v>
          </cell>
          <cell r="AM25">
            <v>16358.84</v>
          </cell>
        </row>
        <row r="27">
          <cell r="A27" t="str">
            <v>Departamento 16 MOVIMIENTO TERRITORIAL</v>
          </cell>
        </row>
        <row r="28">
          <cell r="A28" t="str">
            <v>00884</v>
          </cell>
          <cell r="B28" t="str">
            <v>Montero Villanueva Xavier Marconi</v>
          </cell>
          <cell r="C28">
            <v>9999.9</v>
          </cell>
          <cell r="D28">
            <v>0</v>
          </cell>
          <cell r="E28">
            <v>10000.1</v>
          </cell>
          <cell r="F28">
            <v>0</v>
          </cell>
          <cell r="G28">
            <v>20000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2922.68</v>
          </cell>
          <cell r="N28">
            <v>2922.68</v>
          </cell>
          <cell r="O28">
            <v>630.76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3553.44</v>
          </cell>
          <cell r="AB28">
            <v>16446.560000000001</v>
          </cell>
          <cell r="AC28">
            <v>417.5</v>
          </cell>
          <cell r="AD28">
            <v>751.5</v>
          </cell>
          <cell r="AE28">
            <v>1125.6199999999999</v>
          </cell>
          <cell r="AF28">
            <v>477.14</v>
          </cell>
          <cell r="AG28">
            <v>400</v>
          </cell>
          <cell r="AH28">
            <v>11928.46</v>
          </cell>
          <cell r="AI28">
            <v>2294.62</v>
          </cell>
          <cell r="AJ28">
            <v>1192.8399999999999</v>
          </cell>
          <cell r="AK28">
            <v>238.56</v>
          </cell>
          <cell r="AL28">
            <v>0</v>
          </cell>
          <cell r="AM28">
            <v>16531.62</v>
          </cell>
        </row>
        <row r="29">
          <cell r="A29" t="str">
            <v>Total Depto</v>
          </cell>
          <cell r="C29" t="str">
            <v xml:space="preserve">  -----------------------</v>
          </cell>
          <cell r="D29" t="str">
            <v xml:space="preserve">  -----------------------</v>
          </cell>
          <cell r="E29" t="str">
            <v xml:space="preserve">  -----------------------</v>
          </cell>
          <cell r="F29" t="str">
            <v xml:space="preserve">  -----------------------</v>
          </cell>
          <cell r="G29" t="str">
            <v xml:space="preserve">  -----------------------</v>
          </cell>
          <cell r="H29" t="str">
            <v xml:space="preserve">  -----------------------</v>
          </cell>
          <cell r="I29" t="str">
            <v xml:space="preserve">  -----------------------</v>
          </cell>
          <cell r="J29" t="str">
            <v xml:space="preserve">  -----------------------</v>
          </cell>
          <cell r="K29" t="str">
            <v xml:space="preserve">  -----------------------</v>
          </cell>
          <cell r="L29" t="str">
            <v xml:space="preserve">  -----------------------</v>
          </cell>
          <cell r="M29" t="str">
            <v xml:space="preserve">  -----------------------</v>
          </cell>
          <cell r="N29" t="str">
            <v xml:space="preserve">  -----------------------</v>
          </cell>
          <cell r="O29" t="str">
            <v xml:space="preserve">  -----------------------</v>
          </cell>
          <cell r="P29" t="str">
            <v xml:space="preserve">  -----------------------</v>
          </cell>
          <cell r="Q29" t="str">
            <v xml:space="preserve">  -----------------------</v>
          </cell>
          <cell r="R29" t="str">
            <v xml:space="preserve">  -----------------------</v>
          </cell>
          <cell r="S29" t="str">
            <v xml:space="preserve">  -----------------------</v>
          </cell>
          <cell r="T29" t="str">
            <v xml:space="preserve">  -----------------------</v>
          </cell>
          <cell r="U29" t="str">
            <v xml:space="preserve">  -----------------------</v>
          </cell>
          <cell r="V29" t="str">
            <v xml:space="preserve">  -----------------------</v>
          </cell>
          <cell r="W29" t="str">
            <v xml:space="preserve">  -----------------------</v>
          </cell>
          <cell r="X29" t="str">
            <v xml:space="preserve">  -----------------------</v>
          </cell>
          <cell r="Y29" t="str">
            <v xml:space="preserve">  -----------------------</v>
          </cell>
          <cell r="Z29" t="str">
            <v xml:space="preserve">  -----------------------</v>
          </cell>
          <cell r="AA29" t="str">
            <v xml:space="preserve">  -----------------------</v>
          </cell>
          <cell r="AB29" t="str">
            <v xml:space="preserve">  -----------------------</v>
          </cell>
          <cell r="AC29" t="str">
            <v xml:space="preserve">  -----------------------</v>
          </cell>
          <cell r="AD29" t="str">
            <v xml:space="preserve">  -----------------------</v>
          </cell>
          <cell r="AE29" t="str">
            <v xml:space="preserve">  -----------------------</v>
          </cell>
          <cell r="AF29" t="str">
            <v xml:space="preserve">  -----------------------</v>
          </cell>
          <cell r="AG29" t="str">
            <v xml:space="preserve">  -----------------------</v>
          </cell>
          <cell r="AH29" t="str">
            <v xml:space="preserve">  -----------------------</v>
          </cell>
          <cell r="AI29" t="str">
            <v xml:space="preserve">  -----------------------</v>
          </cell>
          <cell r="AJ29" t="str">
            <v xml:space="preserve">  -----------------------</v>
          </cell>
          <cell r="AK29" t="str">
            <v xml:space="preserve">  -----------------------</v>
          </cell>
          <cell r="AL29" t="str">
            <v xml:space="preserve">  -----------------------</v>
          </cell>
          <cell r="AM29" t="str">
            <v xml:space="preserve">  -----------------------</v>
          </cell>
        </row>
        <row r="30">
          <cell r="C30">
            <v>9999.9</v>
          </cell>
          <cell r="D30">
            <v>0</v>
          </cell>
          <cell r="E30">
            <v>10000.1</v>
          </cell>
          <cell r="F30">
            <v>0</v>
          </cell>
          <cell r="G30">
            <v>20000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2922.68</v>
          </cell>
          <cell r="N30">
            <v>2922.68</v>
          </cell>
          <cell r="O30">
            <v>630.76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3553.44</v>
          </cell>
          <cell r="AB30">
            <v>16446.560000000001</v>
          </cell>
          <cell r="AC30">
            <v>417.5</v>
          </cell>
          <cell r="AD30">
            <v>751.5</v>
          </cell>
          <cell r="AE30">
            <v>1125.6199999999999</v>
          </cell>
          <cell r="AF30">
            <v>477.14</v>
          </cell>
          <cell r="AG30">
            <v>400</v>
          </cell>
          <cell r="AH30">
            <v>11928.46</v>
          </cell>
          <cell r="AI30">
            <v>2294.62</v>
          </cell>
          <cell r="AJ30">
            <v>1192.8399999999999</v>
          </cell>
          <cell r="AK30">
            <v>238.56</v>
          </cell>
          <cell r="AL30">
            <v>0</v>
          </cell>
          <cell r="AM30">
            <v>16531.62</v>
          </cell>
        </row>
        <row r="32">
          <cell r="A32" t="str">
            <v>Departamento 17 OMPRI</v>
          </cell>
        </row>
        <row r="33">
          <cell r="A33" t="str">
            <v>00156</v>
          </cell>
          <cell r="B33" t="str">
            <v>Carrillo Carrillo Sandra Luz</v>
          </cell>
          <cell r="C33">
            <v>7918.2</v>
          </cell>
          <cell r="D33">
            <v>0</v>
          </cell>
          <cell r="E33">
            <v>0</v>
          </cell>
          <cell r="F33">
            <v>0</v>
          </cell>
          <cell r="G33">
            <v>7918.2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604.98</v>
          </cell>
          <cell r="N33">
            <v>604.98</v>
          </cell>
          <cell r="O33">
            <v>222.78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827.76</v>
          </cell>
          <cell r="AB33">
            <v>7090.44</v>
          </cell>
          <cell r="AC33">
            <v>160.22</v>
          </cell>
          <cell r="AD33">
            <v>288.38</v>
          </cell>
          <cell r="AE33">
            <v>706.6</v>
          </cell>
          <cell r="AF33">
            <v>183.1</v>
          </cell>
          <cell r="AG33">
            <v>158.36000000000001</v>
          </cell>
          <cell r="AH33">
            <v>4577.5600000000004</v>
          </cell>
          <cell r="AI33">
            <v>1155.2</v>
          </cell>
          <cell r="AJ33">
            <v>457.76</v>
          </cell>
          <cell r="AK33">
            <v>91.56</v>
          </cell>
          <cell r="AL33">
            <v>0</v>
          </cell>
          <cell r="AM33">
            <v>6623.54</v>
          </cell>
        </row>
        <row r="34">
          <cell r="A34" t="str">
            <v>Total Depto</v>
          </cell>
          <cell r="C34" t="str">
            <v xml:space="preserve">  -----------------------</v>
          </cell>
          <cell r="D34" t="str">
            <v xml:space="preserve">  -----------------------</v>
          </cell>
          <cell r="E34" t="str">
            <v xml:space="preserve">  -----------------------</v>
          </cell>
          <cell r="F34" t="str">
            <v xml:space="preserve">  -----------------------</v>
          </cell>
          <cell r="G34" t="str">
            <v xml:space="preserve">  -----------------------</v>
          </cell>
          <cell r="H34" t="str">
            <v xml:space="preserve">  -----------------------</v>
          </cell>
          <cell r="I34" t="str">
            <v xml:space="preserve">  -----------------------</v>
          </cell>
          <cell r="J34" t="str">
            <v xml:space="preserve">  -----------------------</v>
          </cell>
          <cell r="K34" t="str">
            <v xml:space="preserve">  -----------------------</v>
          </cell>
          <cell r="L34" t="str">
            <v xml:space="preserve">  -----------------------</v>
          </cell>
          <cell r="M34" t="str">
            <v xml:space="preserve">  -----------------------</v>
          </cell>
          <cell r="N34" t="str">
            <v xml:space="preserve">  -----------------------</v>
          </cell>
          <cell r="O34" t="str">
            <v xml:space="preserve">  -----------------------</v>
          </cell>
          <cell r="P34" t="str">
            <v xml:space="preserve">  -----------------------</v>
          </cell>
          <cell r="Q34" t="str">
            <v xml:space="preserve">  -----------------------</v>
          </cell>
          <cell r="R34" t="str">
            <v xml:space="preserve">  -----------------------</v>
          </cell>
          <cell r="S34" t="str">
            <v xml:space="preserve">  -----------------------</v>
          </cell>
          <cell r="T34" t="str">
            <v xml:space="preserve">  -----------------------</v>
          </cell>
          <cell r="U34" t="str">
            <v xml:space="preserve">  -----------------------</v>
          </cell>
          <cell r="V34" t="str">
            <v xml:space="preserve">  -----------------------</v>
          </cell>
          <cell r="W34" t="str">
            <v xml:space="preserve">  -----------------------</v>
          </cell>
          <cell r="X34" t="str">
            <v xml:space="preserve">  -----------------------</v>
          </cell>
          <cell r="Y34" t="str">
            <v xml:space="preserve">  -----------------------</v>
          </cell>
          <cell r="Z34" t="str">
            <v xml:space="preserve">  -----------------------</v>
          </cell>
          <cell r="AA34" t="str">
            <v xml:space="preserve">  -----------------------</v>
          </cell>
          <cell r="AB34" t="str">
            <v xml:space="preserve">  -----------------------</v>
          </cell>
          <cell r="AC34" t="str">
            <v xml:space="preserve">  -----------------------</v>
          </cell>
          <cell r="AD34" t="str">
            <v xml:space="preserve">  -----------------------</v>
          </cell>
          <cell r="AE34" t="str">
            <v xml:space="preserve">  -----------------------</v>
          </cell>
          <cell r="AF34" t="str">
            <v xml:space="preserve">  -----------------------</v>
          </cell>
          <cell r="AG34" t="str">
            <v xml:space="preserve">  -----------------------</v>
          </cell>
          <cell r="AH34" t="str">
            <v xml:space="preserve">  -----------------------</v>
          </cell>
          <cell r="AI34" t="str">
            <v xml:space="preserve">  -----------------------</v>
          </cell>
          <cell r="AJ34" t="str">
            <v xml:space="preserve">  -----------------------</v>
          </cell>
          <cell r="AK34" t="str">
            <v xml:space="preserve">  -----------------------</v>
          </cell>
          <cell r="AL34" t="str">
            <v xml:space="preserve">  -----------------------</v>
          </cell>
          <cell r="AM34" t="str">
            <v xml:space="preserve">  -----------------------</v>
          </cell>
        </row>
        <row r="35">
          <cell r="C35">
            <v>7918.2</v>
          </cell>
          <cell r="D35">
            <v>0</v>
          </cell>
          <cell r="E35">
            <v>0</v>
          </cell>
          <cell r="F35">
            <v>0</v>
          </cell>
          <cell r="G35">
            <v>7918.2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604.98</v>
          </cell>
          <cell r="N35">
            <v>604.98</v>
          </cell>
          <cell r="O35">
            <v>222.78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827.76</v>
          </cell>
          <cell r="AB35">
            <v>7090.44</v>
          </cell>
          <cell r="AC35">
            <v>160.22</v>
          </cell>
          <cell r="AD35">
            <v>288.38</v>
          </cell>
          <cell r="AE35">
            <v>706.6</v>
          </cell>
          <cell r="AF35">
            <v>183.1</v>
          </cell>
          <cell r="AG35">
            <v>158.36000000000001</v>
          </cell>
          <cell r="AH35">
            <v>4577.5600000000004</v>
          </cell>
          <cell r="AI35">
            <v>1155.2</v>
          </cell>
          <cell r="AJ35">
            <v>457.76</v>
          </cell>
          <cell r="AK35">
            <v>91.56</v>
          </cell>
          <cell r="AL35">
            <v>0</v>
          </cell>
          <cell r="AM35">
            <v>6623.54</v>
          </cell>
        </row>
        <row r="37">
          <cell r="A37" t="str">
            <v>Departamento 24 SECRETARIA GRAL</v>
          </cell>
        </row>
        <row r="38">
          <cell r="A38" t="str">
            <v>00874</v>
          </cell>
          <cell r="B38" t="str">
            <v>Camiruaga Lopez Monica Del Carmen</v>
          </cell>
          <cell r="C38">
            <v>6000</v>
          </cell>
          <cell r="D38">
            <v>0</v>
          </cell>
          <cell r="E38">
            <v>2705.1</v>
          </cell>
          <cell r="F38">
            <v>0</v>
          </cell>
          <cell r="G38">
            <v>8705.1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695.45</v>
          </cell>
          <cell r="N38">
            <v>695.45</v>
          </cell>
          <cell r="O38">
            <v>235.08</v>
          </cell>
          <cell r="P38">
            <v>0</v>
          </cell>
          <cell r="Q38">
            <v>1000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1930.53</v>
          </cell>
          <cell r="AB38">
            <v>6774.57</v>
          </cell>
          <cell r="AC38">
            <v>167.96</v>
          </cell>
          <cell r="AD38">
            <v>302.33999999999997</v>
          </cell>
          <cell r="AE38">
            <v>719.22</v>
          </cell>
          <cell r="AF38">
            <v>191.96</v>
          </cell>
          <cell r="AG38">
            <v>174.1</v>
          </cell>
          <cell r="AH38">
            <v>4798.9399999999996</v>
          </cell>
          <cell r="AI38">
            <v>1189.52</v>
          </cell>
          <cell r="AJ38">
            <v>479.9</v>
          </cell>
          <cell r="AK38">
            <v>95.98</v>
          </cell>
          <cell r="AL38">
            <v>0</v>
          </cell>
          <cell r="AM38">
            <v>6930.4</v>
          </cell>
        </row>
        <row r="39">
          <cell r="A39" t="str">
            <v>Total Depto</v>
          </cell>
          <cell r="C39" t="str">
            <v xml:space="preserve">  -----------------------</v>
          </cell>
          <cell r="D39" t="str">
            <v xml:space="preserve">  -----------------------</v>
          </cell>
          <cell r="E39" t="str">
            <v xml:space="preserve">  -----------------------</v>
          </cell>
          <cell r="F39" t="str">
            <v xml:space="preserve">  -----------------------</v>
          </cell>
          <cell r="G39" t="str">
            <v xml:space="preserve">  -----------------------</v>
          </cell>
          <cell r="H39" t="str">
            <v xml:space="preserve">  -----------------------</v>
          </cell>
          <cell r="I39" t="str">
            <v xml:space="preserve">  -----------------------</v>
          </cell>
          <cell r="J39" t="str">
            <v xml:space="preserve">  -----------------------</v>
          </cell>
          <cell r="K39" t="str">
            <v xml:space="preserve">  -----------------------</v>
          </cell>
          <cell r="L39" t="str">
            <v xml:space="preserve">  -----------------------</v>
          </cell>
          <cell r="M39" t="str">
            <v xml:space="preserve">  -----------------------</v>
          </cell>
          <cell r="N39" t="str">
            <v xml:space="preserve">  -----------------------</v>
          </cell>
          <cell r="O39" t="str">
            <v xml:space="preserve">  -----------------------</v>
          </cell>
          <cell r="P39" t="str">
            <v xml:space="preserve">  -----------------------</v>
          </cell>
          <cell r="Q39" t="str">
            <v xml:space="preserve">  -----------------------</v>
          </cell>
          <cell r="R39" t="str">
            <v xml:space="preserve">  -----------------------</v>
          </cell>
          <cell r="S39" t="str">
            <v xml:space="preserve">  -----------------------</v>
          </cell>
          <cell r="T39" t="str">
            <v xml:space="preserve">  -----------------------</v>
          </cell>
          <cell r="U39" t="str">
            <v xml:space="preserve">  -----------------------</v>
          </cell>
          <cell r="V39" t="str">
            <v xml:space="preserve">  -----------------------</v>
          </cell>
          <cell r="W39" t="str">
            <v xml:space="preserve">  -----------------------</v>
          </cell>
          <cell r="X39" t="str">
            <v xml:space="preserve">  -----------------------</v>
          </cell>
          <cell r="Y39" t="str">
            <v xml:space="preserve">  -----------------------</v>
          </cell>
          <cell r="Z39" t="str">
            <v xml:space="preserve">  -----------------------</v>
          </cell>
          <cell r="AA39" t="str">
            <v xml:space="preserve">  -----------------------</v>
          </cell>
          <cell r="AB39" t="str">
            <v xml:space="preserve">  -----------------------</v>
          </cell>
          <cell r="AC39" t="str">
            <v xml:space="preserve">  -----------------------</v>
          </cell>
          <cell r="AD39" t="str">
            <v xml:space="preserve">  -----------------------</v>
          </cell>
          <cell r="AE39" t="str">
            <v xml:space="preserve">  -----------------------</v>
          </cell>
          <cell r="AF39" t="str">
            <v xml:space="preserve">  -----------------------</v>
          </cell>
          <cell r="AG39" t="str">
            <v xml:space="preserve">  -----------------------</v>
          </cell>
          <cell r="AH39" t="str">
            <v xml:space="preserve">  -----------------------</v>
          </cell>
          <cell r="AI39" t="str">
            <v xml:space="preserve">  -----------------------</v>
          </cell>
          <cell r="AJ39" t="str">
            <v xml:space="preserve">  -----------------------</v>
          </cell>
          <cell r="AK39" t="str">
            <v xml:space="preserve">  -----------------------</v>
          </cell>
          <cell r="AL39" t="str">
            <v xml:space="preserve">  -----------------------</v>
          </cell>
          <cell r="AM39" t="str">
            <v xml:space="preserve">  -----------------------</v>
          </cell>
        </row>
        <row r="40">
          <cell r="C40">
            <v>6000</v>
          </cell>
          <cell r="D40">
            <v>0</v>
          </cell>
          <cell r="E40">
            <v>2705.1</v>
          </cell>
          <cell r="F40">
            <v>0</v>
          </cell>
          <cell r="G40">
            <v>8705.1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695.45</v>
          </cell>
          <cell r="N40">
            <v>695.45</v>
          </cell>
          <cell r="O40">
            <v>235.08</v>
          </cell>
          <cell r="P40">
            <v>0</v>
          </cell>
          <cell r="Q40">
            <v>1000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1930.53</v>
          </cell>
          <cell r="AB40">
            <v>6774.57</v>
          </cell>
          <cell r="AC40">
            <v>167.96</v>
          </cell>
          <cell r="AD40">
            <v>302.33999999999997</v>
          </cell>
          <cell r="AE40">
            <v>719.22</v>
          </cell>
          <cell r="AF40">
            <v>191.96</v>
          </cell>
          <cell r="AG40">
            <v>174.1</v>
          </cell>
          <cell r="AH40">
            <v>4798.9399999999996</v>
          </cell>
          <cell r="AI40">
            <v>1189.52</v>
          </cell>
          <cell r="AJ40">
            <v>479.9</v>
          </cell>
          <cell r="AK40">
            <v>95.98</v>
          </cell>
          <cell r="AL40">
            <v>0</v>
          </cell>
          <cell r="AM40">
            <v>6930.4</v>
          </cell>
        </row>
        <row r="42">
          <cell r="A42" t="str">
            <v>Departamento 60 CDE SECRETARIA JURIDICA Y DE TRANSPARENC</v>
          </cell>
        </row>
        <row r="43">
          <cell r="A43" t="str">
            <v>00195</v>
          </cell>
          <cell r="B43" t="str">
            <v>Murguia Escobedo Sandra Buenaventura</v>
          </cell>
          <cell r="C43">
            <v>7918.2</v>
          </cell>
          <cell r="D43">
            <v>0</v>
          </cell>
          <cell r="E43">
            <v>0</v>
          </cell>
          <cell r="F43">
            <v>0</v>
          </cell>
          <cell r="G43">
            <v>7918.2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604.98</v>
          </cell>
          <cell r="N43">
            <v>604.98</v>
          </cell>
          <cell r="O43">
            <v>222.74</v>
          </cell>
          <cell r="P43">
            <v>0</v>
          </cell>
          <cell r="Q43">
            <v>500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1327.72</v>
          </cell>
          <cell r="AB43">
            <v>6590.48</v>
          </cell>
          <cell r="AC43">
            <v>160.19999999999999</v>
          </cell>
          <cell r="AD43">
            <v>288.36</v>
          </cell>
          <cell r="AE43">
            <v>706.58</v>
          </cell>
          <cell r="AF43">
            <v>183.08</v>
          </cell>
          <cell r="AG43">
            <v>158.36000000000001</v>
          </cell>
          <cell r="AH43">
            <v>4577.12</v>
          </cell>
          <cell r="AI43">
            <v>1155.1400000000001</v>
          </cell>
          <cell r="AJ43">
            <v>457.72</v>
          </cell>
          <cell r="AK43">
            <v>91.54</v>
          </cell>
          <cell r="AL43">
            <v>0</v>
          </cell>
          <cell r="AM43">
            <v>6622.96</v>
          </cell>
        </row>
        <row r="44">
          <cell r="A44" t="str">
            <v>00844</v>
          </cell>
          <cell r="B44" t="str">
            <v>Leon Guzman Maribel</v>
          </cell>
          <cell r="C44">
            <v>10440</v>
          </cell>
          <cell r="D44">
            <v>0</v>
          </cell>
          <cell r="E44">
            <v>6989.48</v>
          </cell>
          <cell r="F44">
            <v>0</v>
          </cell>
          <cell r="G44">
            <v>17429.48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2373.62</v>
          </cell>
          <cell r="N44">
            <v>2373.62</v>
          </cell>
          <cell r="O44">
            <v>497.48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2871.1</v>
          </cell>
          <cell r="AB44">
            <v>14558.38</v>
          </cell>
          <cell r="AC44">
            <v>333.44</v>
          </cell>
          <cell r="AD44">
            <v>600.20000000000005</v>
          </cell>
          <cell r="AE44">
            <v>988.72</v>
          </cell>
          <cell r="AF44">
            <v>381.08</v>
          </cell>
          <cell r="AG44">
            <v>348.58</v>
          </cell>
          <cell r="AH44">
            <v>9526.9599999999991</v>
          </cell>
          <cell r="AI44">
            <v>1922.36</v>
          </cell>
          <cell r="AJ44">
            <v>952.7</v>
          </cell>
          <cell r="AK44">
            <v>190.54</v>
          </cell>
          <cell r="AL44">
            <v>0</v>
          </cell>
          <cell r="AM44">
            <v>13322.22</v>
          </cell>
        </row>
        <row r="45">
          <cell r="A45" t="str">
            <v>00870</v>
          </cell>
          <cell r="B45" t="str">
            <v>Gil Medina Miriam Elyada</v>
          </cell>
          <cell r="C45">
            <v>10450</v>
          </cell>
          <cell r="D45">
            <v>0</v>
          </cell>
          <cell r="E45">
            <v>30781.78</v>
          </cell>
          <cell r="F45">
            <v>0</v>
          </cell>
          <cell r="G45">
            <v>41231.78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7881.59</v>
          </cell>
          <cell r="N45">
            <v>7881.59</v>
          </cell>
          <cell r="O45">
            <v>483.89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8365.48</v>
          </cell>
          <cell r="AB45">
            <v>32866.300000000003</v>
          </cell>
          <cell r="AC45">
            <v>319.61</v>
          </cell>
          <cell r="AD45">
            <v>575.29999999999995</v>
          </cell>
          <cell r="AE45">
            <v>847.35</v>
          </cell>
          <cell r="AF45">
            <v>498.1</v>
          </cell>
          <cell r="AG45">
            <v>824.63</v>
          </cell>
          <cell r="AH45">
            <v>9131.76</v>
          </cell>
          <cell r="AI45">
            <v>1742.26</v>
          </cell>
          <cell r="AJ45">
            <v>1245.24</v>
          </cell>
          <cell r="AK45">
            <v>182.63</v>
          </cell>
          <cell r="AL45">
            <v>0</v>
          </cell>
          <cell r="AM45">
            <v>13624.62</v>
          </cell>
        </row>
        <row r="46">
          <cell r="A46" t="str">
            <v>Total Depto</v>
          </cell>
          <cell r="C46" t="str">
            <v xml:space="preserve">  -----------------------</v>
          </cell>
          <cell r="D46" t="str">
            <v xml:space="preserve">  -----------------------</v>
          </cell>
          <cell r="E46" t="str">
            <v xml:space="preserve">  -----------------------</v>
          </cell>
          <cell r="F46" t="str">
            <v xml:space="preserve">  -----------------------</v>
          </cell>
          <cell r="G46" t="str">
            <v xml:space="preserve">  -----------------------</v>
          </cell>
          <cell r="H46" t="str">
            <v xml:space="preserve">  -----------------------</v>
          </cell>
          <cell r="I46" t="str">
            <v xml:space="preserve">  -----------------------</v>
          </cell>
          <cell r="J46" t="str">
            <v xml:space="preserve">  -----------------------</v>
          </cell>
          <cell r="K46" t="str">
            <v xml:space="preserve">  -----------------------</v>
          </cell>
          <cell r="L46" t="str">
            <v xml:space="preserve">  -----------------------</v>
          </cell>
          <cell r="M46" t="str">
            <v xml:space="preserve">  -----------------------</v>
          </cell>
          <cell r="N46" t="str">
            <v xml:space="preserve">  -----------------------</v>
          </cell>
          <cell r="O46" t="str">
            <v xml:space="preserve">  -----------------------</v>
          </cell>
          <cell r="P46" t="str">
            <v xml:space="preserve">  -----------------------</v>
          </cell>
          <cell r="Q46" t="str">
            <v xml:space="preserve">  -----------------------</v>
          </cell>
          <cell r="R46" t="str">
            <v xml:space="preserve">  -----------------------</v>
          </cell>
          <cell r="S46" t="str">
            <v xml:space="preserve">  -----------------------</v>
          </cell>
          <cell r="T46" t="str">
            <v xml:space="preserve">  -----------------------</v>
          </cell>
          <cell r="U46" t="str">
            <v xml:space="preserve">  -----------------------</v>
          </cell>
          <cell r="V46" t="str">
            <v xml:space="preserve">  -----------------------</v>
          </cell>
          <cell r="W46" t="str">
            <v xml:space="preserve">  -----------------------</v>
          </cell>
          <cell r="X46" t="str">
            <v xml:space="preserve">  -----------------------</v>
          </cell>
          <cell r="Y46" t="str">
            <v xml:space="preserve">  -----------------------</v>
          </cell>
          <cell r="Z46" t="str">
            <v xml:space="preserve">  -----------------------</v>
          </cell>
          <cell r="AA46" t="str">
            <v xml:space="preserve">  -----------------------</v>
          </cell>
          <cell r="AB46" t="str">
            <v xml:space="preserve">  -----------------------</v>
          </cell>
          <cell r="AC46" t="str">
            <v xml:space="preserve">  -----------------------</v>
          </cell>
          <cell r="AD46" t="str">
            <v xml:space="preserve">  -----------------------</v>
          </cell>
          <cell r="AE46" t="str">
            <v xml:space="preserve">  -----------------------</v>
          </cell>
          <cell r="AF46" t="str">
            <v xml:space="preserve">  -----------------------</v>
          </cell>
          <cell r="AG46" t="str">
            <v xml:space="preserve">  -----------------------</v>
          </cell>
          <cell r="AH46" t="str">
            <v xml:space="preserve">  -----------------------</v>
          </cell>
          <cell r="AI46" t="str">
            <v xml:space="preserve">  -----------------------</v>
          </cell>
          <cell r="AJ46" t="str">
            <v xml:space="preserve">  -----------------------</v>
          </cell>
          <cell r="AK46" t="str">
            <v xml:space="preserve">  -----------------------</v>
          </cell>
          <cell r="AL46" t="str">
            <v xml:space="preserve">  -----------------------</v>
          </cell>
          <cell r="AM46" t="str">
            <v xml:space="preserve">  -----------------------</v>
          </cell>
        </row>
        <row r="47">
          <cell r="C47">
            <v>28808.2</v>
          </cell>
          <cell r="D47">
            <v>0</v>
          </cell>
          <cell r="E47">
            <v>37771.26</v>
          </cell>
          <cell r="F47">
            <v>0</v>
          </cell>
          <cell r="G47">
            <v>66579.460000000006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10860.19</v>
          </cell>
          <cell r="N47">
            <v>10860.19</v>
          </cell>
          <cell r="O47">
            <v>1204.1099999999999</v>
          </cell>
          <cell r="P47">
            <v>0</v>
          </cell>
          <cell r="Q47">
            <v>500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12564.3</v>
          </cell>
          <cell r="AB47">
            <v>54015.16</v>
          </cell>
          <cell r="AC47">
            <v>813.25</v>
          </cell>
          <cell r="AD47">
            <v>1463.86</v>
          </cell>
          <cell r="AE47">
            <v>2542.65</v>
          </cell>
          <cell r="AF47">
            <v>1062.26</v>
          </cell>
          <cell r="AG47">
            <v>1331.57</v>
          </cell>
          <cell r="AH47">
            <v>23235.84</v>
          </cell>
          <cell r="AI47">
            <v>4819.76</v>
          </cell>
          <cell r="AJ47">
            <v>2655.66</v>
          </cell>
          <cell r="AK47">
            <v>464.71</v>
          </cell>
          <cell r="AL47">
            <v>0</v>
          </cell>
          <cell r="AM47">
            <v>33569.800000000003</v>
          </cell>
        </row>
        <row r="49">
          <cell r="A49" t="str">
            <v>Departamento 1014 SECRETARIA DE ORGANIZACION</v>
          </cell>
        </row>
        <row r="50">
          <cell r="A50" t="str">
            <v>00163</v>
          </cell>
          <cell r="B50" t="str">
            <v>Zamora Vazquez Samuel Hector</v>
          </cell>
          <cell r="C50">
            <v>3480</v>
          </cell>
          <cell r="D50">
            <v>0</v>
          </cell>
          <cell r="E50">
            <v>5234.74</v>
          </cell>
          <cell r="F50">
            <v>0</v>
          </cell>
          <cell r="G50">
            <v>8714.74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1150.3699999999999</v>
          </cell>
          <cell r="N50">
            <v>1150.3699999999999</v>
          </cell>
          <cell r="O50">
            <v>151.84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1302.21</v>
          </cell>
          <cell r="AB50">
            <v>7412.53</v>
          </cell>
          <cell r="AC50">
            <v>105.62</v>
          </cell>
          <cell r="AD50">
            <v>190.11</v>
          </cell>
          <cell r="AE50">
            <v>394.85</v>
          </cell>
          <cell r="AF50">
            <v>120.71</v>
          </cell>
          <cell r="AG50">
            <v>174.29</v>
          </cell>
          <cell r="AH50">
            <v>3017.68</v>
          </cell>
          <cell r="AI50">
            <v>690.58</v>
          </cell>
          <cell r="AJ50">
            <v>301.77</v>
          </cell>
          <cell r="AK50">
            <v>60.35</v>
          </cell>
          <cell r="AL50">
            <v>0</v>
          </cell>
          <cell r="AM50">
            <v>4365.38</v>
          </cell>
        </row>
        <row r="51">
          <cell r="A51" t="str">
            <v>00887</v>
          </cell>
          <cell r="B51" t="str">
            <v>De Leon Meza Hugo Fidencio</v>
          </cell>
          <cell r="C51">
            <v>3480</v>
          </cell>
          <cell r="D51">
            <v>0</v>
          </cell>
          <cell r="E51">
            <v>5234.74</v>
          </cell>
          <cell r="F51">
            <v>0</v>
          </cell>
          <cell r="G51">
            <v>8714.74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1150.3699999999999</v>
          </cell>
          <cell r="N51">
            <v>1150.3699999999999</v>
          </cell>
          <cell r="O51">
            <v>151.84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1302.21</v>
          </cell>
          <cell r="AB51">
            <v>7412.53</v>
          </cell>
          <cell r="AC51">
            <v>105.62</v>
          </cell>
          <cell r="AD51">
            <v>190.11</v>
          </cell>
          <cell r="AE51">
            <v>394.85</v>
          </cell>
          <cell r="AF51">
            <v>120.71</v>
          </cell>
          <cell r="AG51">
            <v>174.29</v>
          </cell>
          <cell r="AH51">
            <v>3017.68</v>
          </cell>
          <cell r="AI51">
            <v>690.58</v>
          </cell>
          <cell r="AJ51">
            <v>301.77</v>
          </cell>
          <cell r="AK51">
            <v>60.35</v>
          </cell>
          <cell r="AL51">
            <v>0</v>
          </cell>
          <cell r="AM51">
            <v>4365.38</v>
          </cell>
        </row>
        <row r="52">
          <cell r="A52" t="str">
            <v>Total Depto</v>
          </cell>
          <cell r="C52" t="str">
            <v xml:space="preserve">  -----------------------</v>
          </cell>
          <cell r="D52" t="str">
            <v xml:space="preserve">  -----------------------</v>
          </cell>
          <cell r="E52" t="str">
            <v xml:space="preserve">  -----------------------</v>
          </cell>
          <cell r="F52" t="str">
            <v xml:space="preserve">  -----------------------</v>
          </cell>
          <cell r="G52" t="str">
            <v xml:space="preserve">  -----------------------</v>
          </cell>
          <cell r="H52" t="str">
            <v xml:space="preserve">  -----------------------</v>
          </cell>
          <cell r="I52" t="str">
            <v xml:space="preserve">  -----------------------</v>
          </cell>
          <cell r="J52" t="str">
            <v xml:space="preserve">  -----------------------</v>
          </cell>
          <cell r="K52" t="str">
            <v xml:space="preserve">  -----------------------</v>
          </cell>
          <cell r="L52" t="str">
            <v xml:space="preserve">  -----------------------</v>
          </cell>
          <cell r="M52" t="str">
            <v xml:space="preserve">  -----------------------</v>
          </cell>
          <cell r="N52" t="str">
            <v xml:space="preserve">  -----------------------</v>
          </cell>
          <cell r="O52" t="str">
            <v xml:space="preserve">  -----------------------</v>
          </cell>
          <cell r="P52" t="str">
            <v xml:space="preserve">  -----------------------</v>
          </cell>
          <cell r="Q52" t="str">
            <v xml:space="preserve">  -----------------------</v>
          </cell>
          <cell r="R52" t="str">
            <v xml:space="preserve">  -----------------------</v>
          </cell>
          <cell r="S52" t="str">
            <v xml:space="preserve">  -----------------------</v>
          </cell>
          <cell r="T52" t="str">
            <v xml:space="preserve">  -----------------------</v>
          </cell>
          <cell r="U52" t="str">
            <v xml:space="preserve">  -----------------------</v>
          </cell>
          <cell r="V52" t="str">
            <v xml:space="preserve">  -----------------------</v>
          </cell>
          <cell r="W52" t="str">
            <v xml:space="preserve">  -----------------------</v>
          </cell>
          <cell r="X52" t="str">
            <v xml:space="preserve">  -----------------------</v>
          </cell>
          <cell r="Y52" t="str">
            <v xml:space="preserve">  -----------------------</v>
          </cell>
          <cell r="Z52" t="str">
            <v xml:space="preserve">  -----------------------</v>
          </cell>
          <cell r="AA52" t="str">
            <v xml:space="preserve">  -----------------------</v>
          </cell>
          <cell r="AB52" t="str">
            <v xml:space="preserve">  -----------------------</v>
          </cell>
          <cell r="AC52" t="str">
            <v xml:space="preserve">  -----------------------</v>
          </cell>
          <cell r="AD52" t="str">
            <v xml:space="preserve">  -----------------------</v>
          </cell>
          <cell r="AE52" t="str">
            <v xml:space="preserve">  -----------------------</v>
          </cell>
          <cell r="AF52" t="str">
            <v xml:space="preserve">  -----------------------</v>
          </cell>
          <cell r="AG52" t="str">
            <v xml:space="preserve">  -----------------------</v>
          </cell>
          <cell r="AH52" t="str">
            <v xml:space="preserve">  -----------------------</v>
          </cell>
          <cell r="AI52" t="str">
            <v xml:space="preserve">  -----------------------</v>
          </cell>
          <cell r="AJ52" t="str">
            <v xml:space="preserve">  -----------------------</v>
          </cell>
          <cell r="AK52" t="str">
            <v xml:space="preserve">  -----------------------</v>
          </cell>
          <cell r="AL52" t="str">
            <v xml:space="preserve">  -----------------------</v>
          </cell>
          <cell r="AM52" t="str">
            <v xml:space="preserve">  -----------------------</v>
          </cell>
        </row>
        <row r="53">
          <cell r="C53">
            <v>6960</v>
          </cell>
          <cell r="D53">
            <v>0</v>
          </cell>
          <cell r="E53">
            <v>10469.48</v>
          </cell>
          <cell r="F53">
            <v>0</v>
          </cell>
          <cell r="G53">
            <v>17429.48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2300.7399999999998</v>
          </cell>
          <cell r="N53">
            <v>2300.7399999999998</v>
          </cell>
          <cell r="O53">
            <v>303.68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2604.42</v>
          </cell>
          <cell r="AB53">
            <v>14825.06</v>
          </cell>
          <cell r="AC53">
            <v>211.24</v>
          </cell>
          <cell r="AD53">
            <v>380.22</v>
          </cell>
          <cell r="AE53">
            <v>789.7</v>
          </cell>
          <cell r="AF53">
            <v>241.42</v>
          </cell>
          <cell r="AG53">
            <v>348.58</v>
          </cell>
          <cell r="AH53">
            <v>6035.36</v>
          </cell>
          <cell r="AI53">
            <v>1381.16</v>
          </cell>
          <cell r="AJ53">
            <v>603.54</v>
          </cell>
          <cell r="AK53">
            <v>120.7</v>
          </cell>
          <cell r="AL53">
            <v>0</v>
          </cell>
          <cell r="AM53">
            <v>8730.76</v>
          </cell>
        </row>
        <row r="55">
          <cell r="A55" t="str">
            <v>Departamento 4103 CDE PRESIDENCIA</v>
          </cell>
        </row>
        <row r="56">
          <cell r="A56" t="str">
            <v>00007</v>
          </cell>
          <cell r="B56" t="str">
            <v>De León Corona Jane Vanessa</v>
          </cell>
          <cell r="C56">
            <v>11767.5</v>
          </cell>
          <cell r="D56">
            <v>0</v>
          </cell>
          <cell r="E56">
            <v>5200</v>
          </cell>
          <cell r="F56">
            <v>0</v>
          </cell>
          <cell r="G56">
            <v>16967.5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2299.67</v>
          </cell>
          <cell r="N56">
            <v>2299.67</v>
          </cell>
          <cell r="O56">
            <v>346.28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2645.95</v>
          </cell>
          <cell r="AB56">
            <v>14321.55</v>
          </cell>
          <cell r="AC56">
            <v>238.1</v>
          </cell>
          <cell r="AD56">
            <v>428.58</v>
          </cell>
          <cell r="AE56">
            <v>833.46</v>
          </cell>
          <cell r="AF56">
            <v>272.12</v>
          </cell>
          <cell r="AG56">
            <v>339.35</v>
          </cell>
          <cell r="AH56">
            <v>6802.8</v>
          </cell>
          <cell r="AI56">
            <v>1500.14</v>
          </cell>
          <cell r="AJ56">
            <v>680.28</v>
          </cell>
          <cell r="AK56">
            <v>136.06</v>
          </cell>
          <cell r="AL56">
            <v>0</v>
          </cell>
          <cell r="AM56">
            <v>9730.75</v>
          </cell>
        </row>
        <row r="57">
          <cell r="A57" t="str">
            <v>00113</v>
          </cell>
          <cell r="B57" t="str">
            <v>Hernandez Murillo Jose Adrian</v>
          </cell>
          <cell r="C57">
            <v>11767.5</v>
          </cell>
          <cell r="D57">
            <v>0</v>
          </cell>
          <cell r="E57">
            <v>1040</v>
          </cell>
          <cell r="F57">
            <v>0</v>
          </cell>
          <cell r="G57">
            <v>12807.5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1393.2</v>
          </cell>
          <cell r="N57">
            <v>1393.2</v>
          </cell>
          <cell r="O57">
            <v>374.68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1767.88</v>
          </cell>
          <cell r="AB57">
            <v>11039.62</v>
          </cell>
          <cell r="AC57">
            <v>256</v>
          </cell>
          <cell r="AD57">
            <v>460.8</v>
          </cell>
          <cell r="AE57">
            <v>862.6</v>
          </cell>
          <cell r="AF57">
            <v>292.58</v>
          </cell>
          <cell r="AG57">
            <v>256.14</v>
          </cell>
          <cell r="AH57">
            <v>7314.3</v>
          </cell>
          <cell r="AI57">
            <v>1579.4</v>
          </cell>
          <cell r="AJ57">
            <v>731.44</v>
          </cell>
          <cell r="AK57">
            <v>146.28</v>
          </cell>
          <cell r="AL57">
            <v>0</v>
          </cell>
          <cell r="AM57">
            <v>10320.14</v>
          </cell>
        </row>
        <row r="58">
          <cell r="A58" t="str">
            <v>00118</v>
          </cell>
          <cell r="B58" t="str">
            <v>Ramirez Gallegos Lorena</v>
          </cell>
          <cell r="C58">
            <v>8550</v>
          </cell>
          <cell r="D58">
            <v>0</v>
          </cell>
          <cell r="E58">
            <v>0</v>
          </cell>
          <cell r="F58">
            <v>0</v>
          </cell>
          <cell r="G58">
            <v>8550</v>
          </cell>
          <cell r="H58">
            <v>15</v>
          </cell>
          <cell r="I58">
            <v>0</v>
          </cell>
          <cell r="J58">
            <v>2618.94</v>
          </cell>
          <cell r="K58">
            <v>0</v>
          </cell>
          <cell r="L58">
            <v>0</v>
          </cell>
          <cell r="M58">
            <v>674.6</v>
          </cell>
          <cell r="N58">
            <v>674.6</v>
          </cell>
          <cell r="O58">
            <v>243.06</v>
          </cell>
          <cell r="P58">
            <v>0</v>
          </cell>
          <cell r="Q58">
            <v>1000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50</v>
          </cell>
          <cell r="Z58">
            <v>0</v>
          </cell>
          <cell r="AA58">
            <v>4601.6000000000004</v>
          </cell>
          <cell r="AB58">
            <v>3948.4</v>
          </cell>
          <cell r="AC58">
            <v>173</v>
          </cell>
          <cell r="AD58">
            <v>311.39999999999998</v>
          </cell>
          <cell r="AE58">
            <v>727.44</v>
          </cell>
          <cell r="AF58">
            <v>197.72</v>
          </cell>
          <cell r="AG58">
            <v>171</v>
          </cell>
          <cell r="AH58">
            <v>4942.8</v>
          </cell>
          <cell r="AI58">
            <v>1211.8399999999999</v>
          </cell>
          <cell r="AJ58">
            <v>494.28</v>
          </cell>
          <cell r="AK58">
            <v>98.86</v>
          </cell>
          <cell r="AL58">
            <v>0</v>
          </cell>
          <cell r="AM58">
            <v>7116.5</v>
          </cell>
        </row>
        <row r="59">
          <cell r="A59" t="str">
            <v>00199</v>
          </cell>
          <cell r="B59" t="str">
            <v>Meza Arana Mayra Gisela</v>
          </cell>
          <cell r="C59">
            <v>10446</v>
          </cell>
          <cell r="D59">
            <v>0</v>
          </cell>
          <cell r="E59">
            <v>5200</v>
          </cell>
          <cell r="F59">
            <v>0</v>
          </cell>
          <cell r="G59">
            <v>15646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2045.73</v>
          </cell>
          <cell r="N59">
            <v>2045.73</v>
          </cell>
          <cell r="O59">
            <v>303.89999999999998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2349.63</v>
          </cell>
          <cell r="AB59">
            <v>13296.37</v>
          </cell>
          <cell r="AC59">
            <v>211.36</v>
          </cell>
          <cell r="AD59">
            <v>380.44</v>
          </cell>
          <cell r="AE59">
            <v>789.9</v>
          </cell>
          <cell r="AF59">
            <v>241.56</v>
          </cell>
          <cell r="AG59">
            <v>312.92</v>
          </cell>
          <cell r="AH59">
            <v>6038.84</v>
          </cell>
          <cell r="AI59">
            <v>1381.7</v>
          </cell>
          <cell r="AJ59">
            <v>603.88</v>
          </cell>
          <cell r="AK59">
            <v>120.78</v>
          </cell>
          <cell r="AL59">
            <v>0</v>
          </cell>
          <cell r="AM59">
            <v>8699.68</v>
          </cell>
        </row>
        <row r="60">
          <cell r="A60" t="str">
            <v>00838</v>
          </cell>
          <cell r="B60" t="str">
            <v>Hernandez García Ramiro</v>
          </cell>
          <cell r="C60">
            <v>14250</v>
          </cell>
          <cell r="D60">
            <v>0</v>
          </cell>
          <cell r="E60">
            <v>9537.56</v>
          </cell>
          <cell r="F60">
            <v>0</v>
          </cell>
          <cell r="G60">
            <v>23787.56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3731.7</v>
          </cell>
          <cell r="N60">
            <v>3731.7</v>
          </cell>
          <cell r="O60">
            <v>715.26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4446.96</v>
          </cell>
          <cell r="AB60">
            <v>19340.599999999999</v>
          </cell>
          <cell r="AC60">
            <v>470.78</v>
          </cell>
          <cell r="AD60">
            <v>847.42</v>
          </cell>
          <cell r="AE60">
            <v>1212.42</v>
          </cell>
          <cell r="AF60">
            <v>538.04</v>
          </cell>
          <cell r="AG60">
            <v>475.76</v>
          </cell>
          <cell r="AH60">
            <v>13451.1</v>
          </cell>
          <cell r="AI60">
            <v>2530.62</v>
          </cell>
          <cell r="AJ60">
            <v>1345.12</v>
          </cell>
          <cell r="AK60">
            <v>269.02</v>
          </cell>
          <cell r="AL60">
            <v>0</v>
          </cell>
          <cell r="AM60">
            <v>18609.66</v>
          </cell>
        </row>
        <row r="61">
          <cell r="A61" t="str">
            <v>00843</v>
          </cell>
          <cell r="B61" t="str">
            <v>Dominguez Vazquez Fernando</v>
          </cell>
          <cell r="C61">
            <v>6000</v>
          </cell>
          <cell r="D61">
            <v>0</v>
          </cell>
          <cell r="E61">
            <v>5606.8</v>
          </cell>
          <cell r="F61">
            <v>0</v>
          </cell>
          <cell r="G61">
            <v>11606.8</v>
          </cell>
          <cell r="H61">
            <v>0</v>
          </cell>
          <cell r="I61">
            <v>2747.62</v>
          </cell>
          <cell r="J61">
            <v>0</v>
          </cell>
          <cell r="K61">
            <v>0</v>
          </cell>
          <cell r="L61">
            <v>0</v>
          </cell>
          <cell r="M61">
            <v>1195.49</v>
          </cell>
          <cell r="N61">
            <v>1195.49</v>
          </cell>
          <cell r="O61">
            <v>242.98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50</v>
          </cell>
          <cell r="Z61">
            <v>0</v>
          </cell>
          <cell r="AA61">
            <v>4236.09</v>
          </cell>
          <cell r="AB61">
            <v>7370.71</v>
          </cell>
          <cell r="AC61">
            <v>172.96</v>
          </cell>
          <cell r="AD61">
            <v>311.33999999999997</v>
          </cell>
          <cell r="AE61">
            <v>727.36</v>
          </cell>
          <cell r="AF61">
            <v>197.68</v>
          </cell>
          <cell r="AG61">
            <v>232.14</v>
          </cell>
          <cell r="AH61">
            <v>4941.76</v>
          </cell>
          <cell r="AI61">
            <v>1211.6600000000001</v>
          </cell>
          <cell r="AJ61">
            <v>494.18</v>
          </cell>
          <cell r="AK61">
            <v>98.84</v>
          </cell>
          <cell r="AL61">
            <v>0</v>
          </cell>
          <cell r="AM61">
            <v>7176.26</v>
          </cell>
        </row>
        <row r="62">
          <cell r="A62" t="str">
            <v>00865</v>
          </cell>
          <cell r="B62" t="str">
            <v>Guerrero Torres Edgar Emmanuel</v>
          </cell>
          <cell r="C62">
            <v>10440</v>
          </cell>
          <cell r="D62">
            <v>0</v>
          </cell>
          <cell r="E62">
            <v>6989.48</v>
          </cell>
          <cell r="F62">
            <v>0</v>
          </cell>
          <cell r="G62">
            <v>17429.48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2373.62</v>
          </cell>
          <cell r="N62">
            <v>2373.62</v>
          </cell>
          <cell r="O62">
            <v>497.48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2871.1</v>
          </cell>
          <cell r="AB62">
            <v>14558.38</v>
          </cell>
          <cell r="AC62">
            <v>333.44</v>
          </cell>
          <cell r="AD62">
            <v>600.20000000000005</v>
          </cell>
          <cell r="AE62">
            <v>988.72</v>
          </cell>
          <cell r="AF62">
            <v>381.08</v>
          </cell>
          <cell r="AG62">
            <v>348.58</v>
          </cell>
          <cell r="AH62">
            <v>9526.9599999999991</v>
          </cell>
          <cell r="AI62">
            <v>1922.36</v>
          </cell>
          <cell r="AJ62">
            <v>952.7</v>
          </cell>
          <cell r="AK62">
            <v>190.54</v>
          </cell>
          <cell r="AL62">
            <v>0</v>
          </cell>
          <cell r="AM62">
            <v>13322.22</v>
          </cell>
        </row>
        <row r="63">
          <cell r="A63" t="str">
            <v>00866</v>
          </cell>
          <cell r="B63" t="str">
            <v>Enriquez Sierra Juan Pablo</v>
          </cell>
          <cell r="C63">
            <v>10440</v>
          </cell>
          <cell r="D63">
            <v>0</v>
          </cell>
          <cell r="E63">
            <v>6989.48</v>
          </cell>
          <cell r="F63">
            <v>0</v>
          </cell>
          <cell r="G63">
            <v>17429.48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2373.62</v>
          </cell>
          <cell r="N63">
            <v>2373.62</v>
          </cell>
          <cell r="O63">
            <v>497.48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2871.1</v>
          </cell>
          <cell r="AB63">
            <v>14558.38</v>
          </cell>
          <cell r="AC63">
            <v>333.44</v>
          </cell>
          <cell r="AD63">
            <v>600.20000000000005</v>
          </cell>
          <cell r="AE63">
            <v>988.72</v>
          </cell>
          <cell r="AF63">
            <v>381.08</v>
          </cell>
          <cell r="AG63">
            <v>348.58</v>
          </cell>
          <cell r="AH63">
            <v>9526.9599999999991</v>
          </cell>
          <cell r="AI63">
            <v>1922.36</v>
          </cell>
          <cell r="AJ63">
            <v>952.7</v>
          </cell>
          <cell r="AK63">
            <v>190.54</v>
          </cell>
          <cell r="AL63">
            <v>0</v>
          </cell>
          <cell r="AM63">
            <v>13322.22</v>
          </cell>
        </row>
        <row r="64">
          <cell r="A64" t="str">
            <v>Total Depto</v>
          </cell>
          <cell r="C64" t="str">
            <v xml:space="preserve">  -----------------------</v>
          </cell>
          <cell r="D64" t="str">
            <v xml:space="preserve">  -----------------------</v>
          </cell>
          <cell r="E64" t="str">
            <v xml:space="preserve">  -----------------------</v>
          </cell>
          <cell r="F64" t="str">
            <v xml:space="preserve">  -----------------------</v>
          </cell>
          <cell r="G64" t="str">
            <v xml:space="preserve">  -----------------------</v>
          </cell>
          <cell r="H64" t="str">
            <v xml:space="preserve">  -----------------------</v>
          </cell>
          <cell r="I64" t="str">
            <v xml:space="preserve">  -----------------------</v>
          </cell>
          <cell r="J64" t="str">
            <v xml:space="preserve">  -----------------------</v>
          </cell>
          <cell r="K64" t="str">
            <v xml:space="preserve">  -----------------------</v>
          </cell>
          <cell r="L64" t="str">
            <v xml:space="preserve">  -----------------------</v>
          </cell>
          <cell r="M64" t="str">
            <v xml:space="preserve">  -----------------------</v>
          </cell>
          <cell r="N64" t="str">
            <v xml:space="preserve">  -----------------------</v>
          </cell>
          <cell r="O64" t="str">
            <v xml:space="preserve">  -----------------------</v>
          </cell>
          <cell r="P64" t="str">
            <v xml:space="preserve">  -----------------------</v>
          </cell>
          <cell r="Q64" t="str">
            <v xml:space="preserve">  -----------------------</v>
          </cell>
          <cell r="R64" t="str">
            <v xml:space="preserve">  -----------------------</v>
          </cell>
          <cell r="S64" t="str">
            <v xml:space="preserve">  -----------------------</v>
          </cell>
          <cell r="T64" t="str">
            <v xml:space="preserve">  -----------------------</v>
          </cell>
          <cell r="U64" t="str">
            <v xml:space="preserve">  -----------------------</v>
          </cell>
          <cell r="V64" t="str">
            <v xml:space="preserve">  -----------------------</v>
          </cell>
          <cell r="W64" t="str">
            <v xml:space="preserve">  -----------------------</v>
          </cell>
          <cell r="X64" t="str">
            <v xml:space="preserve">  -----------------------</v>
          </cell>
          <cell r="Y64" t="str">
            <v xml:space="preserve">  -----------------------</v>
          </cell>
          <cell r="Z64" t="str">
            <v xml:space="preserve">  -----------------------</v>
          </cell>
          <cell r="AA64" t="str">
            <v xml:space="preserve">  -----------------------</v>
          </cell>
          <cell r="AB64" t="str">
            <v xml:space="preserve">  -----------------------</v>
          </cell>
          <cell r="AC64" t="str">
            <v xml:space="preserve">  -----------------------</v>
          </cell>
          <cell r="AD64" t="str">
            <v xml:space="preserve">  -----------------------</v>
          </cell>
          <cell r="AE64" t="str">
            <v xml:space="preserve">  -----------------------</v>
          </cell>
          <cell r="AF64" t="str">
            <v xml:space="preserve">  -----------------------</v>
          </cell>
          <cell r="AG64" t="str">
            <v xml:space="preserve">  -----------------------</v>
          </cell>
          <cell r="AH64" t="str">
            <v xml:space="preserve">  -----------------------</v>
          </cell>
          <cell r="AI64" t="str">
            <v xml:space="preserve">  -----------------------</v>
          </cell>
          <cell r="AJ64" t="str">
            <v xml:space="preserve">  -----------------------</v>
          </cell>
          <cell r="AK64" t="str">
            <v xml:space="preserve">  -----------------------</v>
          </cell>
          <cell r="AL64" t="str">
            <v xml:space="preserve">  -----------------------</v>
          </cell>
          <cell r="AM64" t="str">
            <v xml:space="preserve">  -----------------------</v>
          </cell>
        </row>
        <row r="65">
          <cell r="C65">
            <v>83661</v>
          </cell>
          <cell r="D65">
            <v>0</v>
          </cell>
          <cell r="E65">
            <v>40563.32</v>
          </cell>
          <cell r="F65">
            <v>0</v>
          </cell>
          <cell r="G65">
            <v>124224.32000000001</v>
          </cell>
          <cell r="H65">
            <v>15</v>
          </cell>
          <cell r="I65">
            <v>2747.62</v>
          </cell>
          <cell r="J65">
            <v>2618.94</v>
          </cell>
          <cell r="K65">
            <v>0</v>
          </cell>
          <cell r="L65">
            <v>0</v>
          </cell>
          <cell r="M65">
            <v>16087.63</v>
          </cell>
          <cell r="N65">
            <v>16087.63</v>
          </cell>
          <cell r="O65">
            <v>3221.12</v>
          </cell>
          <cell r="P65">
            <v>0</v>
          </cell>
          <cell r="Q65">
            <v>1000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100</v>
          </cell>
          <cell r="Z65">
            <v>0</v>
          </cell>
          <cell r="AA65">
            <v>25790.31</v>
          </cell>
          <cell r="AB65">
            <v>98434.01</v>
          </cell>
          <cell r="AC65">
            <v>2189.08</v>
          </cell>
          <cell r="AD65">
            <v>3940.38</v>
          </cell>
          <cell r="AE65">
            <v>7130.62</v>
          </cell>
          <cell r="AF65">
            <v>2501.86</v>
          </cell>
          <cell r="AG65">
            <v>2484.4699999999998</v>
          </cell>
          <cell r="AH65">
            <v>62545.52</v>
          </cell>
          <cell r="AI65">
            <v>13260.08</v>
          </cell>
          <cell r="AJ65">
            <v>6254.58</v>
          </cell>
          <cell r="AK65">
            <v>1250.92</v>
          </cell>
          <cell r="AL65">
            <v>0</v>
          </cell>
          <cell r="AM65">
            <v>88297.43</v>
          </cell>
        </row>
        <row r="67">
          <cell r="A67" t="str">
            <v>Departamento 4104 CDE SECRETARIA GENERAL</v>
          </cell>
        </row>
        <row r="68">
          <cell r="A68" t="str">
            <v>00023</v>
          </cell>
          <cell r="B68" t="str">
            <v>Santoyo Ramos María Guadalupe</v>
          </cell>
          <cell r="C68">
            <v>7051.5</v>
          </cell>
          <cell r="D68">
            <v>0</v>
          </cell>
          <cell r="E68">
            <v>0</v>
          </cell>
          <cell r="F68">
            <v>0</v>
          </cell>
          <cell r="G68">
            <v>7051.5</v>
          </cell>
          <cell r="H68">
            <v>0</v>
          </cell>
          <cell r="I68">
            <v>0</v>
          </cell>
          <cell r="J68">
            <v>0</v>
          </cell>
          <cell r="K68">
            <v>-214.74</v>
          </cell>
          <cell r="L68">
            <v>0</v>
          </cell>
          <cell r="M68">
            <v>510.69</v>
          </cell>
          <cell r="N68">
            <v>295.94</v>
          </cell>
          <cell r="O68">
            <v>194.98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490.92</v>
          </cell>
          <cell r="AB68">
            <v>6560.58</v>
          </cell>
          <cell r="AC68">
            <v>142.68</v>
          </cell>
          <cell r="AD68">
            <v>256.82</v>
          </cell>
          <cell r="AE68">
            <v>678.02</v>
          </cell>
          <cell r="AF68">
            <v>163.06</v>
          </cell>
          <cell r="AG68">
            <v>141.04</v>
          </cell>
          <cell r="AH68">
            <v>4076.4</v>
          </cell>
          <cell r="AI68">
            <v>1077.52</v>
          </cell>
          <cell r="AJ68">
            <v>407.64</v>
          </cell>
          <cell r="AK68">
            <v>81.52</v>
          </cell>
          <cell r="AL68">
            <v>0</v>
          </cell>
          <cell r="AM68">
            <v>5947.18</v>
          </cell>
        </row>
        <row r="69">
          <cell r="A69" t="str">
            <v>Total Depto</v>
          </cell>
          <cell r="C69" t="str">
            <v xml:space="preserve">  -----------------------</v>
          </cell>
          <cell r="D69" t="str">
            <v xml:space="preserve">  -----------------------</v>
          </cell>
          <cell r="E69" t="str">
            <v xml:space="preserve">  -----------------------</v>
          </cell>
          <cell r="F69" t="str">
            <v xml:space="preserve">  -----------------------</v>
          </cell>
          <cell r="G69" t="str">
            <v xml:space="preserve">  -----------------------</v>
          </cell>
          <cell r="H69" t="str">
            <v xml:space="preserve">  -----------------------</v>
          </cell>
          <cell r="I69" t="str">
            <v xml:space="preserve">  -----------------------</v>
          </cell>
          <cell r="J69" t="str">
            <v xml:space="preserve">  -----------------------</v>
          </cell>
          <cell r="K69" t="str">
            <v xml:space="preserve">  -----------------------</v>
          </cell>
          <cell r="L69" t="str">
            <v xml:space="preserve">  -----------------------</v>
          </cell>
          <cell r="M69" t="str">
            <v xml:space="preserve">  -----------------------</v>
          </cell>
          <cell r="N69" t="str">
            <v xml:space="preserve">  -----------------------</v>
          </cell>
          <cell r="O69" t="str">
            <v xml:space="preserve">  -----------------------</v>
          </cell>
          <cell r="P69" t="str">
            <v xml:space="preserve">  -----------------------</v>
          </cell>
          <cell r="Q69" t="str">
            <v xml:space="preserve">  -----------------------</v>
          </cell>
          <cell r="R69" t="str">
            <v xml:space="preserve">  -----------------------</v>
          </cell>
          <cell r="S69" t="str">
            <v xml:space="preserve">  -----------------------</v>
          </cell>
          <cell r="T69" t="str">
            <v xml:space="preserve">  -----------------------</v>
          </cell>
          <cell r="U69" t="str">
            <v xml:space="preserve">  -----------------------</v>
          </cell>
          <cell r="V69" t="str">
            <v xml:space="preserve">  -----------------------</v>
          </cell>
          <cell r="W69" t="str">
            <v xml:space="preserve">  -----------------------</v>
          </cell>
          <cell r="X69" t="str">
            <v xml:space="preserve">  -----------------------</v>
          </cell>
          <cell r="Y69" t="str">
            <v xml:space="preserve">  -----------------------</v>
          </cell>
          <cell r="Z69" t="str">
            <v xml:space="preserve">  -----------------------</v>
          </cell>
          <cell r="AA69" t="str">
            <v xml:space="preserve">  -----------------------</v>
          </cell>
          <cell r="AB69" t="str">
            <v xml:space="preserve">  -----------------------</v>
          </cell>
          <cell r="AC69" t="str">
            <v xml:space="preserve">  -----------------------</v>
          </cell>
          <cell r="AD69" t="str">
            <v xml:space="preserve">  -----------------------</v>
          </cell>
          <cell r="AE69" t="str">
            <v xml:space="preserve">  -----------------------</v>
          </cell>
          <cell r="AF69" t="str">
            <v xml:space="preserve">  -----------------------</v>
          </cell>
          <cell r="AG69" t="str">
            <v xml:space="preserve">  -----------------------</v>
          </cell>
          <cell r="AH69" t="str">
            <v xml:space="preserve">  -----------------------</v>
          </cell>
          <cell r="AI69" t="str">
            <v xml:space="preserve">  -----------------------</v>
          </cell>
          <cell r="AJ69" t="str">
            <v xml:space="preserve">  -----------------------</v>
          </cell>
          <cell r="AK69" t="str">
            <v xml:space="preserve">  -----------------------</v>
          </cell>
          <cell r="AL69" t="str">
            <v xml:space="preserve">  -----------------------</v>
          </cell>
          <cell r="AM69" t="str">
            <v xml:space="preserve">  -----------------------</v>
          </cell>
        </row>
        <row r="70">
          <cell r="C70">
            <v>7051.5</v>
          </cell>
          <cell r="D70">
            <v>0</v>
          </cell>
          <cell r="E70">
            <v>0</v>
          </cell>
          <cell r="F70">
            <v>0</v>
          </cell>
          <cell r="G70">
            <v>7051.5</v>
          </cell>
          <cell r="H70">
            <v>0</v>
          </cell>
          <cell r="I70">
            <v>0</v>
          </cell>
          <cell r="J70">
            <v>0</v>
          </cell>
          <cell r="K70">
            <v>-214.74</v>
          </cell>
          <cell r="L70">
            <v>0</v>
          </cell>
          <cell r="M70">
            <v>510.69</v>
          </cell>
          <cell r="N70">
            <v>295.94</v>
          </cell>
          <cell r="O70">
            <v>194.98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490.92</v>
          </cell>
          <cell r="AB70">
            <v>6560.58</v>
          </cell>
          <cell r="AC70">
            <v>142.68</v>
          </cell>
          <cell r="AD70">
            <v>256.82</v>
          </cell>
          <cell r="AE70">
            <v>678.02</v>
          </cell>
          <cell r="AF70">
            <v>163.06</v>
          </cell>
          <cell r="AG70">
            <v>141.04</v>
          </cell>
          <cell r="AH70">
            <v>4076.4</v>
          </cell>
          <cell r="AI70">
            <v>1077.52</v>
          </cell>
          <cell r="AJ70">
            <v>407.64</v>
          </cell>
          <cell r="AK70">
            <v>81.52</v>
          </cell>
          <cell r="AL70">
            <v>0</v>
          </cell>
          <cell r="AM70">
            <v>5947.18</v>
          </cell>
        </row>
        <row r="72">
          <cell r="A72" t="str">
            <v>Departamento 4105 CDE SECRETARIA DE ORGANIZACION</v>
          </cell>
        </row>
        <row r="73">
          <cell r="A73" t="str">
            <v>00061</v>
          </cell>
          <cell r="B73" t="str">
            <v>Arreola Castañeda Alberto</v>
          </cell>
          <cell r="C73">
            <v>9999.9</v>
          </cell>
          <cell r="D73">
            <v>0</v>
          </cell>
          <cell r="E73">
            <v>3614.72</v>
          </cell>
          <cell r="F73">
            <v>0</v>
          </cell>
          <cell r="G73">
            <v>13614.62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1558.76</v>
          </cell>
          <cell r="N73">
            <v>1558.76</v>
          </cell>
          <cell r="O73">
            <v>388.22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1946.98</v>
          </cell>
          <cell r="AB73">
            <v>11667.64</v>
          </cell>
          <cell r="AC73">
            <v>264.56</v>
          </cell>
          <cell r="AD73">
            <v>476.2</v>
          </cell>
          <cell r="AE73">
            <v>876.54</v>
          </cell>
          <cell r="AF73">
            <v>302.33999999999997</v>
          </cell>
          <cell r="AG73">
            <v>272.3</v>
          </cell>
          <cell r="AH73">
            <v>7558.66</v>
          </cell>
          <cell r="AI73">
            <v>1617.3</v>
          </cell>
          <cell r="AJ73">
            <v>755.86</v>
          </cell>
          <cell r="AK73">
            <v>151.18</v>
          </cell>
          <cell r="AL73">
            <v>0</v>
          </cell>
          <cell r="AM73">
            <v>10657.64</v>
          </cell>
        </row>
        <row r="74">
          <cell r="A74" t="str">
            <v>00158</v>
          </cell>
          <cell r="B74" t="str">
            <v>Melendez Quezada Owen Mario</v>
          </cell>
          <cell r="C74">
            <v>9168</v>
          </cell>
          <cell r="D74">
            <v>0</v>
          </cell>
          <cell r="E74">
            <v>0</v>
          </cell>
          <cell r="F74">
            <v>0</v>
          </cell>
          <cell r="G74">
            <v>9168</v>
          </cell>
          <cell r="H74">
            <v>15</v>
          </cell>
          <cell r="I74">
            <v>1037.56</v>
          </cell>
          <cell r="J74">
            <v>0</v>
          </cell>
          <cell r="K74">
            <v>0</v>
          </cell>
          <cell r="L74">
            <v>0</v>
          </cell>
          <cell r="M74">
            <v>757.66</v>
          </cell>
          <cell r="N74">
            <v>757.66</v>
          </cell>
          <cell r="O74">
            <v>262.89999999999998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50</v>
          </cell>
          <cell r="Z74">
            <v>0</v>
          </cell>
          <cell r="AA74">
            <v>2123.12</v>
          </cell>
          <cell r="AB74">
            <v>7044.88</v>
          </cell>
          <cell r="AC74">
            <v>185.5</v>
          </cell>
          <cell r="AD74">
            <v>333.9</v>
          </cell>
          <cell r="AE74">
            <v>747.78</v>
          </cell>
          <cell r="AF74">
            <v>212</v>
          </cell>
          <cell r="AG74">
            <v>183.36</v>
          </cell>
          <cell r="AH74">
            <v>5300.02</v>
          </cell>
          <cell r="AI74">
            <v>1267.18</v>
          </cell>
          <cell r="AJ74">
            <v>530</v>
          </cell>
          <cell r="AK74">
            <v>106</v>
          </cell>
          <cell r="AL74">
            <v>0</v>
          </cell>
          <cell r="AM74">
            <v>7598.56</v>
          </cell>
        </row>
        <row r="75">
          <cell r="A75" t="str">
            <v>00517</v>
          </cell>
          <cell r="B75" t="str">
            <v>Alvarado Rojas Mayra Alejandra</v>
          </cell>
          <cell r="C75">
            <v>6430.5</v>
          </cell>
          <cell r="D75">
            <v>0</v>
          </cell>
          <cell r="E75">
            <v>0</v>
          </cell>
          <cell r="F75">
            <v>0</v>
          </cell>
          <cell r="G75">
            <v>6430.5</v>
          </cell>
          <cell r="H75">
            <v>0</v>
          </cell>
          <cell r="I75">
            <v>0</v>
          </cell>
          <cell r="J75">
            <v>2663.78</v>
          </cell>
          <cell r="K75">
            <v>-250.2</v>
          </cell>
          <cell r="L75">
            <v>0</v>
          </cell>
          <cell r="M75">
            <v>443.12</v>
          </cell>
          <cell r="N75">
            <v>192.92</v>
          </cell>
          <cell r="O75">
            <v>176.62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150</v>
          </cell>
          <cell r="Z75">
            <v>0</v>
          </cell>
          <cell r="AA75">
            <v>3183.32</v>
          </cell>
          <cell r="AB75">
            <v>3247.18</v>
          </cell>
          <cell r="AC75">
            <v>130.13999999999999</v>
          </cell>
          <cell r="AD75">
            <v>234.24</v>
          </cell>
          <cell r="AE75">
            <v>661.84</v>
          </cell>
          <cell r="AF75">
            <v>148.72</v>
          </cell>
          <cell r="AG75">
            <v>128.62</v>
          </cell>
          <cell r="AH75">
            <v>3718.06</v>
          </cell>
          <cell r="AI75">
            <v>1026.22</v>
          </cell>
          <cell r="AJ75">
            <v>371.8</v>
          </cell>
          <cell r="AK75">
            <v>74.36</v>
          </cell>
          <cell r="AL75">
            <v>0</v>
          </cell>
          <cell r="AM75">
            <v>5467.78</v>
          </cell>
        </row>
        <row r="76">
          <cell r="A76" t="str">
            <v>00837</v>
          </cell>
          <cell r="B76" t="str">
            <v>Ortiz Mora Jose Alberto</v>
          </cell>
          <cell r="C76">
            <v>9999.9</v>
          </cell>
          <cell r="D76">
            <v>0</v>
          </cell>
          <cell r="E76">
            <v>3614.72</v>
          </cell>
          <cell r="F76">
            <v>0</v>
          </cell>
          <cell r="G76">
            <v>13614.62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1558.76</v>
          </cell>
          <cell r="N76">
            <v>1558.76</v>
          </cell>
          <cell r="O76">
            <v>388.22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1946.98</v>
          </cell>
          <cell r="AB76">
            <v>11667.64</v>
          </cell>
          <cell r="AC76">
            <v>264.56</v>
          </cell>
          <cell r="AD76">
            <v>476.2</v>
          </cell>
          <cell r="AE76">
            <v>876.54</v>
          </cell>
          <cell r="AF76">
            <v>302.33999999999997</v>
          </cell>
          <cell r="AG76">
            <v>272.3</v>
          </cell>
          <cell r="AH76">
            <v>7558.66</v>
          </cell>
          <cell r="AI76">
            <v>1617.3</v>
          </cell>
          <cell r="AJ76">
            <v>755.86</v>
          </cell>
          <cell r="AK76">
            <v>151.18</v>
          </cell>
          <cell r="AL76">
            <v>0</v>
          </cell>
          <cell r="AM76">
            <v>10657.64</v>
          </cell>
        </row>
        <row r="77">
          <cell r="A77" t="str">
            <v>Total Depto</v>
          </cell>
          <cell r="C77" t="str">
            <v xml:space="preserve">  -----------------------</v>
          </cell>
          <cell r="D77" t="str">
            <v xml:space="preserve">  -----------------------</v>
          </cell>
          <cell r="E77" t="str">
            <v xml:space="preserve">  -----------------------</v>
          </cell>
          <cell r="F77" t="str">
            <v xml:space="preserve">  -----------------------</v>
          </cell>
          <cell r="G77" t="str">
            <v xml:space="preserve">  -----------------------</v>
          </cell>
          <cell r="H77" t="str">
            <v xml:space="preserve">  -----------------------</v>
          </cell>
          <cell r="I77" t="str">
            <v xml:space="preserve">  -----------------------</v>
          </cell>
          <cell r="J77" t="str">
            <v xml:space="preserve">  -----------------------</v>
          </cell>
          <cell r="K77" t="str">
            <v xml:space="preserve">  -----------------------</v>
          </cell>
          <cell r="L77" t="str">
            <v xml:space="preserve">  -----------------------</v>
          </cell>
          <cell r="M77" t="str">
            <v xml:space="preserve">  -----------------------</v>
          </cell>
          <cell r="N77" t="str">
            <v xml:space="preserve">  -----------------------</v>
          </cell>
          <cell r="O77" t="str">
            <v xml:space="preserve">  -----------------------</v>
          </cell>
          <cell r="P77" t="str">
            <v xml:space="preserve">  -----------------------</v>
          </cell>
          <cell r="Q77" t="str">
            <v xml:space="preserve">  -----------------------</v>
          </cell>
          <cell r="R77" t="str">
            <v xml:space="preserve">  -----------------------</v>
          </cell>
          <cell r="S77" t="str">
            <v xml:space="preserve">  -----------------------</v>
          </cell>
          <cell r="T77" t="str">
            <v xml:space="preserve">  -----------------------</v>
          </cell>
          <cell r="U77" t="str">
            <v xml:space="preserve">  -----------------------</v>
          </cell>
          <cell r="V77" t="str">
            <v xml:space="preserve">  -----------------------</v>
          </cell>
          <cell r="W77" t="str">
            <v xml:space="preserve">  -----------------------</v>
          </cell>
          <cell r="X77" t="str">
            <v xml:space="preserve">  -----------------------</v>
          </cell>
          <cell r="Y77" t="str">
            <v xml:space="preserve">  -----------------------</v>
          </cell>
          <cell r="Z77" t="str">
            <v xml:space="preserve">  -----------------------</v>
          </cell>
          <cell r="AA77" t="str">
            <v xml:space="preserve">  -----------------------</v>
          </cell>
          <cell r="AB77" t="str">
            <v xml:space="preserve">  -----------------------</v>
          </cell>
          <cell r="AC77" t="str">
            <v xml:space="preserve">  -----------------------</v>
          </cell>
          <cell r="AD77" t="str">
            <v xml:space="preserve">  -----------------------</v>
          </cell>
          <cell r="AE77" t="str">
            <v xml:space="preserve">  -----------------------</v>
          </cell>
          <cell r="AF77" t="str">
            <v xml:space="preserve">  -----------------------</v>
          </cell>
          <cell r="AG77" t="str">
            <v xml:space="preserve">  -----------------------</v>
          </cell>
          <cell r="AH77" t="str">
            <v xml:space="preserve">  -----------------------</v>
          </cell>
          <cell r="AI77" t="str">
            <v xml:space="preserve">  -----------------------</v>
          </cell>
          <cell r="AJ77" t="str">
            <v xml:space="preserve">  -----------------------</v>
          </cell>
          <cell r="AK77" t="str">
            <v xml:space="preserve">  -----------------------</v>
          </cell>
          <cell r="AL77" t="str">
            <v xml:space="preserve">  -----------------------</v>
          </cell>
          <cell r="AM77" t="str">
            <v xml:space="preserve">  -----------------------</v>
          </cell>
        </row>
        <row r="78">
          <cell r="C78">
            <v>35598.300000000003</v>
          </cell>
          <cell r="D78">
            <v>0</v>
          </cell>
          <cell r="E78">
            <v>7229.44</v>
          </cell>
          <cell r="F78">
            <v>0</v>
          </cell>
          <cell r="G78">
            <v>42827.74</v>
          </cell>
          <cell r="H78">
            <v>15</v>
          </cell>
          <cell r="I78">
            <v>1037.56</v>
          </cell>
          <cell r="J78">
            <v>2663.78</v>
          </cell>
          <cell r="K78">
            <v>-250.2</v>
          </cell>
          <cell r="L78">
            <v>0</v>
          </cell>
          <cell r="M78">
            <v>4318.3</v>
          </cell>
          <cell r="N78">
            <v>4068.1</v>
          </cell>
          <cell r="O78">
            <v>1215.96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200</v>
          </cell>
          <cell r="Z78">
            <v>0</v>
          </cell>
          <cell r="AA78">
            <v>9200.4</v>
          </cell>
          <cell r="AB78">
            <v>33627.339999999997</v>
          </cell>
          <cell r="AC78">
            <v>844.76</v>
          </cell>
          <cell r="AD78">
            <v>1520.54</v>
          </cell>
          <cell r="AE78">
            <v>3162.7</v>
          </cell>
          <cell r="AF78">
            <v>965.4</v>
          </cell>
          <cell r="AG78">
            <v>856.58</v>
          </cell>
          <cell r="AH78">
            <v>24135.4</v>
          </cell>
          <cell r="AI78">
            <v>5528</v>
          </cell>
          <cell r="AJ78">
            <v>2413.52</v>
          </cell>
          <cell r="AK78">
            <v>482.72</v>
          </cell>
          <cell r="AL78">
            <v>0</v>
          </cell>
          <cell r="AM78">
            <v>34381.620000000003</v>
          </cell>
        </row>
        <row r="80">
          <cell r="A80" t="str">
            <v>Departamento 4106 CDE SECRETARIA DE ACCION ELECTORAL</v>
          </cell>
        </row>
        <row r="81">
          <cell r="A81" t="str">
            <v>00202</v>
          </cell>
          <cell r="B81" t="str">
            <v>Arciniega Oropeza Alejandra Paola</v>
          </cell>
          <cell r="C81">
            <v>9168</v>
          </cell>
          <cell r="D81">
            <v>0</v>
          </cell>
          <cell r="E81">
            <v>0</v>
          </cell>
          <cell r="F81">
            <v>0</v>
          </cell>
          <cell r="G81">
            <v>9168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757.66</v>
          </cell>
          <cell r="N81">
            <v>757.66</v>
          </cell>
          <cell r="O81">
            <v>271.33999999999997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1029</v>
          </cell>
          <cell r="AB81">
            <v>8139</v>
          </cell>
          <cell r="AC81">
            <v>190.84</v>
          </cell>
          <cell r="AD81">
            <v>343.52</v>
          </cell>
          <cell r="AE81">
            <v>756.5</v>
          </cell>
          <cell r="AF81">
            <v>218.12</v>
          </cell>
          <cell r="AG81">
            <v>183.36</v>
          </cell>
          <cell r="AH81">
            <v>5452.8</v>
          </cell>
          <cell r="AI81">
            <v>1290.8599999999999</v>
          </cell>
          <cell r="AJ81">
            <v>545.28</v>
          </cell>
          <cell r="AK81">
            <v>109.06</v>
          </cell>
          <cell r="AL81">
            <v>0</v>
          </cell>
          <cell r="AM81">
            <v>7799.48</v>
          </cell>
        </row>
        <row r="82">
          <cell r="A82" t="str">
            <v>00743</v>
          </cell>
          <cell r="B82" t="str">
            <v>Martinez Macias  Norma Irene</v>
          </cell>
          <cell r="C82">
            <v>11544</v>
          </cell>
          <cell r="D82">
            <v>0</v>
          </cell>
          <cell r="E82">
            <v>0</v>
          </cell>
          <cell r="F82">
            <v>0</v>
          </cell>
          <cell r="G82">
            <v>11544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1150.3499999999999</v>
          </cell>
          <cell r="N82">
            <v>1150.3499999999999</v>
          </cell>
          <cell r="O82">
            <v>339.12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1489.47</v>
          </cell>
          <cell r="AB82">
            <v>10054.530000000001</v>
          </cell>
          <cell r="AC82">
            <v>233.58</v>
          </cell>
          <cell r="AD82">
            <v>420.44</v>
          </cell>
          <cell r="AE82">
            <v>826.08</v>
          </cell>
          <cell r="AF82">
            <v>266.94</v>
          </cell>
          <cell r="AG82">
            <v>230.88</v>
          </cell>
          <cell r="AH82">
            <v>6673.66</v>
          </cell>
          <cell r="AI82">
            <v>1480.1</v>
          </cell>
          <cell r="AJ82">
            <v>667.36</v>
          </cell>
          <cell r="AK82">
            <v>133.47999999999999</v>
          </cell>
          <cell r="AL82">
            <v>0</v>
          </cell>
          <cell r="AM82">
            <v>9452.42</v>
          </cell>
        </row>
        <row r="83">
          <cell r="A83" t="str">
            <v>Total Depto</v>
          </cell>
          <cell r="C83" t="str">
            <v xml:space="preserve">  -----------------------</v>
          </cell>
          <cell r="D83" t="str">
            <v xml:space="preserve">  -----------------------</v>
          </cell>
          <cell r="E83" t="str">
            <v xml:space="preserve">  -----------------------</v>
          </cell>
          <cell r="F83" t="str">
            <v xml:space="preserve">  -----------------------</v>
          </cell>
          <cell r="G83" t="str">
            <v xml:space="preserve">  -----------------------</v>
          </cell>
          <cell r="H83" t="str">
            <v xml:space="preserve">  -----------------------</v>
          </cell>
          <cell r="I83" t="str">
            <v xml:space="preserve">  -----------------------</v>
          </cell>
          <cell r="J83" t="str">
            <v xml:space="preserve">  -----------------------</v>
          </cell>
          <cell r="K83" t="str">
            <v xml:space="preserve">  -----------------------</v>
          </cell>
          <cell r="L83" t="str">
            <v xml:space="preserve">  -----------------------</v>
          </cell>
          <cell r="M83" t="str">
            <v xml:space="preserve">  -----------------------</v>
          </cell>
          <cell r="N83" t="str">
            <v xml:space="preserve">  -----------------------</v>
          </cell>
          <cell r="O83" t="str">
            <v xml:space="preserve">  -----------------------</v>
          </cell>
          <cell r="P83" t="str">
            <v xml:space="preserve">  -----------------------</v>
          </cell>
          <cell r="Q83" t="str">
            <v xml:space="preserve">  -----------------------</v>
          </cell>
          <cell r="R83" t="str">
            <v xml:space="preserve">  -----------------------</v>
          </cell>
          <cell r="S83" t="str">
            <v xml:space="preserve">  -----------------------</v>
          </cell>
          <cell r="T83" t="str">
            <v xml:space="preserve">  -----------------------</v>
          </cell>
          <cell r="U83" t="str">
            <v xml:space="preserve">  -----------------------</v>
          </cell>
          <cell r="V83" t="str">
            <v xml:space="preserve">  -----------------------</v>
          </cell>
          <cell r="W83" t="str">
            <v xml:space="preserve">  -----------------------</v>
          </cell>
          <cell r="X83" t="str">
            <v xml:space="preserve">  -----------------------</v>
          </cell>
          <cell r="Y83" t="str">
            <v xml:space="preserve">  -----------------------</v>
          </cell>
          <cell r="Z83" t="str">
            <v xml:space="preserve">  -----------------------</v>
          </cell>
          <cell r="AA83" t="str">
            <v xml:space="preserve">  -----------------------</v>
          </cell>
          <cell r="AB83" t="str">
            <v xml:space="preserve">  -----------------------</v>
          </cell>
          <cell r="AC83" t="str">
            <v xml:space="preserve">  -----------------------</v>
          </cell>
          <cell r="AD83" t="str">
            <v xml:space="preserve">  -----------------------</v>
          </cell>
          <cell r="AE83" t="str">
            <v xml:space="preserve">  -----------------------</v>
          </cell>
          <cell r="AF83" t="str">
            <v xml:space="preserve">  -----------------------</v>
          </cell>
          <cell r="AG83" t="str">
            <v xml:space="preserve">  -----------------------</v>
          </cell>
          <cell r="AH83" t="str">
            <v xml:space="preserve">  -----------------------</v>
          </cell>
          <cell r="AI83" t="str">
            <v xml:space="preserve">  -----------------------</v>
          </cell>
          <cell r="AJ83" t="str">
            <v xml:space="preserve">  -----------------------</v>
          </cell>
          <cell r="AK83" t="str">
            <v xml:space="preserve">  -----------------------</v>
          </cell>
          <cell r="AL83" t="str">
            <v xml:space="preserve">  -----------------------</v>
          </cell>
          <cell r="AM83" t="str">
            <v xml:space="preserve">  -----------------------</v>
          </cell>
        </row>
        <row r="84">
          <cell r="C84">
            <v>20712</v>
          </cell>
          <cell r="D84">
            <v>0</v>
          </cell>
          <cell r="E84">
            <v>0</v>
          </cell>
          <cell r="F84">
            <v>0</v>
          </cell>
          <cell r="G84">
            <v>20712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1908.01</v>
          </cell>
          <cell r="N84">
            <v>1908.01</v>
          </cell>
          <cell r="O84">
            <v>610.46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2518.4699999999998</v>
          </cell>
          <cell r="AB84">
            <v>18193.53</v>
          </cell>
          <cell r="AC84">
            <v>424.42</v>
          </cell>
          <cell r="AD84">
            <v>763.96</v>
          </cell>
          <cell r="AE84">
            <v>1582.58</v>
          </cell>
          <cell r="AF84">
            <v>485.06</v>
          </cell>
          <cell r="AG84">
            <v>414.24</v>
          </cell>
          <cell r="AH84">
            <v>12126.46</v>
          </cell>
          <cell r="AI84">
            <v>2770.96</v>
          </cell>
          <cell r="AJ84">
            <v>1212.6400000000001</v>
          </cell>
          <cell r="AK84">
            <v>242.54</v>
          </cell>
          <cell r="AL84">
            <v>0</v>
          </cell>
          <cell r="AM84">
            <v>17251.900000000001</v>
          </cell>
        </row>
        <row r="86">
          <cell r="A86" t="str">
            <v>Departamento 4107 CDE SECRETARIA DE FINANZAS Y ADMINISTRA</v>
          </cell>
        </row>
        <row r="87">
          <cell r="A87" t="str">
            <v>00001</v>
          </cell>
          <cell r="B87" t="str">
            <v>Andrade Padilla Daniel</v>
          </cell>
          <cell r="C87">
            <v>11767.5</v>
          </cell>
          <cell r="D87">
            <v>0</v>
          </cell>
          <cell r="E87">
            <v>588.37</v>
          </cell>
          <cell r="F87">
            <v>0</v>
          </cell>
          <cell r="G87">
            <v>12355.87</v>
          </cell>
          <cell r="H87">
            <v>15</v>
          </cell>
          <cell r="I87">
            <v>2060.08</v>
          </cell>
          <cell r="J87">
            <v>0</v>
          </cell>
          <cell r="K87">
            <v>0</v>
          </cell>
          <cell r="L87">
            <v>0</v>
          </cell>
          <cell r="M87">
            <v>1295.8399999999999</v>
          </cell>
          <cell r="N87">
            <v>1295.8399999999999</v>
          </cell>
          <cell r="O87">
            <v>346.28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50</v>
          </cell>
          <cell r="Z87">
            <v>0</v>
          </cell>
          <cell r="AA87">
            <v>3767.2</v>
          </cell>
          <cell r="AB87">
            <v>8588.67</v>
          </cell>
          <cell r="AC87">
            <v>238.1</v>
          </cell>
          <cell r="AD87">
            <v>428.58</v>
          </cell>
          <cell r="AE87">
            <v>833.46</v>
          </cell>
          <cell r="AF87">
            <v>272.12</v>
          </cell>
          <cell r="AG87">
            <v>247.11</v>
          </cell>
          <cell r="AH87">
            <v>6802.8</v>
          </cell>
          <cell r="AI87">
            <v>1500.14</v>
          </cell>
          <cell r="AJ87">
            <v>680.28</v>
          </cell>
          <cell r="AK87">
            <v>136.06</v>
          </cell>
          <cell r="AL87">
            <v>0</v>
          </cell>
          <cell r="AM87">
            <v>9638.51</v>
          </cell>
        </row>
        <row r="88">
          <cell r="A88" t="str">
            <v>00003</v>
          </cell>
          <cell r="B88" t="str">
            <v>Carbajal Ruvalcaba Ma.  De Jesús</v>
          </cell>
          <cell r="C88">
            <v>5187</v>
          </cell>
          <cell r="D88">
            <v>0</v>
          </cell>
          <cell r="E88">
            <v>518.70000000000005</v>
          </cell>
          <cell r="F88">
            <v>0</v>
          </cell>
          <cell r="G88">
            <v>5705.7</v>
          </cell>
          <cell r="H88">
            <v>0</v>
          </cell>
          <cell r="I88">
            <v>0</v>
          </cell>
          <cell r="J88">
            <v>0</v>
          </cell>
          <cell r="K88">
            <v>-285.39999999999998</v>
          </cell>
          <cell r="L88">
            <v>0</v>
          </cell>
          <cell r="M88">
            <v>364.26</v>
          </cell>
          <cell r="N88">
            <v>78.86</v>
          </cell>
          <cell r="O88">
            <v>142.41999999999999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221.28</v>
          </cell>
          <cell r="AB88">
            <v>5484.42</v>
          </cell>
          <cell r="AC88">
            <v>104.96</v>
          </cell>
          <cell r="AD88">
            <v>188.92</v>
          </cell>
          <cell r="AE88">
            <v>636.66</v>
          </cell>
          <cell r="AF88">
            <v>119.94</v>
          </cell>
          <cell r="AG88">
            <v>114.11</v>
          </cell>
          <cell r="AH88">
            <v>2998.66</v>
          </cell>
          <cell r="AI88">
            <v>930.54</v>
          </cell>
          <cell r="AJ88">
            <v>299.86</v>
          </cell>
          <cell r="AK88">
            <v>59.98</v>
          </cell>
          <cell r="AL88">
            <v>0</v>
          </cell>
          <cell r="AM88">
            <v>4523.09</v>
          </cell>
        </row>
        <row r="89">
          <cell r="A89" t="str">
            <v>00021</v>
          </cell>
          <cell r="B89" t="str">
            <v>Rojas Lopez Miguel Angel</v>
          </cell>
          <cell r="C89">
            <v>7918.2</v>
          </cell>
          <cell r="D89">
            <v>0</v>
          </cell>
          <cell r="E89">
            <v>4511.5200000000004</v>
          </cell>
          <cell r="F89">
            <v>0</v>
          </cell>
          <cell r="G89">
            <v>12429.72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1323.98</v>
          </cell>
          <cell r="N89">
            <v>1323.98</v>
          </cell>
          <cell r="O89">
            <v>229.98</v>
          </cell>
          <cell r="P89">
            <v>500</v>
          </cell>
          <cell r="Q89">
            <v>2000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4053.96</v>
          </cell>
          <cell r="AB89">
            <v>8375.76</v>
          </cell>
          <cell r="AC89">
            <v>164.76</v>
          </cell>
          <cell r="AD89">
            <v>296.56</v>
          </cell>
          <cell r="AE89">
            <v>714</v>
          </cell>
          <cell r="AF89">
            <v>188.3</v>
          </cell>
          <cell r="AG89">
            <v>248.59</v>
          </cell>
          <cell r="AH89">
            <v>4707.3</v>
          </cell>
          <cell r="AI89">
            <v>1175.32</v>
          </cell>
          <cell r="AJ89">
            <v>470.74</v>
          </cell>
          <cell r="AK89">
            <v>94.14</v>
          </cell>
          <cell r="AL89">
            <v>0</v>
          </cell>
          <cell r="AM89">
            <v>6884.39</v>
          </cell>
        </row>
        <row r="90">
          <cell r="A90" t="str">
            <v>00080</v>
          </cell>
          <cell r="B90" t="str">
            <v>Romero Romero Ingrid</v>
          </cell>
          <cell r="C90">
            <v>15504</v>
          </cell>
          <cell r="D90">
            <v>0</v>
          </cell>
          <cell r="E90">
            <v>0</v>
          </cell>
          <cell r="F90">
            <v>0</v>
          </cell>
          <cell r="G90">
            <v>15504</v>
          </cell>
          <cell r="H90">
            <v>15</v>
          </cell>
          <cell r="I90">
            <v>3719.31</v>
          </cell>
          <cell r="J90">
            <v>0</v>
          </cell>
          <cell r="K90">
            <v>0</v>
          </cell>
          <cell r="L90">
            <v>0</v>
          </cell>
          <cell r="M90">
            <v>1962.34</v>
          </cell>
          <cell r="N90">
            <v>1962.34</v>
          </cell>
          <cell r="O90">
            <v>466.16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50</v>
          </cell>
          <cell r="Z90">
            <v>0</v>
          </cell>
          <cell r="AA90">
            <v>6212.81</v>
          </cell>
          <cell r="AB90">
            <v>9291.19</v>
          </cell>
          <cell r="AC90">
            <v>313.7</v>
          </cell>
          <cell r="AD90">
            <v>564.66</v>
          </cell>
          <cell r="AE90">
            <v>956.58</v>
          </cell>
          <cell r="AF90">
            <v>358.52</v>
          </cell>
          <cell r="AG90">
            <v>310.08</v>
          </cell>
          <cell r="AH90">
            <v>8962.7999999999993</v>
          </cell>
          <cell r="AI90">
            <v>1834.94</v>
          </cell>
          <cell r="AJ90">
            <v>896.28</v>
          </cell>
          <cell r="AK90">
            <v>179.26</v>
          </cell>
          <cell r="AL90">
            <v>0</v>
          </cell>
          <cell r="AM90">
            <v>12541.88</v>
          </cell>
        </row>
        <row r="91">
          <cell r="A91" t="str">
            <v>00165</v>
          </cell>
          <cell r="B91" t="str">
            <v>Gomez Dueñas Roselia</v>
          </cell>
          <cell r="C91">
            <v>5187</v>
          </cell>
          <cell r="D91">
            <v>0</v>
          </cell>
          <cell r="E91">
            <v>518.70000000000005</v>
          </cell>
          <cell r="F91">
            <v>0</v>
          </cell>
          <cell r="G91">
            <v>5705.7</v>
          </cell>
          <cell r="H91">
            <v>15</v>
          </cell>
          <cell r="I91">
            <v>0</v>
          </cell>
          <cell r="J91">
            <v>1978.73</v>
          </cell>
          <cell r="K91">
            <v>-285.39999999999998</v>
          </cell>
          <cell r="L91">
            <v>0</v>
          </cell>
          <cell r="M91">
            <v>364.26</v>
          </cell>
          <cell r="N91">
            <v>78.86</v>
          </cell>
          <cell r="O91">
            <v>142.41999999999999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80</v>
          </cell>
          <cell r="Z91">
            <v>0</v>
          </cell>
          <cell r="AA91">
            <v>2295.0100000000002</v>
          </cell>
          <cell r="AB91">
            <v>3410.69</v>
          </cell>
          <cell r="AC91">
            <v>104.96</v>
          </cell>
          <cell r="AD91">
            <v>188.92</v>
          </cell>
          <cell r="AE91">
            <v>636.66</v>
          </cell>
          <cell r="AF91">
            <v>119.94</v>
          </cell>
          <cell r="AG91">
            <v>114.11</v>
          </cell>
          <cell r="AH91">
            <v>2998.66</v>
          </cell>
          <cell r="AI91">
            <v>930.54</v>
          </cell>
          <cell r="AJ91">
            <v>299.86</v>
          </cell>
          <cell r="AK91">
            <v>59.98</v>
          </cell>
          <cell r="AL91">
            <v>0</v>
          </cell>
          <cell r="AM91">
            <v>4523.09</v>
          </cell>
        </row>
        <row r="92">
          <cell r="A92" t="str">
            <v>00169</v>
          </cell>
          <cell r="B92" t="str">
            <v>Tovar Lopez Rogelio</v>
          </cell>
          <cell r="C92">
            <v>15750</v>
          </cell>
          <cell r="D92">
            <v>0</v>
          </cell>
          <cell r="E92">
            <v>0</v>
          </cell>
          <cell r="F92">
            <v>0</v>
          </cell>
          <cell r="G92">
            <v>15750</v>
          </cell>
          <cell r="H92">
            <v>15</v>
          </cell>
          <cell r="I92">
            <v>1896.88</v>
          </cell>
          <cell r="J92">
            <v>0</v>
          </cell>
          <cell r="K92">
            <v>0</v>
          </cell>
          <cell r="L92">
            <v>0</v>
          </cell>
          <cell r="M92">
            <v>2014.88</v>
          </cell>
          <cell r="N92">
            <v>2014.88</v>
          </cell>
          <cell r="O92">
            <v>474.04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50</v>
          </cell>
          <cell r="Z92">
            <v>0</v>
          </cell>
          <cell r="AA92">
            <v>4450.8</v>
          </cell>
          <cell r="AB92">
            <v>11299.2</v>
          </cell>
          <cell r="AC92">
            <v>318.68</v>
          </cell>
          <cell r="AD92">
            <v>573.64</v>
          </cell>
          <cell r="AE92">
            <v>964.7</v>
          </cell>
          <cell r="AF92">
            <v>364.22</v>
          </cell>
          <cell r="AG92">
            <v>315</v>
          </cell>
          <cell r="AH92">
            <v>9105.2800000000007</v>
          </cell>
          <cell r="AI92">
            <v>1857.02</v>
          </cell>
          <cell r="AJ92">
            <v>910.52</v>
          </cell>
          <cell r="AK92">
            <v>182.1</v>
          </cell>
          <cell r="AL92">
            <v>0</v>
          </cell>
          <cell r="AM92">
            <v>12734.14</v>
          </cell>
        </row>
        <row r="93">
          <cell r="A93" t="str">
            <v>00187</v>
          </cell>
          <cell r="B93" t="str">
            <v>Gallegos Negrete Rosa Elena</v>
          </cell>
          <cell r="C93">
            <v>6660</v>
          </cell>
          <cell r="D93">
            <v>0</v>
          </cell>
          <cell r="E93">
            <v>444</v>
          </cell>
          <cell r="F93">
            <v>0</v>
          </cell>
          <cell r="G93">
            <v>7104</v>
          </cell>
          <cell r="H93">
            <v>0</v>
          </cell>
          <cell r="I93">
            <v>0</v>
          </cell>
          <cell r="J93">
            <v>2456.63</v>
          </cell>
          <cell r="K93">
            <v>-125.1</v>
          </cell>
          <cell r="L93">
            <v>0</v>
          </cell>
          <cell r="M93">
            <v>516.4</v>
          </cell>
          <cell r="N93">
            <v>391.3</v>
          </cell>
          <cell r="O93">
            <v>182.86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80</v>
          </cell>
          <cell r="Z93">
            <v>0</v>
          </cell>
          <cell r="AA93">
            <v>3110.79</v>
          </cell>
          <cell r="AB93">
            <v>3993.21</v>
          </cell>
          <cell r="AC93">
            <v>134.74</v>
          </cell>
          <cell r="AD93">
            <v>242.54</v>
          </cell>
          <cell r="AE93">
            <v>666.44</v>
          </cell>
          <cell r="AF93">
            <v>154</v>
          </cell>
          <cell r="AG93">
            <v>142.08000000000001</v>
          </cell>
          <cell r="AH93">
            <v>3849.88</v>
          </cell>
          <cell r="AI93">
            <v>1043.72</v>
          </cell>
          <cell r="AJ93">
            <v>384.98</v>
          </cell>
          <cell r="AK93">
            <v>77</v>
          </cell>
          <cell r="AL93">
            <v>0</v>
          </cell>
          <cell r="AM93">
            <v>5651.66</v>
          </cell>
        </row>
        <row r="94">
          <cell r="A94" t="str">
            <v>00451</v>
          </cell>
          <cell r="B94" t="str">
            <v>Partida Ceja Francisco Javier</v>
          </cell>
          <cell r="C94">
            <v>9168</v>
          </cell>
          <cell r="D94">
            <v>0</v>
          </cell>
          <cell r="E94">
            <v>4584</v>
          </cell>
          <cell r="F94">
            <v>0</v>
          </cell>
          <cell r="G94">
            <v>13752</v>
          </cell>
          <cell r="H94">
            <v>15</v>
          </cell>
          <cell r="I94">
            <v>0</v>
          </cell>
          <cell r="J94">
            <v>1517.3</v>
          </cell>
          <cell r="K94">
            <v>0</v>
          </cell>
          <cell r="L94">
            <v>0</v>
          </cell>
          <cell r="M94">
            <v>1641.29</v>
          </cell>
          <cell r="N94">
            <v>1641.29</v>
          </cell>
          <cell r="O94">
            <v>271.22000000000003</v>
          </cell>
          <cell r="P94">
            <v>0</v>
          </cell>
          <cell r="Q94">
            <v>400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3844.81</v>
          </cell>
          <cell r="AB94">
            <v>9907.19</v>
          </cell>
          <cell r="AC94">
            <v>190.76</v>
          </cell>
          <cell r="AD94">
            <v>343.36</v>
          </cell>
          <cell r="AE94">
            <v>756.36</v>
          </cell>
          <cell r="AF94">
            <v>218</v>
          </cell>
          <cell r="AG94">
            <v>275.04000000000002</v>
          </cell>
          <cell r="AH94">
            <v>5450.26</v>
          </cell>
          <cell r="AI94">
            <v>1290.48</v>
          </cell>
          <cell r="AJ94">
            <v>545.02</v>
          </cell>
          <cell r="AK94">
            <v>109</v>
          </cell>
          <cell r="AL94">
            <v>0</v>
          </cell>
          <cell r="AM94">
            <v>7887.8</v>
          </cell>
        </row>
        <row r="95">
          <cell r="A95" t="str">
            <v>00461</v>
          </cell>
          <cell r="B95" t="str">
            <v>Borrayo De La Cruz Ericka Guillermina</v>
          </cell>
          <cell r="C95">
            <v>4149.6000000000004</v>
          </cell>
          <cell r="D95">
            <v>0</v>
          </cell>
          <cell r="E95">
            <v>0</v>
          </cell>
          <cell r="F95">
            <v>0</v>
          </cell>
          <cell r="G95">
            <v>4149.6000000000004</v>
          </cell>
          <cell r="H95">
            <v>0</v>
          </cell>
          <cell r="I95">
            <v>0</v>
          </cell>
          <cell r="J95">
            <v>0</v>
          </cell>
          <cell r="K95">
            <v>-360.93</v>
          </cell>
          <cell r="L95">
            <v>-122.39</v>
          </cell>
          <cell r="M95">
            <v>238.54</v>
          </cell>
          <cell r="N95">
            <v>0</v>
          </cell>
          <cell r="O95">
            <v>113.94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-8.4499999999999993</v>
          </cell>
          <cell r="AB95">
            <v>4158.05</v>
          </cell>
          <cell r="AC95">
            <v>83.97</v>
          </cell>
          <cell r="AD95">
            <v>151.13</v>
          </cell>
          <cell r="AE95">
            <v>509.32</v>
          </cell>
          <cell r="AF95">
            <v>119.94</v>
          </cell>
          <cell r="AG95">
            <v>82.99</v>
          </cell>
          <cell r="AH95">
            <v>2398.9299999999998</v>
          </cell>
          <cell r="AI95">
            <v>744.42</v>
          </cell>
          <cell r="AJ95">
            <v>299.86</v>
          </cell>
          <cell r="AK95">
            <v>47.98</v>
          </cell>
          <cell r="AL95">
            <v>0</v>
          </cell>
          <cell r="AM95">
            <v>3694.12</v>
          </cell>
        </row>
        <row r="96">
          <cell r="A96" t="str">
            <v>00836</v>
          </cell>
          <cell r="B96" t="str">
            <v>Arredondo Zuñiga Victor Manuel</v>
          </cell>
          <cell r="C96">
            <v>6384</v>
          </cell>
          <cell r="D96">
            <v>0</v>
          </cell>
          <cell r="E96">
            <v>0</v>
          </cell>
          <cell r="F96">
            <v>0</v>
          </cell>
          <cell r="G96">
            <v>6384</v>
          </cell>
          <cell r="H96">
            <v>0</v>
          </cell>
          <cell r="I96">
            <v>0</v>
          </cell>
          <cell r="J96">
            <v>0</v>
          </cell>
          <cell r="K96">
            <v>-250.2</v>
          </cell>
          <cell r="L96">
            <v>0</v>
          </cell>
          <cell r="M96">
            <v>438.06</v>
          </cell>
          <cell r="N96">
            <v>187.86</v>
          </cell>
          <cell r="O96">
            <v>175.32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363.18</v>
          </cell>
          <cell r="AB96">
            <v>6020.82</v>
          </cell>
          <cell r="AC96">
            <v>129.18</v>
          </cell>
          <cell r="AD96">
            <v>232.5</v>
          </cell>
          <cell r="AE96">
            <v>660.86</v>
          </cell>
          <cell r="AF96">
            <v>147.62</v>
          </cell>
          <cell r="AG96">
            <v>127.68</v>
          </cell>
          <cell r="AH96">
            <v>3690.6</v>
          </cell>
          <cell r="AI96">
            <v>1022.54</v>
          </cell>
          <cell r="AJ96">
            <v>369.06</v>
          </cell>
          <cell r="AK96">
            <v>73.819999999999993</v>
          </cell>
          <cell r="AL96">
            <v>0</v>
          </cell>
          <cell r="AM96">
            <v>5431.32</v>
          </cell>
        </row>
        <row r="97">
          <cell r="A97" t="str">
            <v>00839</v>
          </cell>
          <cell r="B97" t="str">
            <v>Reyes Granada Araceli Janeth</v>
          </cell>
          <cell r="C97">
            <v>9000</v>
          </cell>
          <cell r="D97">
            <v>0</v>
          </cell>
          <cell r="E97">
            <v>3332.84</v>
          </cell>
          <cell r="F97">
            <v>0</v>
          </cell>
          <cell r="G97">
            <v>12332.84</v>
          </cell>
          <cell r="H97">
            <v>15</v>
          </cell>
          <cell r="I97">
            <v>2360.59</v>
          </cell>
          <cell r="J97">
            <v>0</v>
          </cell>
          <cell r="K97">
            <v>0</v>
          </cell>
          <cell r="L97">
            <v>0</v>
          </cell>
          <cell r="M97">
            <v>1299.98</v>
          </cell>
          <cell r="N97">
            <v>1299.98</v>
          </cell>
          <cell r="O97">
            <v>310.58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100</v>
          </cell>
          <cell r="Z97">
            <v>0</v>
          </cell>
          <cell r="AA97">
            <v>4086.15</v>
          </cell>
          <cell r="AB97">
            <v>8246.69</v>
          </cell>
          <cell r="AC97">
            <v>215.58</v>
          </cell>
          <cell r="AD97">
            <v>388.04</v>
          </cell>
          <cell r="AE97">
            <v>796.78</v>
          </cell>
          <cell r="AF97">
            <v>246.38</v>
          </cell>
          <cell r="AG97">
            <v>246.66</v>
          </cell>
          <cell r="AH97">
            <v>6159.3</v>
          </cell>
          <cell r="AI97">
            <v>1400.4</v>
          </cell>
          <cell r="AJ97">
            <v>615.94000000000005</v>
          </cell>
          <cell r="AK97">
            <v>123.18</v>
          </cell>
          <cell r="AL97">
            <v>0</v>
          </cell>
          <cell r="AM97">
            <v>8791.86</v>
          </cell>
        </row>
        <row r="98">
          <cell r="A98" t="str">
            <v>00840</v>
          </cell>
          <cell r="B98" t="str">
            <v>Navarro Villa Lorena</v>
          </cell>
          <cell r="C98">
            <v>7500</v>
          </cell>
          <cell r="D98">
            <v>0</v>
          </cell>
          <cell r="E98">
            <v>2395.58</v>
          </cell>
          <cell r="F98">
            <v>0</v>
          </cell>
          <cell r="G98">
            <v>9895.58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865.87</v>
          </cell>
          <cell r="N98">
            <v>865.87</v>
          </cell>
          <cell r="O98">
            <v>274.74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1140.6099999999999</v>
          </cell>
          <cell r="AB98">
            <v>8754.9699999999993</v>
          </cell>
          <cell r="AC98">
            <v>192.98</v>
          </cell>
          <cell r="AD98">
            <v>347.38</v>
          </cell>
          <cell r="AE98">
            <v>760</v>
          </cell>
          <cell r="AF98">
            <v>220.56</v>
          </cell>
          <cell r="AG98">
            <v>197.92</v>
          </cell>
          <cell r="AH98">
            <v>5513.84</v>
          </cell>
          <cell r="AI98">
            <v>1300.3599999999999</v>
          </cell>
          <cell r="AJ98">
            <v>551.38</v>
          </cell>
          <cell r="AK98">
            <v>110.28</v>
          </cell>
          <cell r="AL98">
            <v>0</v>
          </cell>
          <cell r="AM98">
            <v>7894.34</v>
          </cell>
        </row>
        <row r="99">
          <cell r="A99" t="str">
            <v>00842</v>
          </cell>
          <cell r="B99" t="str">
            <v>Mendez Salcedo Jorge Alberto</v>
          </cell>
          <cell r="C99">
            <v>10440</v>
          </cell>
          <cell r="D99">
            <v>0</v>
          </cell>
          <cell r="E99">
            <v>6989.48</v>
          </cell>
          <cell r="F99">
            <v>0</v>
          </cell>
          <cell r="G99">
            <v>17429.48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2373.62</v>
          </cell>
          <cell r="N99">
            <v>2373.62</v>
          </cell>
          <cell r="O99">
            <v>497.48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2871.1</v>
          </cell>
          <cell r="AB99">
            <v>14558.38</v>
          </cell>
          <cell r="AC99">
            <v>333.44</v>
          </cell>
          <cell r="AD99">
            <v>600.20000000000005</v>
          </cell>
          <cell r="AE99">
            <v>988.72</v>
          </cell>
          <cell r="AF99">
            <v>381.08</v>
          </cell>
          <cell r="AG99">
            <v>348.58</v>
          </cell>
          <cell r="AH99">
            <v>9526.9599999999991</v>
          </cell>
          <cell r="AI99">
            <v>1922.36</v>
          </cell>
          <cell r="AJ99">
            <v>952.7</v>
          </cell>
          <cell r="AK99">
            <v>190.54</v>
          </cell>
          <cell r="AL99">
            <v>0</v>
          </cell>
          <cell r="AM99">
            <v>13322.22</v>
          </cell>
        </row>
        <row r="100">
          <cell r="A100" t="str">
            <v>00855</v>
          </cell>
          <cell r="B100" t="str">
            <v>Luna Medrano Cesar Alejandro</v>
          </cell>
          <cell r="C100">
            <v>7500</v>
          </cell>
          <cell r="D100">
            <v>0</v>
          </cell>
          <cell r="E100">
            <v>5034.38</v>
          </cell>
          <cell r="F100">
            <v>0</v>
          </cell>
          <cell r="G100">
            <v>12534.38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1361.7</v>
          </cell>
          <cell r="N100">
            <v>1361.7</v>
          </cell>
          <cell r="O100">
            <v>274.74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1636.44</v>
          </cell>
          <cell r="AB100">
            <v>10897.94</v>
          </cell>
          <cell r="AC100">
            <v>192.98</v>
          </cell>
          <cell r="AD100">
            <v>347.38</v>
          </cell>
          <cell r="AE100">
            <v>760</v>
          </cell>
          <cell r="AF100">
            <v>220.56</v>
          </cell>
          <cell r="AG100">
            <v>250.69</v>
          </cell>
          <cell r="AH100">
            <v>5513.84</v>
          </cell>
          <cell r="AI100">
            <v>1300.3599999999999</v>
          </cell>
          <cell r="AJ100">
            <v>551.38</v>
          </cell>
          <cell r="AK100">
            <v>110.28</v>
          </cell>
          <cell r="AL100">
            <v>0</v>
          </cell>
          <cell r="AM100">
            <v>7947.11</v>
          </cell>
        </row>
        <row r="101">
          <cell r="A101" t="str">
            <v>00861</v>
          </cell>
          <cell r="B101" t="str">
            <v>Cuellar Hernandez Rocio Elizabeth</v>
          </cell>
          <cell r="C101">
            <v>3400.8</v>
          </cell>
          <cell r="D101">
            <v>0</v>
          </cell>
          <cell r="E101">
            <v>0</v>
          </cell>
          <cell r="F101">
            <v>0</v>
          </cell>
          <cell r="G101">
            <v>3400.8</v>
          </cell>
          <cell r="H101">
            <v>0</v>
          </cell>
          <cell r="I101">
            <v>0</v>
          </cell>
          <cell r="J101">
            <v>0</v>
          </cell>
          <cell r="K101">
            <v>-401.26</v>
          </cell>
          <cell r="L101">
            <v>-210.66</v>
          </cell>
          <cell r="M101">
            <v>190.62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-210.66</v>
          </cell>
          <cell r="AB101">
            <v>3611.46</v>
          </cell>
          <cell r="AC101">
            <v>89.49</v>
          </cell>
          <cell r="AD101">
            <v>161.08000000000001</v>
          </cell>
          <cell r="AE101">
            <v>648.44000000000005</v>
          </cell>
          <cell r="AF101">
            <v>75.36</v>
          </cell>
          <cell r="AG101">
            <v>68.02</v>
          </cell>
          <cell r="AH101">
            <v>1884.05</v>
          </cell>
          <cell r="AI101">
            <v>899.01</v>
          </cell>
          <cell r="AJ101">
            <v>188.41</v>
          </cell>
          <cell r="AK101">
            <v>37.68</v>
          </cell>
          <cell r="AL101">
            <v>0</v>
          </cell>
          <cell r="AM101">
            <v>3152.53</v>
          </cell>
        </row>
        <row r="102">
          <cell r="A102" t="str">
            <v>00862</v>
          </cell>
          <cell r="B102" t="str">
            <v>Ortiz Gallardo Yuri Ernestina</v>
          </cell>
          <cell r="C102">
            <v>3400.8</v>
          </cell>
          <cell r="D102">
            <v>0</v>
          </cell>
          <cell r="E102">
            <v>0</v>
          </cell>
          <cell r="F102">
            <v>0</v>
          </cell>
          <cell r="G102">
            <v>3400.8</v>
          </cell>
          <cell r="H102">
            <v>0</v>
          </cell>
          <cell r="I102">
            <v>0</v>
          </cell>
          <cell r="J102">
            <v>0</v>
          </cell>
          <cell r="K102">
            <v>-401.26</v>
          </cell>
          <cell r="L102">
            <v>-210.66</v>
          </cell>
          <cell r="M102">
            <v>190.62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-210.66</v>
          </cell>
          <cell r="AB102">
            <v>3611.46</v>
          </cell>
          <cell r="AC102">
            <v>89.49</v>
          </cell>
          <cell r="AD102">
            <v>161.08000000000001</v>
          </cell>
          <cell r="AE102">
            <v>648.44000000000005</v>
          </cell>
          <cell r="AF102">
            <v>75.36</v>
          </cell>
          <cell r="AG102">
            <v>68.02</v>
          </cell>
          <cell r="AH102">
            <v>1884.05</v>
          </cell>
          <cell r="AI102">
            <v>899.01</v>
          </cell>
          <cell r="AJ102">
            <v>188.41</v>
          </cell>
          <cell r="AK102">
            <v>37.68</v>
          </cell>
          <cell r="AL102">
            <v>0</v>
          </cell>
          <cell r="AM102">
            <v>3152.53</v>
          </cell>
        </row>
        <row r="103">
          <cell r="A103" t="str">
            <v>00863</v>
          </cell>
          <cell r="B103" t="str">
            <v>Larios Calvario Manuel</v>
          </cell>
          <cell r="C103">
            <v>6999.9</v>
          </cell>
          <cell r="D103">
            <v>0</v>
          </cell>
          <cell r="E103">
            <v>3736.74</v>
          </cell>
          <cell r="F103">
            <v>0</v>
          </cell>
          <cell r="G103">
            <v>10736.64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1020.34</v>
          </cell>
          <cell r="N103">
            <v>1020.34</v>
          </cell>
          <cell r="O103">
            <v>233.6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1253.94</v>
          </cell>
          <cell r="AB103">
            <v>9482.7000000000007</v>
          </cell>
          <cell r="AC103">
            <v>167.04</v>
          </cell>
          <cell r="AD103">
            <v>300.68</v>
          </cell>
          <cell r="AE103">
            <v>717.72</v>
          </cell>
          <cell r="AF103">
            <v>190.9</v>
          </cell>
          <cell r="AG103">
            <v>214.73</v>
          </cell>
          <cell r="AH103">
            <v>4772.7</v>
          </cell>
          <cell r="AI103">
            <v>1185.44</v>
          </cell>
          <cell r="AJ103">
            <v>477.26</v>
          </cell>
          <cell r="AK103">
            <v>95.46</v>
          </cell>
          <cell r="AL103">
            <v>0</v>
          </cell>
          <cell r="AM103">
            <v>6936.49</v>
          </cell>
        </row>
        <row r="104">
          <cell r="A104" t="str">
            <v>00879</v>
          </cell>
          <cell r="B104" t="str">
            <v>Santana Aguilar Maria Felix</v>
          </cell>
          <cell r="C104">
            <v>7500</v>
          </cell>
          <cell r="D104">
            <v>0</v>
          </cell>
          <cell r="E104">
            <v>2395.58</v>
          </cell>
          <cell r="F104">
            <v>0</v>
          </cell>
          <cell r="G104">
            <v>9895.58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865.87</v>
          </cell>
          <cell r="N104">
            <v>865.87</v>
          </cell>
          <cell r="O104">
            <v>274.74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1140.6099999999999</v>
          </cell>
          <cell r="AB104">
            <v>8754.9699999999993</v>
          </cell>
          <cell r="AC104">
            <v>192.98</v>
          </cell>
          <cell r="AD104">
            <v>347.38</v>
          </cell>
          <cell r="AE104">
            <v>760</v>
          </cell>
          <cell r="AF104">
            <v>220.56</v>
          </cell>
          <cell r="AG104">
            <v>197.92</v>
          </cell>
          <cell r="AH104">
            <v>5513.84</v>
          </cell>
          <cell r="AI104">
            <v>1300.3599999999999</v>
          </cell>
          <cell r="AJ104">
            <v>551.38</v>
          </cell>
          <cell r="AK104">
            <v>110.28</v>
          </cell>
          <cell r="AL104">
            <v>0</v>
          </cell>
          <cell r="AM104">
            <v>7894.34</v>
          </cell>
        </row>
        <row r="105">
          <cell r="A105" t="str">
            <v>Total Depto</v>
          </cell>
          <cell r="C105" t="str">
            <v xml:space="preserve">  -----------------------</v>
          </cell>
          <cell r="D105" t="str">
            <v xml:space="preserve">  -----------------------</v>
          </cell>
          <cell r="E105" t="str">
            <v xml:space="preserve">  -----------------------</v>
          </cell>
          <cell r="F105" t="str">
            <v xml:space="preserve">  -----------------------</v>
          </cell>
          <cell r="G105" t="str">
            <v xml:space="preserve">  -----------------------</v>
          </cell>
          <cell r="H105" t="str">
            <v xml:space="preserve">  -----------------------</v>
          </cell>
          <cell r="I105" t="str">
            <v xml:space="preserve">  -----------------------</v>
          </cell>
          <cell r="J105" t="str">
            <v xml:space="preserve">  -----------------------</v>
          </cell>
          <cell r="K105" t="str">
            <v xml:space="preserve">  -----------------------</v>
          </cell>
          <cell r="L105" t="str">
            <v xml:space="preserve">  -----------------------</v>
          </cell>
          <cell r="M105" t="str">
            <v xml:space="preserve">  -----------------------</v>
          </cell>
          <cell r="N105" t="str">
            <v xml:space="preserve">  -----------------------</v>
          </cell>
          <cell r="O105" t="str">
            <v xml:space="preserve">  -----------------------</v>
          </cell>
          <cell r="P105" t="str">
            <v xml:space="preserve">  -----------------------</v>
          </cell>
          <cell r="Q105" t="str">
            <v xml:space="preserve">  -----------------------</v>
          </cell>
          <cell r="R105" t="str">
            <v xml:space="preserve">  -----------------------</v>
          </cell>
          <cell r="S105" t="str">
            <v xml:space="preserve">  -----------------------</v>
          </cell>
          <cell r="T105" t="str">
            <v xml:space="preserve">  -----------------------</v>
          </cell>
          <cell r="U105" t="str">
            <v xml:space="preserve">  -----------------------</v>
          </cell>
          <cell r="V105" t="str">
            <v xml:space="preserve">  -----------------------</v>
          </cell>
          <cell r="W105" t="str">
            <v xml:space="preserve">  -----------------------</v>
          </cell>
          <cell r="X105" t="str">
            <v xml:space="preserve">  -----------------------</v>
          </cell>
          <cell r="Y105" t="str">
            <v xml:space="preserve">  -----------------------</v>
          </cell>
          <cell r="Z105" t="str">
            <v xml:space="preserve">  -----------------------</v>
          </cell>
          <cell r="AA105" t="str">
            <v xml:space="preserve">  -----------------------</v>
          </cell>
          <cell r="AB105" t="str">
            <v xml:space="preserve">  -----------------------</v>
          </cell>
          <cell r="AC105" t="str">
            <v xml:space="preserve">  -----------------------</v>
          </cell>
          <cell r="AD105" t="str">
            <v xml:space="preserve">  -----------------------</v>
          </cell>
          <cell r="AE105" t="str">
            <v xml:space="preserve">  -----------------------</v>
          </cell>
          <cell r="AF105" t="str">
            <v xml:space="preserve">  -----------------------</v>
          </cell>
          <cell r="AG105" t="str">
            <v xml:space="preserve">  -----------------------</v>
          </cell>
          <cell r="AH105" t="str">
            <v xml:space="preserve">  -----------------------</v>
          </cell>
          <cell r="AI105" t="str">
            <v xml:space="preserve">  -----------------------</v>
          </cell>
          <cell r="AJ105" t="str">
            <v xml:space="preserve">  -----------------------</v>
          </cell>
          <cell r="AK105" t="str">
            <v xml:space="preserve">  -----------------------</v>
          </cell>
          <cell r="AL105" t="str">
            <v xml:space="preserve">  -----------------------</v>
          </cell>
          <cell r="AM105" t="str">
            <v xml:space="preserve">  -----------------------</v>
          </cell>
        </row>
        <row r="106">
          <cell r="C106">
            <v>143416.79999999999</v>
          </cell>
          <cell r="D106">
            <v>0</v>
          </cell>
          <cell r="E106">
            <v>35049.89</v>
          </cell>
          <cell r="F106">
            <v>0</v>
          </cell>
          <cell r="G106">
            <v>178466.69</v>
          </cell>
          <cell r="H106">
            <v>90</v>
          </cell>
          <cell r="I106">
            <v>10036.86</v>
          </cell>
          <cell r="J106">
            <v>5952.66</v>
          </cell>
          <cell r="K106">
            <v>-2109.5500000000002</v>
          </cell>
          <cell r="L106">
            <v>-543.71</v>
          </cell>
          <cell r="M106">
            <v>18328.47</v>
          </cell>
          <cell r="N106">
            <v>16762.59</v>
          </cell>
          <cell r="O106">
            <v>4410.5200000000004</v>
          </cell>
          <cell r="P106">
            <v>500</v>
          </cell>
          <cell r="Q106">
            <v>2400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410</v>
          </cell>
          <cell r="Z106">
            <v>0</v>
          </cell>
          <cell r="AA106">
            <v>40018.92</v>
          </cell>
          <cell r="AB106">
            <v>138447.76999999999</v>
          </cell>
          <cell r="AC106">
            <v>3257.79</v>
          </cell>
          <cell r="AD106">
            <v>5864.03</v>
          </cell>
          <cell r="AE106">
            <v>13415.14</v>
          </cell>
          <cell r="AF106">
            <v>3693.36</v>
          </cell>
          <cell r="AG106">
            <v>3569.33</v>
          </cell>
          <cell r="AH106">
            <v>91733.75</v>
          </cell>
          <cell r="AI106">
            <v>22536.959999999999</v>
          </cell>
          <cell r="AJ106">
            <v>9233.32</v>
          </cell>
          <cell r="AK106">
            <v>1834.7</v>
          </cell>
          <cell r="AL106">
            <v>0</v>
          </cell>
          <cell r="AM106">
            <v>132601.42000000001</v>
          </cell>
        </row>
        <row r="108">
          <cell r="A108" t="str">
            <v>Departamento 4109 CDE SECRETARIA DE COMUNICACION SOCIAL</v>
          </cell>
        </row>
        <row r="109">
          <cell r="A109" t="str">
            <v>00005</v>
          </cell>
          <cell r="B109" t="str">
            <v>Contreras García Lucila</v>
          </cell>
          <cell r="C109">
            <v>14409</v>
          </cell>
          <cell r="D109">
            <v>0</v>
          </cell>
          <cell r="E109">
            <v>0</v>
          </cell>
          <cell r="F109">
            <v>0</v>
          </cell>
          <cell r="G109">
            <v>14409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1728.44</v>
          </cell>
          <cell r="N109">
            <v>1728.44</v>
          </cell>
          <cell r="O109">
            <v>431.02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2159.46</v>
          </cell>
          <cell r="AB109">
            <v>12249.54</v>
          </cell>
          <cell r="AC109">
            <v>291.54000000000002</v>
          </cell>
          <cell r="AD109">
            <v>524.78</v>
          </cell>
          <cell r="AE109">
            <v>920.48</v>
          </cell>
          <cell r="AF109">
            <v>333.2</v>
          </cell>
          <cell r="AG109">
            <v>288.18</v>
          </cell>
          <cell r="AH109">
            <v>8329.7999999999993</v>
          </cell>
          <cell r="AI109">
            <v>1736.8</v>
          </cell>
          <cell r="AJ109">
            <v>832.98</v>
          </cell>
          <cell r="AK109">
            <v>166.6</v>
          </cell>
          <cell r="AL109">
            <v>0</v>
          </cell>
          <cell r="AM109">
            <v>11687.56</v>
          </cell>
        </row>
        <row r="110">
          <cell r="A110" t="str">
            <v>00869</v>
          </cell>
          <cell r="B110" t="str">
            <v>Resendiz Mora Martha Dolores</v>
          </cell>
          <cell r="C110">
            <v>14250</v>
          </cell>
          <cell r="D110">
            <v>0</v>
          </cell>
          <cell r="E110">
            <v>9537.56</v>
          </cell>
          <cell r="F110">
            <v>0</v>
          </cell>
          <cell r="G110">
            <v>23787.56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3731.7</v>
          </cell>
          <cell r="N110">
            <v>3731.7</v>
          </cell>
          <cell r="O110">
            <v>715.26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4446.96</v>
          </cell>
          <cell r="AB110">
            <v>19340.599999999999</v>
          </cell>
          <cell r="AC110">
            <v>470.78</v>
          </cell>
          <cell r="AD110">
            <v>847.42</v>
          </cell>
          <cell r="AE110">
            <v>1212.42</v>
          </cell>
          <cell r="AF110">
            <v>538.04</v>
          </cell>
          <cell r="AG110">
            <v>475.76</v>
          </cell>
          <cell r="AH110">
            <v>13451.1</v>
          </cell>
          <cell r="AI110">
            <v>2530.62</v>
          </cell>
          <cell r="AJ110">
            <v>1345.12</v>
          </cell>
          <cell r="AK110">
            <v>269.02</v>
          </cell>
          <cell r="AL110">
            <v>0</v>
          </cell>
          <cell r="AM110">
            <v>18609.66</v>
          </cell>
        </row>
        <row r="111">
          <cell r="A111" t="str">
            <v>Total Depto</v>
          </cell>
          <cell r="C111" t="str">
            <v xml:space="preserve">  -----------------------</v>
          </cell>
          <cell r="D111" t="str">
            <v xml:space="preserve">  -----------------------</v>
          </cell>
          <cell r="E111" t="str">
            <v xml:space="preserve">  -----------------------</v>
          </cell>
          <cell r="F111" t="str">
            <v xml:space="preserve">  -----------------------</v>
          </cell>
          <cell r="G111" t="str">
            <v xml:space="preserve">  -----------------------</v>
          </cell>
          <cell r="H111" t="str">
            <v xml:space="preserve">  -----------------------</v>
          </cell>
          <cell r="I111" t="str">
            <v xml:space="preserve">  -----------------------</v>
          </cell>
          <cell r="J111" t="str">
            <v xml:space="preserve">  -----------------------</v>
          </cell>
          <cell r="K111" t="str">
            <v xml:space="preserve">  -----------------------</v>
          </cell>
          <cell r="L111" t="str">
            <v xml:space="preserve">  -----------------------</v>
          </cell>
          <cell r="M111" t="str">
            <v xml:space="preserve">  -----------------------</v>
          </cell>
          <cell r="N111" t="str">
            <v xml:space="preserve">  -----------------------</v>
          </cell>
          <cell r="O111" t="str">
            <v xml:space="preserve">  -----------------------</v>
          </cell>
          <cell r="P111" t="str">
            <v xml:space="preserve">  -----------------------</v>
          </cell>
          <cell r="Q111" t="str">
            <v xml:space="preserve">  -----------------------</v>
          </cell>
          <cell r="R111" t="str">
            <v xml:space="preserve">  -----------------------</v>
          </cell>
          <cell r="S111" t="str">
            <v xml:space="preserve">  -----------------------</v>
          </cell>
          <cell r="T111" t="str">
            <v xml:space="preserve">  -----------------------</v>
          </cell>
          <cell r="U111" t="str">
            <v xml:space="preserve">  -----------------------</v>
          </cell>
          <cell r="V111" t="str">
            <v xml:space="preserve">  -----------------------</v>
          </cell>
          <cell r="W111" t="str">
            <v xml:space="preserve">  -----------------------</v>
          </cell>
          <cell r="X111" t="str">
            <v xml:space="preserve">  -----------------------</v>
          </cell>
          <cell r="Y111" t="str">
            <v xml:space="preserve">  -----------------------</v>
          </cell>
          <cell r="Z111" t="str">
            <v xml:space="preserve">  -----------------------</v>
          </cell>
          <cell r="AA111" t="str">
            <v xml:space="preserve">  -----------------------</v>
          </cell>
          <cell r="AB111" t="str">
            <v xml:space="preserve">  -----------------------</v>
          </cell>
          <cell r="AC111" t="str">
            <v xml:space="preserve">  -----------------------</v>
          </cell>
          <cell r="AD111" t="str">
            <v xml:space="preserve">  -----------------------</v>
          </cell>
          <cell r="AE111" t="str">
            <v xml:space="preserve">  -----------------------</v>
          </cell>
          <cell r="AF111" t="str">
            <v xml:space="preserve">  -----------------------</v>
          </cell>
          <cell r="AG111" t="str">
            <v xml:space="preserve">  -----------------------</v>
          </cell>
          <cell r="AH111" t="str">
            <v xml:space="preserve">  -----------------------</v>
          </cell>
          <cell r="AI111" t="str">
            <v xml:space="preserve">  -----------------------</v>
          </cell>
          <cell r="AJ111" t="str">
            <v xml:space="preserve">  -----------------------</v>
          </cell>
          <cell r="AK111" t="str">
            <v xml:space="preserve">  -----------------------</v>
          </cell>
          <cell r="AL111" t="str">
            <v xml:space="preserve">  -----------------------</v>
          </cell>
          <cell r="AM111" t="str">
            <v xml:space="preserve">  -----------------------</v>
          </cell>
        </row>
        <row r="112">
          <cell r="C112">
            <v>28659</v>
          </cell>
          <cell r="D112">
            <v>0</v>
          </cell>
          <cell r="E112">
            <v>9537.56</v>
          </cell>
          <cell r="F112">
            <v>0</v>
          </cell>
          <cell r="G112">
            <v>38196.559999999998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5460.14</v>
          </cell>
          <cell r="N112">
            <v>5460.14</v>
          </cell>
          <cell r="O112">
            <v>1146.28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6606.42</v>
          </cell>
          <cell r="AB112">
            <v>31590.14</v>
          </cell>
          <cell r="AC112">
            <v>762.32</v>
          </cell>
          <cell r="AD112">
            <v>1372.2</v>
          </cell>
          <cell r="AE112">
            <v>2132.9</v>
          </cell>
          <cell r="AF112">
            <v>871.24</v>
          </cell>
          <cell r="AG112">
            <v>763.94</v>
          </cell>
          <cell r="AH112">
            <v>21780.9</v>
          </cell>
          <cell r="AI112">
            <v>4267.42</v>
          </cell>
          <cell r="AJ112">
            <v>2178.1</v>
          </cell>
          <cell r="AK112">
            <v>435.62</v>
          </cell>
          <cell r="AL112">
            <v>0</v>
          </cell>
          <cell r="AM112">
            <v>30297.22</v>
          </cell>
        </row>
        <row r="114">
          <cell r="A114" t="str">
            <v>Departamento 4112 CDE SECRETARIA TECNICA DEL CPE</v>
          </cell>
        </row>
        <row r="115">
          <cell r="A115" t="str">
            <v>00864</v>
          </cell>
          <cell r="B115" t="str">
            <v>Gonzalez Ramirez Miriam Noemi</v>
          </cell>
          <cell r="C115">
            <v>6000</v>
          </cell>
          <cell r="D115">
            <v>0</v>
          </cell>
          <cell r="E115">
            <v>2139.6999999999998</v>
          </cell>
          <cell r="F115">
            <v>0</v>
          </cell>
          <cell r="G115">
            <v>8139.7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629.08000000000004</v>
          </cell>
          <cell r="N115">
            <v>629.08000000000004</v>
          </cell>
          <cell r="O115">
            <v>219.62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848.7</v>
          </cell>
          <cell r="AB115">
            <v>7291</v>
          </cell>
          <cell r="AC115">
            <v>158.22</v>
          </cell>
          <cell r="AD115">
            <v>284.82</v>
          </cell>
          <cell r="AE115">
            <v>703.38</v>
          </cell>
          <cell r="AF115">
            <v>180.84</v>
          </cell>
          <cell r="AG115">
            <v>162.80000000000001</v>
          </cell>
          <cell r="AH115">
            <v>4520.84</v>
          </cell>
          <cell r="AI115">
            <v>1146.42</v>
          </cell>
          <cell r="AJ115">
            <v>452.08</v>
          </cell>
          <cell r="AK115">
            <v>90.42</v>
          </cell>
          <cell r="AL115">
            <v>0</v>
          </cell>
          <cell r="AM115">
            <v>6553.4</v>
          </cell>
        </row>
        <row r="116">
          <cell r="A116" t="str">
            <v>00868</v>
          </cell>
          <cell r="B116" t="str">
            <v>Lopez Samano Claudia</v>
          </cell>
          <cell r="C116">
            <v>6000</v>
          </cell>
          <cell r="D116">
            <v>0</v>
          </cell>
          <cell r="E116">
            <v>2139.6999999999998</v>
          </cell>
          <cell r="F116">
            <v>0</v>
          </cell>
          <cell r="G116">
            <v>8139.7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629.08000000000004</v>
          </cell>
          <cell r="N116">
            <v>629.08000000000004</v>
          </cell>
          <cell r="O116">
            <v>219.62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848.7</v>
          </cell>
          <cell r="AB116">
            <v>7291</v>
          </cell>
          <cell r="AC116">
            <v>158.22</v>
          </cell>
          <cell r="AD116">
            <v>284.82</v>
          </cell>
          <cell r="AE116">
            <v>703.38</v>
          </cell>
          <cell r="AF116">
            <v>180.84</v>
          </cell>
          <cell r="AG116">
            <v>162.80000000000001</v>
          </cell>
          <cell r="AH116">
            <v>4520.84</v>
          </cell>
          <cell r="AI116">
            <v>1146.42</v>
          </cell>
          <cell r="AJ116">
            <v>452.08</v>
          </cell>
          <cell r="AK116">
            <v>90.42</v>
          </cell>
          <cell r="AL116">
            <v>0</v>
          </cell>
          <cell r="AM116">
            <v>6553.4</v>
          </cell>
        </row>
        <row r="117">
          <cell r="A117" t="str">
            <v>Total Depto</v>
          </cell>
          <cell r="C117" t="str">
            <v xml:space="preserve">  -----------------------</v>
          </cell>
          <cell r="D117" t="str">
            <v xml:space="preserve">  -----------------------</v>
          </cell>
          <cell r="E117" t="str">
            <v xml:space="preserve">  -----------------------</v>
          </cell>
          <cell r="F117" t="str">
            <v xml:space="preserve">  -----------------------</v>
          </cell>
          <cell r="G117" t="str">
            <v xml:space="preserve">  -----------------------</v>
          </cell>
          <cell r="H117" t="str">
            <v xml:space="preserve">  -----------------------</v>
          </cell>
          <cell r="I117" t="str">
            <v xml:space="preserve">  -----------------------</v>
          </cell>
          <cell r="J117" t="str">
            <v xml:space="preserve">  -----------------------</v>
          </cell>
          <cell r="K117" t="str">
            <v xml:space="preserve">  -----------------------</v>
          </cell>
          <cell r="L117" t="str">
            <v xml:space="preserve">  -----------------------</v>
          </cell>
          <cell r="M117" t="str">
            <v xml:space="preserve">  -----------------------</v>
          </cell>
          <cell r="N117" t="str">
            <v xml:space="preserve">  -----------------------</v>
          </cell>
          <cell r="O117" t="str">
            <v xml:space="preserve">  -----------------------</v>
          </cell>
          <cell r="P117" t="str">
            <v xml:space="preserve">  -----------------------</v>
          </cell>
          <cell r="Q117" t="str">
            <v xml:space="preserve">  -----------------------</v>
          </cell>
          <cell r="R117" t="str">
            <v xml:space="preserve">  -----------------------</v>
          </cell>
          <cell r="S117" t="str">
            <v xml:space="preserve">  -----------------------</v>
          </cell>
          <cell r="T117" t="str">
            <v xml:space="preserve">  -----------------------</v>
          </cell>
          <cell r="U117" t="str">
            <v xml:space="preserve">  -----------------------</v>
          </cell>
          <cell r="V117" t="str">
            <v xml:space="preserve">  -----------------------</v>
          </cell>
          <cell r="W117" t="str">
            <v xml:space="preserve">  -----------------------</v>
          </cell>
          <cell r="X117" t="str">
            <v xml:space="preserve">  -----------------------</v>
          </cell>
          <cell r="Y117" t="str">
            <v xml:space="preserve">  -----------------------</v>
          </cell>
          <cell r="Z117" t="str">
            <v xml:space="preserve">  -----------------------</v>
          </cell>
          <cell r="AA117" t="str">
            <v xml:space="preserve">  -----------------------</v>
          </cell>
          <cell r="AB117" t="str">
            <v xml:space="preserve">  -----------------------</v>
          </cell>
          <cell r="AC117" t="str">
            <v xml:space="preserve">  -----------------------</v>
          </cell>
          <cell r="AD117" t="str">
            <v xml:space="preserve">  -----------------------</v>
          </cell>
          <cell r="AE117" t="str">
            <v xml:space="preserve">  -----------------------</v>
          </cell>
          <cell r="AF117" t="str">
            <v xml:space="preserve">  -----------------------</v>
          </cell>
          <cell r="AG117" t="str">
            <v xml:space="preserve">  -----------------------</v>
          </cell>
          <cell r="AH117" t="str">
            <v xml:space="preserve">  -----------------------</v>
          </cell>
          <cell r="AI117" t="str">
            <v xml:space="preserve">  -----------------------</v>
          </cell>
          <cell r="AJ117" t="str">
            <v xml:space="preserve">  -----------------------</v>
          </cell>
          <cell r="AK117" t="str">
            <v xml:space="preserve">  -----------------------</v>
          </cell>
          <cell r="AL117" t="str">
            <v xml:space="preserve">  -----------------------</v>
          </cell>
          <cell r="AM117" t="str">
            <v xml:space="preserve">  -----------------------</v>
          </cell>
        </row>
        <row r="118">
          <cell r="C118">
            <v>12000</v>
          </cell>
          <cell r="D118">
            <v>0</v>
          </cell>
          <cell r="E118">
            <v>4279.3999999999996</v>
          </cell>
          <cell r="F118">
            <v>0</v>
          </cell>
          <cell r="G118">
            <v>16279.4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1258.1600000000001</v>
          </cell>
          <cell r="N118">
            <v>1258.1600000000001</v>
          </cell>
          <cell r="O118">
            <v>439.24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1697.4</v>
          </cell>
          <cell r="AB118">
            <v>14582</v>
          </cell>
          <cell r="AC118">
            <v>316.44</v>
          </cell>
          <cell r="AD118">
            <v>569.64</v>
          </cell>
          <cell r="AE118">
            <v>1406.76</v>
          </cell>
          <cell r="AF118">
            <v>361.68</v>
          </cell>
          <cell r="AG118">
            <v>325.60000000000002</v>
          </cell>
          <cell r="AH118">
            <v>9041.68</v>
          </cell>
          <cell r="AI118">
            <v>2292.84</v>
          </cell>
          <cell r="AJ118">
            <v>904.16</v>
          </cell>
          <cell r="AK118">
            <v>180.84</v>
          </cell>
          <cell r="AL118">
            <v>0</v>
          </cell>
          <cell r="AM118">
            <v>13106.8</v>
          </cell>
        </row>
        <row r="120">
          <cell r="A120" t="str">
            <v>Departamento 4117 CDE COMISION DE JUSTICIA PARTIDARIA</v>
          </cell>
        </row>
        <row r="121">
          <cell r="A121" t="str">
            <v>00071</v>
          </cell>
          <cell r="B121" t="str">
            <v>Huerta Gomez Elizabeth</v>
          </cell>
          <cell r="C121">
            <v>13087.5</v>
          </cell>
          <cell r="D121">
            <v>0</v>
          </cell>
          <cell r="E121">
            <v>0</v>
          </cell>
          <cell r="F121">
            <v>0</v>
          </cell>
          <cell r="G121">
            <v>13087.5</v>
          </cell>
          <cell r="H121">
            <v>0</v>
          </cell>
          <cell r="I121">
            <v>0</v>
          </cell>
          <cell r="J121">
            <v>3957.84</v>
          </cell>
          <cell r="K121">
            <v>0</v>
          </cell>
          <cell r="L121">
            <v>0</v>
          </cell>
          <cell r="M121">
            <v>1448.2</v>
          </cell>
          <cell r="N121">
            <v>1448.2</v>
          </cell>
          <cell r="O121">
            <v>388.64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50</v>
          </cell>
          <cell r="Z121">
            <v>0</v>
          </cell>
          <cell r="AA121">
            <v>5844.68</v>
          </cell>
          <cell r="AB121">
            <v>7242.82</v>
          </cell>
          <cell r="AC121">
            <v>264.8</v>
          </cell>
          <cell r="AD121">
            <v>476.64</v>
          </cell>
          <cell r="AE121">
            <v>876.94</v>
          </cell>
          <cell r="AF121">
            <v>302.64</v>
          </cell>
          <cell r="AG121">
            <v>261.76</v>
          </cell>
          <cell r="AH121">
            <v>7565.84</v>
          </cell>
          <cell r="AI121">
            <v>1618.38</v>
          </cell>
          <cell r="AJ121">
            <v>756.58</v>
          </cell>
          <cell r="AK121">
            <v>151.32</v>
          </cell>
          <cell r="AL121">
            <v>0</v>
          </cell>
          <cell r="AM121">
            <v>10656.52</v>
          </cell>
        </row>
        <row r="122">
          <cell r="A122" t="str">
            <v>Total Depto</v>
          </cell>
          <cell r="C122" t="str">
            <v xml:space="preserve">  -----------------------</v>
          </cell>
          <cell r="D122" t="str">
            <v xml:space="preserve">  -----------------------</v>
          </cell>
          <cell r="E122" t="str">
            <v xml:space="preserve">  -----------------------</v>
          </cell>
          <cell r="F122" t="str">
            <v xml:space="preserve">  -----------------------</v>
          </cell>
          <cell r="G122" t="str">
            <v xml:space="preserve">  -----------------------</v>
          </cell>
          <cell r="H122" t="str">
            <v xml:space="preserve">  -----------------------</v>
          </cell>
          <cell r="I122" t="str">
            <v xml:space="preserve">  -----------------------</v>
          </cell>
          <cell r="J122" t="str">
            <v xml:space="preserve">  -----------------------</v>
          </cell>
          <cell r="K122" t="str">
            <v xml:space="preserve">  -----------------------</v>
          </cell>
          <cell r="L122" t="str">
            <v xml:space="preserve">  -----------------------</v>
          </cell>
          <cell r="M122" t="str">
            <v xml:space="preserve">  -----------------------</v>
          </cell>
          <cell r="N122" t="str">
            <v xml:space="preserve">  -----------------------</v>
          </cell>
          <cell r="O122" t="str">
            <v xml:space="preserve">  -----------------------</v>
          </cell>
          <cell r="P122" t="str">
            <v xml:space="preserve">  -----------------------</v>
          </cell>
          <cell r="Q122" t="str">
            <v xml:space="preserve">  -----------------------</v>
          </cell>
          <cell r="R122" t="str">
            <v xml:space="preserve">  -----------------------</v>
          </cell>
          <cell r="S122" t="str">
            <v xml:space="preserve">  -----------------------</v>
          </cell>
          <cell r="T122" t="str">
            <v xml:space="preserve">  -----------------------</v>
          </cell>
          <cell r="U122" t="str">
            <v xml:space="preserve">  -----------------------</v>
          </cell>
          <cell r="V122" t="str">
            <v xml:space="preserve">  -----------------------</v>
          </cell>
          <cell r="W122" t="str">
            <v xml:space="preserve">  -----------------------</v>
          </cell>
          <cell r="X122" t="str">
            <v xml:space="preserve">  -----------------------</v>
          </cell>
          <cell r="Y122" t="str">
            <v xml:space="preserve">  -----------------------</v>
          </cell>
          <cell r="Z122" t="str">
            <v xml:space="preserve">  -----------------------</v>
          </cell>
          <cell r="AA122" t="str">
            <v xml:space="preserve">  -----------------------</v>
          </cell>
          <cell r="AB122" t="str">
            <v xml:space="preserve">  -----------------------</v>
          </cell>
          <cell r="AC122" t="str">
            <v xml:space="preserve">  -----------------------</v>
          </cell>
          <cell r="AD122" t="str">
            <v xml:space="preserve">  -----------------------</v>
          </cell>
          <cell r="AE122" t="str">
            <v xml:space="preserve">  -----------------------</v>
          </cell>
          <cell r="AF122" t="str">
            <v xml:space="preserve">  -----------------------</v>
          </cell>
          <cell r="AG122" t="str">
            <v xml:space="preserve">  -----------------------</v>
          </cell>
          <cell r="AH122" t="str">
            <v xml:space="preserve">  -----------------------</v>
          </cell>
          <cell r="AI122" t="str">
            <v xml:space="preserve">  -----------------------</v>
          </cell>
          <cell r="AJ122" t="str">
            <v xml:space="preserve">  -----------------------</v>
          </cell>
          <cell r="AK122" t="str">
            <v xml:space="preserve">  -----------------------</v>
          </cell>
          <cell r="AL122" t="str">
            <v xml:space="preserve">  -----------------------</v>
          </cell>
          <cell r="AM122" t="str">
            <v xml:space="preserve">  -----------------------</v>
          </cell>
        </row>
        <row r="123">
          <cell r="C123">
            <v>13087.5</v>
          </cell>
          <cell r="D123">
            <v>0</v>
          </cell>
          <cell r="E123">
            <v>0</v>
          </cell>
          <cell r="F123">
            <v>0</v>
          </cell>
          <cell r="G123">
            <v>13087.5</v>
          </cell>
          <cell r="H123">
            <v>0</v>
          </cell>
          <cell r="I123">
            <v>0</v>
          </cell>
          <cell r="J123">
            <v>3957.84</v>
          </cell>
          <cell r="K123">
            <v>0</v>
          </cell>
          <cell r="L123">
            <v>0</v>
          </cell>
          <cell r="M123">
            <v>1448.2</v>
          </cell>
          <cell r="N123">
            <v>1448.2</v>
          </cell>
          <cell r="O123">
            <v>388.64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50</v>
          </cell>
          <cell r="Z123">
            <v>0</v>
          </cell>
          <cell r="AA123">
            <v>5844.68</v>
          </cell>
          <cell r="AB123">
            <v>7242.82</v>
          </cell>
          <cell r="AC123">
            <v>264.8</v>
          </cell>
          <cell r="AD123">
            <v>476.64</v>
          </cell>
          <cell r="AE123">
            <v>876.94</v>
          </cell>
          <cell r="AF123">
            <v>302.64</v>
          </cell>
          <cell r="AG123">
            <v>261.76</v>
          </cell>
          <cell r="AH123">
            <v>7565.84</v>
          </cell>
          <cell r="AI123">
            <v>1618.38</v>
          </cell>
          <cell r="AJ123">
            <v>756.58</v>
          </cell>
          <cell r="AK123">
            <v>151.32</v>
          </cell>
          <cell r="AL123">
            <v>0</v>
          </cell>
          <cell r="AM123">
            <v>10656.52</v>
          </cell>
        </row>
        <row r="125">
          <cell r="A125" t="str">
            <v>Departamento 4118 CDE COMISION ESTATAL DE PROCESOS INTERN</v>
          </cell>
        </row>
        <row r="126">
          <cell r="A126" t="str">
            <v>00042</v>
          </cell>
          <cell r="B126" t="str">
            <v>Muciño Velazquez Erika Viviana</v>
          </cell>
          <cell r="C126">
            <v>9800.7000000000007</v>
          </cell>
          <cell r="D126">
            <v>0</v>
          </cell>
          <cell r="E126">
            <v>0</v>
          </cell>
          <cell r="F126">
            <v>0</v>
          </cell>
          <cell r="G126">
            <v>9800.7000000000007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850.69</v>
          </cell>
          <cell r="N126">
            <v>850.69</v>
          </cell>
          <cell r="O126">
            <v>283.16000000000003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1133.8499999999999</v>
          </cell>
          <cell r="AB126">
            <v>8666.85</v>
          </cell>
          <cell r="AC126">
            <v>198.3</v>
          </cell>
          <cell r="AD126">
            <v>356.94</v>
          </cell>
          <cell r="AE126">
            <v>768.64</v>
          </cell>
          <cell r="AF126">
            <v>226.64</v>
          </cell>
          <cell r="AG126">
            <v>196.02</v>
          </cell>
          <cell r="AH126">
            <v>5665.8</v>
          </cell>
          <cell r="AI126">
            <v>1323.88</v>
          </cell>
          <cell r="AJ126">
            <v>566.58000000000004</v>
          </cell>
          <cell r="AK126">
            <v>113.32</v>
          </cell>
          <cell r="AL126">
            <v>0</v>
          </cell>
          <cell r="AM126">
            <v>8092.24</v>
          </cell>
        </row>
        <row r="127">
          <cell r="A127" t="str">
            <v>00856</v>
          </cell>
          <cell r="B127" t="str">
            <v>Iñiguez Ibarra Gustavo</v>
          </cell>
          <cell r="C127">
            <v>9990</v>
          </cell>
          <cell r="D127">
            <v>0</v>
          </cell>
          <cell r="E127">
            <v>1120.74</v>
          </cell>
          <cell r="F127">
            <v>0</v>
          </cell>
          <cell r="G127">
            <v>11110.74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1072.71</v>
          </cell>
          <cell r="N127">
            <v>1072.71</v>
          </cell>
          <cell r="O127">
            <v>319.83999999999997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1392.55</v>
          </cell>
          <cell r="AB127">
            <v>9718.19</v>
          </cell>
          <cell r="AC127">
            <v>221.42</v>
          </cell>
          <cell r="AD127">
            <v>398.56</v>
          </cell>
          <cell r="AE127">
            <v>806.28</v>
          </cell>
          <cell r="AF127">
            <v>253.06</v>
          </cell>
          <cell r="AG127">
            <v>222.22</v>
          </cell>
          <cell r="AH127">
            <v>6326.4</v>
          </cell>
          <cell r="AI127">
            <v>1426.26</v>
          </cell>
          <cell r="AJ127">
            <v>632.64</v>
          </cell>
          <cell r="AK127">
            <v>126.52</v>
          </cell>
          <cell r="AL127">
            <v>0</v>
          </cell>
          <cell r="AM127">
            <v>8987.1</v>
          </cell>
        </row>
        <row r="128">
          <cell r="A128" t="str">
            <v>Total Depto</v>
          </cell>
          <cell r="C128" t="str">
            <v xml:space="preserve">  -----------------------</v>
          </cell>
          <cell r="D128" t="str">
            <v xml:space="preserve">  -----------------------</v>
          </cell>
          <cell r="E128" t="str">
            <v xml:space="preserve">  -----------------------</v>
          </cell>
          <cell r="F128" t="str">
            <v xml:space="preserve">  -----------------------</v>
          </cell>
          <cell r="G128" t="str">
            <v xml:space="preserve">  -----------------------</v>
          </cell>
          <cell r="H128" t="str">
            <v xml:space="preserve">  -----------------------</v>
          </cell>
          <cell r="I128" t="str">
            <v xml:space="preserve">  -----------------------</v>
          </cell>
          <cell r="J128" t="str">
            <v xml:space="preserve">  -----------------------</v>
          </cell>
          <cell r="K128" t="str">
            <v xml:space="preserve">  -----------------------</v>
          </cell>
          <cell r="L128" t="str">
            <v xml:space="preserve">  -----------------------</v>
          </cell>
          <cell r="M128" t="str">
            <v xml:space="preserve">  -----------------------</v>
          </cell>
          <cell r="N128" t="str">
            <v xml:space="preserve">  -----------------------</v>
          </cell>
          <cell r="O128" t="str">
            <v xml:space="preserve">  -----------------------</v>
          </cell>
          <cell r="P128" t="str">
            <v xml:space="preserve">  -----------------------</v>
          </cell>
          <cell r="Q128" t="str">
            <v xml:space="preserve">  -----------------------</v>
          </cell>
          <cell r="R128" t="str">
            <v xml:space="preserve">  -----------------------</v>
          </cell>
          <cell r="S128" t="str">
            <v xml:space="preserve">  -----------------------</v>
          </cell>
          <cell r="T128" t="str">
            <v xml:space="preserve">  -----------------------</v>
          </cell>
          <cell r="U128" t="str">
            <v xml:space="preserve">  -----------------------</v>
          </cell>
          <cell r="V128" t="str">
            <v xml:space="preserve">  -----------------------</v>
          </cell>
          <cell r="W128" t="str">
            <v xml:space="preserve">  -----------------------</v>
          </cell>
          <cell r="X128" t="str">
            <v xml:space="preserve">  -----------------------</v>
          </cell>
          <cell r="Y128" t="str">
            <v xml:space="preserve">  -----------------------</v>
          </cell>
          <cell r="Z128" t="str">
            <v xml:space="preserve">  -----------------------</v>
          </cell>
          <cell r="AA128" t="str">
            <v xml:space="preserve">  -----------------------</v>
          </cell>
          <cell r="AB128" t="str">
            <v xml:space="preserve">  -----------------------</v>
          </cell>
          <cell r="AC128" t="str">
            <v xml:space="preserve">  -----------------------</v>
          </cell>
          <cell r="AD128" t="str">
            <v xml:space="preserve">  -----------------------</v>
          </cell>
          <cell r="AE128" t="str">
            <v xml:space="preserve">  -----------------------</v>
          </cell>
          <cell r="AF128" t="str">
            <v xml:space="preserve">  -----------------------</v>
          </cell>
          <cell r="AG128" t="str">
            <v xml:space="preserve">  -----------------------</v>
          </cell>
          <cell r="AH128" t="str">
            <v xml:space="preserve">  -----------------------</v>
          </cell>
          <cell r="AI128" t="str">
            <v xml:space="preserve">  -----------------------</v>
          </cell>
          <cell r="AJ128" t="str">
            <v xml:space="preserve">  -----------------------</v>
          </cell>
          <cell r="AK128" t="str">
            <v xml:space="preserve">  -----------------------</v>
          </cell>
          <cell r="AL128" t="str">
            <v xml:space="preserve">  -----------------------</v>
          </cell>
          <cell r="AM128" t="str">
            <v xml:space="preserve">  -----------------------</v>
          </cell>
        </row>
        <row r="129">
          <cell r="C129">
            <v>19790.7</v>
          </cell>
          <cell r="D129">
            <v>0</v>
          </cell>
          <cell r="E129">
            <v>1120.74</v>
          </cell>
          <cell r="F129">
            <v>0</v>
          </cell>
          <cell r="G129">
            <v>20911.439999999999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1923.4</v>
          </cell>
          <cell r="N129">
            <v>1923.4</v>
          </cell>
          <cell r="O129">
            <v>603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2526.4</v>
          </cell>
          <cell r="AB129">
            <v>18385.04</v>
          </cell>
          <cell r="AC129">
            <v>419.72</v>
          </cell>
          <cell r="AD129">
            <v>755.5</v>
          </cell>
          <cell r="AE129">
            <v>1574.92</v>
          </cell>
          <cell r="AF129">
            <v>479.7</v>
          </cell>
          <cell r="AG129">
            <v>418.24</v>
          </cell>
          <cell r="AH129">
            <v>11992.2</v>
          </cell>
          <cell r="AI129">
            <v>2750.14</v>
          </cell>
          <cell r="AJ129">
            <v>1199.22</v>
          </cell>
          <cell r="AK129">
            <v>239.84</v>
          </cell>
          <cell r="AL129">
            <v>0</v>
          </cell>
          <cell r="AM129">
            <v>17079.34</v>
          </cell>
        </row>
        <row r="131">
          <cell r="A131" t="str">
            <v>Departamento 4123 CDE SECRETARIA DE ATENCION P DISCAPACIDA</v>
          </cell>
        </row>
        <row r="132">
          <cell r="A132" t="str">
            <v>00276</v>
          </cell>
          <cell r="B132" t="str">
            <v>Mata Avila Jesus</v>
          </cell>
          <cell r="C132">
            <v>10275</v>
          </cell>
          <cell r="D132">
            <v>0</v>
          </cell>
          <cell r="E132">
            <v>0</v>
          </cell>
          <cell r="F132">
            <v>0</v>
          </cell>
          <cell r="G132">
            <v>10275</v>
          </cell>
          <cell r="H132">
            <v>15</v>
          </cell>
          <cell r="I132">
            <v>1344.99</v>
          </cell>
          <cell r="J132">
            <v>0</v>
          </cell>
          <cell r="K132">
            <v>0</v>
          </cell>
          <cell r="L132">
            <v>0</v>
          </cell>
          <cell r="M132">
            <v>930.2</v>
          </cell>
          <cell r="N132">
            <v>930.2</v>
          </cell>
          <cell r="O132">
            <v>298.42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50</v>
          </cell>
          <cell r="Z132">
            <v>0</v>
          </cell>
          <cell r="AA132">
            <v>2638.61</v>
          </cell>
          <cell r="AB132">
            <v>7636.39</v>
          </cell>
          <cell r="AC132">
            <v>207.9</v>
          </cell>
          <cell r="AD132">
            <v>374.22</v>
          </cell>
          <cell r="AE132">
            <v>784.26</v>
          </cell>
          <cell r="AF132">
            <v>237.6</v>
          </cell>
          <cell r="AG132">
            <v>205.5</v>
          </cell>
          <cell r="AH132">
            <v>5940</v>
          </cell>
          <cell r="AI132">
            <v>1366.38</v>
          </cell>
          <cell r="AJ132">
            <v>594</v>
          </cell>
          <cell r="AK132">
            <v>118.8</v>
          </cell>
          <cell r="AL132">
            <v>0</v>
          </cell>
          <cell r="AM132">
            <v>8462.2800000000007</v>
          </cell>
        </row>
        <row r="133">
          <cell r="A133" t="str">
            <v>Total Depto</v>
          </cell>
          <cell r="C133" t="str">
            <v xml:space="preserve">  -----------------------</v>
          </cell>
          <cell r="D133" t="str">
            <v xml:space="preserve">  -----------------------</v>
          </cell>
          <cell r="E133" t="str">
            <v xml:space="preserve">  -----------------------</v>
          </cell>
          <cell r="F133" t="str">
            <v xml:space="preserve">  -----------------------</v>
          </cell>
          <cell r="G133" t="str">
            <v xml:space="preserve">  -----------------------</v>
          </cell>
          <cell r="H133" t="str">
            <v xml:space="preserve">  -----------------------</v>
          </cell>
          <cell r="I133" t="str">
            <v xml:space="preserve">  -----------------------</v>
          </cell>
          <cell r="J133" t="str">
            <v xml:space="preserve">  -----------------------</v>
          </cell>
          <cell r="K133" t="str">
            <v xml:space="preserve">  -----------------------</v>
          </cell>
          <cell r="L133" t="str">
            <v xml:space="preserve">  -----------------------</v>
          </cell>
          <cell r="M133" t="str">
            <v xml:space="preserve">  -----------------------</v>
          </cell>
          <cell r="N133" t="str">
            <v xml:space="preserve">  -----------------------</v>
          </cell>
          <cell r="O133" t="str">
            <v xml:space="preserve">  -----------------------</v>
          </cell>
          <cell r="P133" t="str">
            <v xml:space="preserve">  -----------------------</v>
          </cell>
          <cell r="Q133" t="str">
            <v xml:space="preserve">  -----------------------</v>
          </cell>
          <cell r="R133" t="str">
            <v xml:space="preserve">  -----------------------</v>
          </cell>
          <cell r="S133" t="str">
            <v xml:space="preserve">  -----------------------</v>
          </cell>
          <cell r="T133" t="str">
            <v xml:space="preserve">  -----------------------</v>
          </cell>
          <cell r="U133" t="str">
            <v xml:space="preserve">  -----------------------</v>
          </cell>
          <cell r="V133" t="str">
            <v xml:space="preserve">  -----------------------</v>
          </cell>
          <cell r="W133" t="str">
            <v xml:space="preserve">  -----------------------</v>
          </cell>
          <cell r="X133" t="str">
            <v xml:space="preserve">  -----------------------</v>
          </cell>
          <cell r="Y133" t="str">
            <v xml:space="preserve">  -----------------------</v>
          </cell>
          <cell r="Z133" t="str">
            <v xml:space="preserve">  -----------------------</v>
          </cell>
          <cell r="AA133" t="str">
            <v xml:space="preserve">  -----------------------</v>
          </cell>
          <cell r="AB133" t="str">
            <v xml:space="preserve">  -----------------------</v>
          </cell>
          <cell r="AC133" t="str">
            <v xml:space="preserve">  -----------------------</v>
          </cell>
          <cell r="AD133" t="str">
            <v xml:space="preserve">  -----------------------</v>
          </cell>
          <cell r="AE133" t="str">
            <v xml:space="preserve">  -----------------------</v>
          </cell>
          <cell r="AF133" t="str">
            <v xml:space="preserve">  -----------------------</v>
          </cell>
          <cell r="AG133" t="str">
            <v xml:space="preserve">  -----------------------</v>
          </cell>
          <cell r="AH133" t="str">
            <v xml:space="preserve">  -----------------------</v>
          </cell>
          <cell r="AI133" t="str">
            <v xml:space="preserve">  -----------------------</v>
          </cell>
          <cell r="AJ133" t="str">
            <v xml:space="preserve">  -----------------------</v>
          </cell>
          <cell r="AK133" t="str">
            <v xml:space="preserve">  -----------------------</v>
          </cell>
          <cell r="AL133" t="str">
            <v xml:space="preserve">  -----------------------</v>
          </cell>
          <cell r="AM133" t="str">
            <v xml:space="preserve">  -----------------------</v>
          </cell>
        </row>
        <row r="134">
          <cell r="C134">
            <v>10275</v>
          </cell>
          <cell r="D134">
            <v>0</v>
          </cell>
          <cell r="E134">
            <v>0</v>
          </cell>
          <cell r="F134">
            <v>0</v>
          </cell>
          <cell r="G134">
            <v>10275</v>
          </cell>
          <cell r="H134">
            <v>15</v>
          </cell>
          <cell r="I134">
            <v>1344.99</v>
          </cell>
          <cell r="J134">
            <v>0</v>
          </cell>
          <cell r="K134">
            <v>0</v>
          </cell>
          <cell r="L134">
            <v>0</v>
          </cell>
          <cell r="M134">
            <v>930.2</v>
          </cell>
          <cell r="N134">
            <v>930.2</v>
          </cell>
          <cell r="O134">
            <v>298.42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50</v>
          </cell>
          <cell r="Z134">
            <v>0</v>
          </cell>
          <cell r="AA134">
            <v>2638.61</v>
          </cell>
          <cell r="AB134">
            <v>7636.39</v>
          </cell>
          <cell r="AC134">
            <v>207.9</v>
          </cell>
          <cell r="AD134">
            <v>374.22</v>
          </cell>
          <cell r="AE134">
            <v>784.26</v>
          </cell>
          <cell r="AF134">
            <v>237.6</v>
          </cell>
          <cell r="AG134">
            <v>205.5</v>
          </cell>
          <cell r="AH134">
            <v>5940</v>
          </cell>
          <cell r="AI134">
            <v>1366.38</v>
          </cell>
          <cell r="AJ134">
            <v>594</v>
          </cell>
          <cell r="AK134">
            <v>118.8</v>
          </cell>
          <cell r="AL134">
            <v>0</v>
          </cell>
          <cell r="AM134">
            <v>8462.2800000000007</v>
          </cell>
        </row>
        <row r="136">
          <cell r="A136" t="str">
            <v>Departamento 4221 COM MUN TONALA</v>
          </cell>
        </row>
        <row r="137">
          <cell r="A137" t="str">
            <v>00848</v>
          </cell>
          <cell r="B137" t="str">
            <v>Rivas Padilla Margarita</v>
          </cell>
          <cell r="C137">
            <v>9999.9</v>
          </cell>
          <cell r="D137">
            <v>0</v>
          </cell>
          <cell r="E137">
            <v>6603.04</v>
          </cell>
          <cell r="F137">
            <v>0</v>
          </cell>
          <cell r="G137">
            <v>16602.939999999999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2197.0700000000002</v>
          </cell>
          <cell r="N137">
            <v>2197.0700000000002</v>
          </cell>
          <cell r="O137">
            <v>469.82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2666.89</v>
          </cell>
          <cell r="AB137">
            <v>13936.05</v>
          </cell>
          <cell r="AC137">
            <v>316</v>
          </cell>
          <cell r="AD137">
            <v>568.78</v>
          </cell>
          <cell r="AE137">
            <v>960.32</v>
          </cell>
          <cell r="AF137">
            <v>361.14</v>
          </cell>
          <cell r="AG137">
            <v>332.06</v>
          </cell>
          <cell r="AH137">
            <v>9028.36</v>
          </cell>
          <cell r="AI137">
            <v>1845.1</v>
          </cell>
          <cell r="AJ137">
            <v>902.84</v>
          </cell>
          <cell r="AK137">
            <v>180.56</v>
          </cell>
          <cell r="AL137">
            <v>0</v>
          </cell>
          <cell r="AM137">
            <v>12650.06</v>
          </cell>
        </row>
        <row r="138">
          <cell r="A138" t="str">
            <v>Total Depto</v>
          </cell>
          <cell r="C138" t="str">
            <v xml:space="preserve">  -----------------------</v>
          </cell>
          <cell r="D138" t="str">
            <v xml:space="preserve">  -----------------------</v>
          </cell>
          <cell r="E138" t="str">
            <v xml:space="preserve">  -----------------------</v>
          </cell>
          <cell r="F138" t="str">
            <v xml:space="preserve">  -----------------------</v>
          </cell>
          <cell r="G138" t="str">
            <v xml:space="preserve">  -----------------------</v>
          </cell>
          <cell r="H138" t="str">
            <v xml:space="preserve">  -----------------------</v>
          </cell>
          <cell r="I138" t="str">
            <v xml:space="preserve">  -----------------------</v>
          </cell>
          <cell r="J138" t="str">
            <v xml:space="preserve">  -----------------------</v>
          </cell>
          <cell r="K138" t="str">
            <v xml:space="preserve">  -----------------------</v>
          </cell>
          <cell r="L138" t="str">
            <v xml:space="preserve">  -----------------------</v>
          </cell>
          <cell r="M138" t="str">
            <v xml:space="preserve">  -----------------------</v>
          </cell>
          <cell r="N138" t="str">
            <v xml:space="preserve">  -----------------------</v>
          </cell>
          <cell r="O138" t="str">
            <v xml:space="preserve">  -----------------------</v>
          </cell>
          <cell r="P138" t="str">
            <v xml:space="preserve">  -----------------------</v>
          </cell>
          <cell r="Q138" t="str">
            <v xml:space="preserve">  -----------------------</v>
          </cell>
          <cell r="R138" t="str">
            <v xml:space="preserve">  -----------------------</v>
          </cell>
          <cell r="S138" t="str">
            <v xml:space="preserve">  -----------------------</v>
          </cell>
          <cell r="T138" t="str">
            <v xml:space="preserve">  -----------------------</v>
          </cell>
          <cell r="U138" t="str">
            <v xml:space="preserve">  -----------------------</v>
          </cell>
          <cell r="V138" t="str">
            <v xml:space="preserve">  -----------------------</v>
          </cell>
          <cell r="W138" t="str">
            <v xml:space="preserve">  -----------------------</v>
          </cell>
          <cell r="X138" t="str">
            <v xml:space="preserve">  -----------------------</v>
          </cell>
          <cell r="Y138" t="str">
            <v xml:space="preserve">  -----------------------</v>
          </cell>
          <cell r="Z138" t="str">
            <v xml:space="preserve">  -----------------------</v>
          </cell>
          <cell r="AA138" t="str">
            <v xml:space="preserve">  -----------------------</v>
          </cell>
          <cell r="AB138" t="str">
            <v xml:space="preserve">  -----------------------</v>
          </cell>
          <cell r="AC138" t="str">
            <v xml:space="preserve">  -----------------------</v>
          </cell>
          <cell r="AD138" t="str">
            <v xml:space="preserve">  -----------------------</v>
          </cell>
          <cell r="AE138" t="str">
            <v xml:space="preserve">  -----------------------</v>
          </cell>
          <cell r="AF138" t="str">
            <v xml:space="preserve">  -----------------------</v>
          </cell>
          <cell r="AG138" t="str">
            <v xml:space="preserve">  -----------------------</v>
          </cell>
          <cell r="AH138" t="str">
            <v xml:space="preserve">  -----------------------</v>
          </cell>
          <cell r="AI138" t="str">
            <v xml:space="preserve">  -----------------------</v>
          </cell>
          <cell r="AJ138" t="str">
            <v xml:space="preserve">  -----------------------</v>
          </cell>
          <cell r="AK138" t="str">
            <v xml:space="preserve">  -----------------------</v>
          </cell>
          <cell r="AL138" t="str">
            <v xml:space="preserve">  -----------------------</v>
          </cell>
          <cell r="AM138" t="str">
            <v xml:space="preserve">  -----------------------</v>
          </cell>
        </row>
        <row r="139">
          <cell r="C139">
            <v>9999.9</v>
          </cell>
          <cell r="D139">
            <v>0</v>
          </cell>
          <cell r="E139">
            <v>6603.04</v>
          </cell>
          <cell r="F139">
            <v>0</v>
          </cell>
          <cell r="G139">
            <v>16602.939999999999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2197.0700000000002</v>
          </cell>
          <cell r="N139">
            <v>2197.0700000000002</v>
          </cell>
          <cell r="O139">
            <v>469.82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2666.89</v>
          </cell>
          <cell r="AB139">
            <v>13936.05</v>
          </cell>
          <cell r="AC139">
            <v>316</v>
          </cell>
          <cell r="AD139">
            <v>568.78</v>
          </cell>
          <cell r="AE139">
            <v>960.32</v>
          </cell>
          <cell r="AF139">
            <v>361.14</v>
          </cell>
          <cell r="AG139">
            <v>332.06</v>
          </cell>
          <cell r="AH139">
            <v>9028.36</v>
          </cell>
          <cell r="AI139">
            <v>1845.1</v>
          </cell>
          <cell r="AJ139">
            <v>902.84</v>
          </cell>
          <cell r="AK139">
            <v>180.56</v>
          </cell>
          <cell r="AL139">
            <v>0</v>
          </cell>
          <cell r="AM139">
            <v>12650.06</v>
          </cell>
        </row>
        <row r="141">
          <cell r="A141" t="str">
            <v>Departamento 4301 SECT MOVIMIENTO TERRITORIAL</v>
          </cell>
        </row>
        <row r="142">
          <cell r="A142" t="str">
            <v>00015</v>
          </cell>
          <cell r="B142" t="str">
            <v>López Hueso Tayde Lucina</v>
          </cell>
          <cell r="C142">
            <v>9606</v>
          </cell>
          <cell r="D142">
            <v>1440.9</v>
          </cell>
          <cell r="E142">
            <v>0</v>
          </cell>
          <cell r="F142">
            <v>0</v>
          </cell>
          <cell r="G142">
            <v>11046.9</v>
          </cell>
          <cell r="H142">
            <v>15</v>
          </cell>
          <cell r="I142">
            <v>2808.5</v>
          </cell>
          <cell r="J142">
            <v>0</v>
          </cell>
          <cell r="K142">
            <v>-160.30000000000001</v>
          </cell>
          <cell r="L142">
            <v>-20.85</v>
          </cell>
          <cell r="M142">
            <v>967.23</v>
          </cell>
          <cell r="N142">
            <v>827.78</v>
          </cell>
          <cell r="O142">
            <v>287.33999999999997</v>
          </cell>
          <cell r="P142">
            <v>0</v>
          </cell>
          <cell r="Q142">
            <v>500</v>
          </cell>
          <cell r="R142">
            <v>0</v>
          </cell>
          <cell r="S142">
            <v>20.85</v>
          </cell>
          <cell r="T142">
            <v>-20.85</v>
          </cell>
          <cell r="U142">
            <v>0</v>
          </cell>
          <cell r="V142">
            <v>139.44999999999999</v>
          </cell>
          <cell r="W142">
            <v>-139.44999999999999</v>
          </cell>
          <cell r="X142">
            <v>160.30000000000001</v>
          </cell>
          <cell r="Y142">
            <v>50</v>
          </cell>
          <cell r="Z142">
            <v>0</v>
          </cell>
          <cell r="AA142">
            <v>4628.07</v>
          </cell>
          <cell r="AB142">
            <v>6418.83</v>
          </cell>
          <cell r="AC142">
            <v>194.36</v>
          </cell>
          <cell r="AD142">
            <v>349.84</v>
          </cell>
          <cell r="AE142">
            <v>613.66</v>
          </cell>
          <cell r="AF142">
            <v>333.18</v>
          </cell>
          <cell r="AG142">
            <v>220.94</v>
          </cell>
          <cell r="AH142">
            <v>5553.09</v>
          </cell>
          <cell r="AI142">
            <v>1157.8599999999999</v>
          </cell>
          <cell r="AJ142">
            <v>832.96</v>
          </cell>
          <cell r="AK142">
            <v>111.07</v>
          </cell>
          <cell r="AL142">
            <v>0</v>
          </cell>
          <cell r="AM142">
            <v>8209.1</v>
          </cell>
        </row>
        <row r="143">
          <cell r="A143" t="str">
            <v>Total Depto</v>
          </cell>
          <cell r="C143" t="str">
            <v xml:space="preserve">  -----------------------</v>
          </cell>
          <cell r="D143" t="str">
            <v xml:space="preserve">  -----------------------</v>
          </cell>
          <cell r="E143" t="str">
            <v xml:space="preserve">  -----------------------</v>
          </cell>
          <cell r="F143" t="str">
            <v xml:space="preserve">  -----------------------</v>
          </cell>
          <cell r="G143" t="str">
            <v xml:space="preserve">  -----------------------</v>
          </cell>
          <cell r="H143" t="str">
            <v xml:space="preserve">  -----------------------</v>
          </cell>
          <cell r="I143" t="str">
            <v xml:space="preserve">  -----------------------</v>
          </cell>
          <cell r="J143" t="str">
            <v xml:space="preserve">  -----------------------</v>
          </cell>
          <cell r="K143" t="str">
            <v xml:space="preserve">  -----------------------</v>
          </cell>
          <cell r="L143" t="str">
            <v xml:space="preserve">  -----------------------</v>
          </cell>
          <cell r="M143" t="str">
            <v xml:space="preserve">  -----------------------</v>
          </cell>
          <cell r="N143" t="str">
            <v xml:space="preserve">  -----------------------</v>
          </cell>
          <cell r="O143" t="str">
            <v xml:space="preserve">  -----------------------</v>
          </cell>
          <cell r="P143" t="str">
            <v xml:space="preserve">  -----------------------</v>
          </cell>
          <cell r="Q143" t="str">
            <v xml:space="preserve">  -----------------------</v>
          </cell>
          <cell r="R143" t="str">
            <v xml:space="preserve">  -----------------------</v>
          </cell>
          <cell r="S143" t="str">
            <v xml:space="preserve">  -----------------------</v>
          </cell>
          <cell r="T143" t="str">
            <v xml:space="preserve">  -----------------------</v>
          </cell>
          <cell r="U143" t="str">
            <v xml:space="preserve">  -----------------------</v>
          </cell>
          <cell r="V143" t="str">
            <v xml:space="preserve">  -----------------------</v>
          </cell>
          <cell r="W143" t="str">
            <v xml:space="preserve">  -----------------------</v>
          </cell>
          <cell r="X143" t="str">
            <v xml:space="preserve">  -----------------------</v>
          </cell>
          <cell r="Y143" t="str">
            <v xml:space="preserve">  -----------------------</v>
          </cell>
          <cell r="Z143" t="str">
            <v xml:space="preserve">  -----------------------</v>
          </cell>
          <cell r="AA143" t="str">
            <v xml:space="preserve">  -----------------------</v>
          </cell>
          <cell r="AB143" t="str">
            <v xml:space="preserve">  -----------------------</v>
          </cell>
          <cell r="AC143" t="str">
            <v xml:space="preserve">  -----------------------</v>
          </cell>
          <cell r="AD143" t="str">
            <v xml:space="preserve">  -----------------------</v>
          </cell>
          <cell r="AE143" t="str">
            <v xml:space="preserve">  -----------------------</v>
          </cell>
          <cell r="AF143" t="str">
            <v xml:space="preserve">  -----------------------</v>
          </cell>
          <cell r="AG143" t="str">
            <v xml:space="preserve">  -----------------------</v>
          </cell>
          <cell r="AH143" t="str">
            <v xml:space="preserve">  -----------------------</v>
          </cell>
          <cell r="AI143" t="str">
            <v xml:space="preserve">  -----------------------</v>
          </cell>
          <cell r="AJ143" t="str">
            <v xml:space="preserve">  -----------------------</v>
          </cell>
          <cell r="AK143" t="str">
            <v xml:space="preserve">  -----------------------</v>
          </cell>
          <cell r="AL143" t="str">
            <v xml:space="preserve">  -----------------------</v>
          </cell>
          <cell r="AM143" t="str">
            <v xml:space="preserve">  -----------------------</v>
          </cell>
        </row>
        <row r="144">
          <cell r="C144">
            <v>9606</v>
          </cell>
          <cell r="D144">
            <v>1440.9</v>
          </cell>
          <cell r="E144">
            <v>0</v>
          </cell>
          <cell r="F144">
            <v>0</v>
          </cell>
          <cell r="G144">
            <v>11046.9</v>
          </cell>
          <cell r="H144">
            <v>15</v>
          </cell>
          <cell r="I144">
            <v>2808.5</v>
          </cell>
          <cell r="J144">
            <v>0</v>
          </cell>
          <cell r="K144">
            <v>-160.30000000000001</v>
          </cell>
          <cell r="L144">
            <v>-20.85</v>
          </cell>
          <cell r="M144">
            <v>967.23</v>
          </cell>
          <cell r="N144">
            <v>827.78</v>
          </cell>
          <cell r="O144">
            <v>287.33999999999997</v>
          </cell>
          <cell r="P144">
            <v>0</v>
          </cell>
          <cell r="Q144">
            <v>500</v>
          </cell>
          <cell r="R144">
            <v>0</v>
          </cell>
          <cell r="S144">
            <v>20.85</v>
          </cell>
          <cell r="T144">
            <v>-20.85</v>
          </cell>
          <cell r="U144">
            <v>0</v>
          </cell>
          <cell r="V144">
            <v>139.44999999999999</v>
          </cell>
          <cell r="W144">
            <v>-139.44999999999999</v>
          </cell>
          <cell r="X144">
            <v>160.30000000000001</v>
          </cell>
          <cell r="Y144">
            <v>50</v>
          </cell>
          <cell r="Z144">
            <v>0</v>
          </cell>
          <cell r="AA144">
            <v>4628.07</v>
          </cell>
          <cell r="AB144">
            <v>6418.83</v>
          </cell>
          <cell r="AC144">
            <v>194.36</v>
          </cell>
          <cell r="AD144">
            <v>349.84</v>
          </cell>
          <cell r="AE144">
            <v>613.66</v>
          </cell>
          <cell r="AF144">
            <v>333.18</v>
          </cell>
          <cell r="AG144">
            <v>220.94</v>
          </cell>
          <cell r="AH144">
            <v>5553.09</v>
          </cell>
          <cell r="AI144">
            <v>1157.8599999999999</v>
          </cell>
          <cell r="AJ144">
            <v>832.96</v>
          </cell>
          <cell r="AK144">
            <v>111.07</v>
          </cell>
          <cell r="AL144">
            <v>0</v>
          </cell>
          <cell r="AM144">
            <v>8209.1</v>
          </cell>
        </row>
        <row r="146">
          <cell r="A146" t="str">
            <v>Departamento 4303 SECT FRENTE JUVENIL REVOLUCIONARIO</v>
          </cell>
        </row>
        <row r="147">
          <cell r="A147" t="str">
            <v>00858</v>
          </cell>
          <cell r="B147" t="str">
            <v>Chavez Mora Jesus Armando</v>
          </cell>
          <cell r="C147">
            <v>6000</v>
          </cell>
          <cell r="D147">
            <v>0</v>
          </cell>
          <cell r="E147">
            <v>2139.6999999999998</v>
          </cell>
          <cell r="F147">
            <v>0</v>
          </cell>
          <cell r="G147">
            <v>8139.7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629.08000000000004</v>
          </cell>
          <cell r="N147">
            <v>629.08000000000004</v>
          </cell>
          <cell r="O147">
            <v>219.62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848.7</v>
          </cell>
          <cell r="AB147">
            <v>7291</v>
          </cell>
          <cell r="AC147">
            <v>158.22</v>
          </cell>
          <cell r="AD147">
            <v>284.82</v>
          </cell>
          <cell r="AE147">
            <v>703.38</v>
          </cell>
          <cell r="AF147">
            <v>180.84</v>
          </cell>
          <cell r="AG147">
            <v>162.80000000000001</v>
          </cell>
          <cell r="AH147">
            <v>4520.84</v>
          </cell>
          <cell r="AI147">
            <v>1146.42</v>
          </cell>
          <cell r="AJ147">
            <v>452.08</v>
          </cell>
          <cell r="AK147">
            <v>90.42</v>
          </cell>
          <cell r="AL147">
            <v>0</v>
          </cell>
          <cell r="AM147">
            <v>6553.4</v>
          </cell>
        </row>
        <row r="148">
          <cell r="A148" t="str">
            <v>00859</v>
          </cell>
          <cell r="B148" t="str">
            <v>Cisneros Gabriel Juan Fernando</v>
          </cell>
          <cell r="C148">
            <v>6000</v>
          </cell>
          <cell r="D148">
            <v>0</v>
          </cell>
          <cell r="E148">
            <v>2139.6999999999998</v>
          </cell>
          <cell r="F148">
            <v>0</v>
          </cell>
          <cell r="G148">
            <v>8139.7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629.08000000000004</v>
          </cell>
          <cell r="N148">
            <v>629.08000000000004</v>
          </cell>
          <cell r="O148">
            <v>219.62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848.7</v>
          </cell>
          <cell r="AB148">
            <v>7291</v>
          </cell>
          <cell r="AC148">
            <v>158.22</v>
          </cell>
          <cell r="AD148">
            <v>284.82</v>
          </cell>
          <cell r="AE148">
            <v>703.38</v>
          </cell>
          <cell r="AF148">
            <v>180.84</v>
          </cell>
          <cell r="AG148">
            <v>162.80000000000001</v>
          </cell>
          <cell r="AH148">
            <v>4520.84</v>
          </cell>
          <cell r="AI148">
            <v>1146.42</v>
          </cell>
          <cell r="AJ148">
            <v>452.08</v>
          </cell>
          <cell r="AK148">
            <v>90.42</v>
          </cell>
          <cell r="AL148">
            <v>0</v>
          </cell>
          <cell r="AM148">
            <v>6553.4</v>
          </cell>
        </row>
        <row r="149">
          <cell r="A149" t="str">
            <v>Total Depto</v>
          </cell>
          <cell r="C149" t="str">
            <v xml:space="preserve">  -----------------------</v>
          </cell>
          <cell r="D149" t="str">
            <v xml:space="preserve">  -----------------------</v>
          </cell>
          <cell r="E149" t="str">
            <v xml:space="preserve">  -----------------------</v>
          </cell>
          <cell r="F149" t="str">
            <v xml:space="preserve">  -----------------------</v>
          </cell>
          <cell r="G149" t="str">
            <v xml:space="preserve">  -----------------------</v>
          </cell>
          <cell r="H149" t="str">
            <v xml:space="preserve">  -----------------------</v>
          </cell>
          <cell r="I149" t="str">
            <v xml:space="preserve">  -----------------------</v>
          </cell>
          <cell r="J149" t="str">
            <v xml:space="preserve">  -----------------------</v>
          </cell>
          <cell r="K149" t="str">
            <v xml:space="preserve">  -----------------------</v>
          </cell>
          <cell r="L149" t="str">
            <v xml:space="preserve">  -----------------------</v>
          </cell>
          <cell r="M149" t="str">
            <v xml:space="preserve">  -----------------------</v>
          </cell>
          <cell r="N149" t="str">
            <v xml:space="preserve">  -----------------------</v>
          </cell>
          <cell r="O149" t="str">
            <v xml:space="preserve">  -----------------------</v>
          </cell>
          <cell r="P149" t="str">
            <v xml:space="preserve">  -----------------------</v>
          </cell>
          <cell r="Q149" t="str">
            <v xml:space="preserve">  -----------------------</v>
          </cell>
          <cell r="R149" t="str">
            <v xml:space="preserve">  -----------------------</v>
          </cell>
          <cell r="S149" t="str">
            <v xml:space="preserve">  -----------------------</v>
          </cell>
          <cell r="T149" t="str">
            <v xml:space="preserve">  -----------------------</v>
          </cell>
          <cell r="U149" t="str">
            <v xml:space="preserve">  -----------------------</v>
          </cell>
          <cell r="V149" t="str">
            <v xml:space="preserve">  -----------------------</v>
          </cell>
          <cell r="W149" t="str">
            <v xml:space="preserve">  -----------------------</v>
          </cell>
          <cell r="X149" t="str">
            <v xml:space="preserve">  -----------------------</v>
          </cell>
          <cell r="Y149" t="str">
            <v xml:space="preserve">  -----------------------</v>
          </cell>
          <cell r="Z149" t="str">
            <v xml:space="preserve">  -----------------------</v>
          </cell>
          <cell r="AA149" t="str">
            <v xml:space="preserve">  -----------------------</v>
          </cell>
          <cell r="AB149" t="str">
            <v xml:space="preserve">  -----------------------</v>
          </cell>
          <cell r="AC149" t="str">
            <v xml:space="preserve">  -----------------------</v>
          </cell>
          <cell r="AD149" t="str">
            <v xml:space="preserve">  -----------------------</v>
          </cell>
          <cell r="AE149" t="str">
            <v xml:space="preserve">  -----------------------</v>
          </cell>
          <cell r="AF149" t="str">
            <v xml:space="preserve">  -----------------------</v>
          </cell>
          <cell r="AG149" t="str">
            <v xml:space="preserve">  -----------------------</v>
          </cell>
          <cell r="AH149" t="str">
            <v xml:space="preserve">  -----------------------</v>
          </cell>
          <cell r="AI149" t="str">
            <v xml:space="preserve">  -----------------------</v>
          </cell>
          <cell r="AJ149" t="str">
            <v xml:space="preserve">  -----------------------</v>
          </cell>
          <cell r="AK149" t="str">
            <v xml:space="preserve">  -----------------------</v>
          </cell>
          <cell r="AL149" t="str">
            <v xml:space="preserve">  -----------------------</v>
          </cell>
          <cell r="AM149" t="str">
            <v xml:space="preserve">  -----------------------</v>
          </cell>
        </row>
        <row r="150">
          <cell r="C150">
            <v>12000</v>
          </cell>
          <cell r="D150">
            <v>0</v>
          </cell>
          <cell r="E150">
            <v>4279.3999999999996</v>
          </cell>
          <cell r="F150">
            <v>0</v>
          </cell>
          <cell r="G150">
            <v>16279.4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1258.1600000000001</v>
          </cell>
          <cell r="N150">
            <v>1258.1600000000001</v>
          </cell>
          <cell r="O150">
            <v>439.24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1697.4</v>
          </cell>
          <cell r="AB150">
            <v>14582</v>
          </cell>
          <cell r="AC150">
            <v>316.44</v>
          </cell>
          <cell r="AD150">
            <v>569.64</v>
          </cell>
          <cell r="AE150">
            <v>1406.76</v>
          </cell>
          <cell r="AF150">
            <v>361.68</v>
          </cell>
          <cell r="AG150">
            <v>325.60000000000002</v>
          </cell>
          <cell r="AH150">
            <v>9041.68</v>
          </cell>
          <cell r="AI150">
            <v>2292.84</v>
          </cell>
          <cell r="AJ150">
            <v>904.16</v>
          </cell>
          <cell r="AK150">
            <v>180.84</v>
          </cell>
          <cell r="AL150">
            <v>0</v>
          </cell>
          <cell r="AM150">
            <v>13106.8</v>
          </cell>
        </row>
        <row r="152">
          <cell r="A152" t="str">
            <v>Departamento 4501 ORG CNC</v>
          </cell>
        </row>
        <row r="153">
          <cell r="A153" t="str">
            <v>00091</v>
          </cell>
          <cell r="B153" t="str">
            <v>Gonzalez Hernandez Javier</v>
          </cell>
          <cell r="C153">
            <v>4251</v>
          </cell>
          <cell r="D153">
            <v>0</v>
          </cell>
          <cell r="E153">
            <v>0</v>
          </cell>
          <cell r="F153">
            <v>0</v>
          </cell>
          <cell r="G153">
            <v>4251</v>
          </cell>
          <cell r="H153">
            <v>0</v>
          </cell>
          <cell r="I153">
            <v>0</v>
          </cell>
          <cell r="J153">
            <v>0</v>
          </cell>
          <cell r="K153">
            <v>-377.42</v>
          </cell>
          <cell r="L153">
            <v>-132.4</v>
          </cell>
          <cell r="M153">
            <v>245.03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-132.4</v>
          </cell>
          <cell r="AB153">
            <v>4383.3999999999996</v>
          </cell>
          <cell r="AC153">
            <v>116.72</v>
          </cell>
          <cell r="AD153">
            <v>210.12</v>
          </cell>
          <cell r="AE153">
            <v>648.44000000000005</v>
          </cell>
          <cell r="AF153">
            <v>98.3</v>
          </cell>
          <cell r="AG153">
            <v>85.02</v>
          </cell>
          <cell r="AH153">
            <v>2457.46</v>
          </cell>
          <cell r="AI153">
            <v>975.28</v>
          </cell>
          <cell r="AJ153">
            <v>245.74</v>
          </cell>
          <cell r="AK153">
            <v>49.14</v>
          </cell>
          <cell r="AL153">
            <v>0</v>
          </cell>
          <cell r="AM153">
            <v>3910.94</v>
          </cell>
        </row>
        <row r="154">
          <cell r="A154" t="str">
            <v>00096</v>
          </cell>
          <cell r="B154" t="str">
            <v>Sanchez Sanchez Micaela</v>
          </cell>
          <cell r="C154">
            <v>4251</v>
          </cell>
          <cell r="D154">
            <v>0</v>
          </cell>
          <cell r="E154">
            <v>0</v>
          </cell>
          <cell r="F154">
            <v>0</v>
          </cell>
          <cell r="G154">
            <v>4251</v>
          </cell>
          <cell r="H154">
            <v>0</v>
          </cell>
          <cell r="I154">
            <v>0</v>
          </cell>
          <cell r="J154">
            <v>0</v>
          </cell>
          <cell r="K154">
            <v>-377.42</v>
          </cell>
          <cell r="L154">
            <v>-132.4</v>
          </cell>
          <cell r="M154">
            <v>245.03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-132.4</v>
          </cell>
          <cell r="AB154">
            <v>4383.3999999999996</v>
          </cell>
          <cell r="AC154">
            <v>116.72</v>
          </cell>
          <cell r="AD154">
            <v>210.12</v>
          </cell>
          <cell r="AE154">
            <v>648.44000000000005</v>
          </cell>
          <cell r="AF154">
            <v>98.3</v>
          </cell>
          <cell r="AG154">
            <v>85.02</v>
          </cell>
          <cell r="AH154">
            <v>2457.46</v>
          </cell>
          <cell r="AI154">
            <v>975.28</v>
          </cell>
          <cell r="AJ154">
            <v>245.74</v>
          </cell>
          <cell r="AK154">
            <v>49.14</v>
          </cell>
          <cell r="AL154">
            <v>0</v>
          </cell>
          <cell r="AM154">
            <v>3910.94</v>
          </cell>
        </row>
        <row r="155">
          <cell r="A155" t="str">
            <v>00849</v>
          </cell>
          <cell r="B155" t="str">
            <v>Chavira Vargas Jose Trinidad</v>
          </cell>
          <cell r="C155">
            <v>6600</v>
          </cell>
          <cell r="D155">
            <v>0</v>
          </cell>
          <cell r="E155">
            <v>2105.1</v>
          </cell>
          <cell r="F155">
            <v>0</v>
          </cell>
          <cell r="G155">
            <v>8705.1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695.45</v>
          </cell>
          <cell r="N155">
            <v>695.45</v>
          </cell>
          <cell r="O155">
            <v>237.94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933.39</v>
          </cell>
          <cell r="AB155">
            <v>7771.71</v>
          </cell>
          <cell r="AC155">
            <v>169.78</v>
          </cell>
          <cell r="AD155">
            <v>305.60000000000002</v>
          </cell>
          <cell r="AE155">
            <v>722.16</v>
          </cell>
          <cell r="AF155">
            <v>194.02</v>
          </cell>
          <cell r="AG155">
            <v>174.1</v>
          </cell>
          <cell r="AH155">
            <v>4850.7</v>
          </cell>
          <cell r="AI155">
            <v>1197.54</v>
          </cell>
          <cell r="AJ155">
            <v>485.06</v>
          </cell>
          <cell r="AK155">
            <v>97.02</v>
          </cell>
          <cell r="AL155">
            <v>0</v>
          </cell>
          <cell r="AM155">
            <v>6998.44</v>
          </cell>
        </row>
        <row r="156">
          <cell r="A156" t="str">
            <v>00853</v>
          </cell>
          <cell r="B156" t="str">
            <v>Ayala Rodriguez Eliazer</v>
          </cell>
          <cell r="C156">
            <v>12000</v>
          </cell>
          <cell r="D156">
            <v>0</v>
          </cell>
          <cell r="E156">
            <v>8000</v>
          </cell>
          <cell r="F156">
            <v>0</v>
          </cell>
          <cell r="G156">
            <v>20000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2922.68</v>
          </cell>
          <cell r="N156">
            <v>2922.68</v>
          </cell>
          <cell r="O156">
            <v>585.72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3508.4</v>
          </cell>
          <cell r="AB156">
            <v>16491.599999999999</v>
          </cell>
          <cell r="AC156">
            <v>389.12</v>
          </cell>
          <cell r="AD156">
            <v>700.4</v>
          </cell>
          <cell r="AE156">
            <v>1079.3800000000001</v>
          </cell>
          <cell r="AF156">
            <v>444.7</v>
          </cell>
          <cell r="AG156">
            <v>400</v>
          </cell>
          <cell r="AH156">
            <v>11117.54</v>
          </cell>
          <cell r="AI156">
            <v>2168.9</v>
          </cell>
          <cell r="AJ156">
            <v>1111.76</v>
          </cell>
          <cell r="AK156">
            <v>222.36</v>
          </cell>
          <cell r="AL156">
            <v>0</v>
          </cell>
          <cell r="AM156">
            <v>15465.26</v>
          </cell>
        </row>
        <row r="157">
          <cell r="A157" t="str">
            <v>00871</v>
          </cell>
          <cell r="B157" t="str">
            <v>Gonzalez Vizcaino Maria Lucia</v>
          </cell>
          <cell r="C157">
            <v>9999.9</v>
          </cell>
          <cell r="D157">
            <v>0</v>
          </cell>
          <cell r="E157">
            <v>1110.8399999999999</v>
          </cell>
          <cell r="F157">
            <v>0</v>
          </cell>
          <cell r="G157">
            <v>11110.74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1072.71</v>
          </cell>
          <cell r="N157">
            <v>1072.71</v>
          </cell>
          <cell r="O157">
            <v>319.89999999999998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1392.61</v>
          </cell>
          <cell r="AB157">
            <v>9718.1299999999992</v>
          </cell>
          <cell r="AC157">
            <v>221.46</v>
          </cell>
          <cell r="AD157">
            <v>398.62</v>
          </cell>
          <cell r="AE157">
            <v>806.34</v>
          </cell>
          <cell r="AF157">
            <v>253.1</v>
          </cell>
          <cell r="AG157">
            <v>222.22</v>
          </cell>
          <cell r="AH157">
            <v>6327.3</v>
          </cell>
          <cell r="AI157">
            <v>1426.42</v>
          </cell>
          <cell r="AJ157">
            <v>632.74</v>
          </cell>
          <cell r="AK157">
            <v>126.54</v>
          </cell>
          <cell r="AL157">
            <v>0</v>
          </cell>
          <cell r="AM157">
            <v>8988.32</v>
          </cell>
        </row>
        <row r="158">
          <cell r="A158" t="str">
            <v>Total Depto</v>
          </cell>
          <cell r="C158" t="str">
            <v xml:space="preserve">  -----------------------</v>
          </cell>
          <cell r="D158" t="str">
            <v xml:space="preserve">  -----------------------</v>
          </cell>
          <cell r="E158" t="str">
            <v xml:space="preserve">  -----------------------</v>
          </cell>
          <cell r="F158" t="str">
            <v xml:space="preserve">  -----------------------</v>
          </cell>
          <cell r="G158" t="str">
            <v xml:space="preserve">  -----------------------</v>
          </cell>
          <cell r="H158" t="str">
            <v xml:space="preserve">  -----------------------</v>
          </cell>
          <cell r="I158" t="str">
            <v xml:space="preserve">  -----------------------</v>
          </cell>
          <cell r="J158" t="str">
            <v xml:space="preserve">  -----------------------</v>
          </cell>
          <cell r="K158" t="str">
            <v xml:space="preserve">  -----------------------</v>
          </cell>
          <cell r="L158" t="str">
            <v xml:space="preserve">  -----------------------</v>
          </cell>
          <cell r="M158" t="str">
            <v xml:space="preserve">  -----------------------</v>
          </cell>
          <cell r="N158" t="str">
            <v xml:space="preserve">  -----------------------</v>
          </cell>
          <cell r="O158" t="str">
            <v xml:space="preserve">  -----------------------</v>
          </cell>
          <cell r="P158" t="str">
            <v xml:space="preserve">  -----------------------</v>
          </cell>
          <cell r="Q158" t="str">
            <v xml:space="preserve">  -----------------------</v>
          </cell>
          <cell r="R158" t="str">
            <v xml:space="preserve">  -----------------------</v>
          </cell>
          <cell r="S158" t="str">
            <v xml:space="preserve">  -----------------------</v>
          </cell>
          <cell r="T158" t="str">
            <v xml:space="preserve">  -----------------------</v>
          </cell>
          <cell r="U158" t="str">
            <v xml:space="preserve">  -----------------------</v>
          </cell>
          <cell r="V158" t="str">
            <v xml:space="preserve">  -----------------------</v>
          </cell>
          <cell r="W158" t="str">
            <v xml:space="preserve">  -----------------------</v>
          </cell>
          <cell r="X158" t="str">
            <v xml:space="preserve">  -----------------------</v>
          </cell>
          <cell r="Y158" t="str">
            <v xml:space="preserve">  -----------------------</v>
          </cell>
          <cell r="Z158" t="str">
            <v xml:space="preserve">  -----------------------</v>
          </cell>
          <cell r="AA158" t="str">
            <v xml:space="preserve">  -----------------------</v>
          </cell>
          <cell r="AB158" t="str">
            <v xml:space="preserve">  -----------------------</v>
          </cell>
          <cell r="AC158" t="str">
            <v xml:space="preserve">  -----------------------</v>
          </cell>
          <cell r="AD158" t="str">
            <v xml:space="preserve">  -----------------------</v>
          </cell>
          <cell r="AE158" t="str">
            <v xml:space="preserve">  -----------------------</v>
          </cell>
          <cell r="AF158" t="str">
            <v xml:space="preserve">  -----------------------</v>
          </cell>
          <cell r="AG158" t="str">
            <v xml:space="preserve">  -----------------------</v>
          </cell>
          <cell r="AH158" t="str">
            <v xml:space="preserve">  -----------------------</v>
          </cell>
          <cell r="AI158" t="str">
            <v xml:space="preserve">  -----------------------</v>
          </cell>
          <cell r="AJ158" t="str">
            <v xml:space="preserve">  -----------------------</v>
          </cell>
          <cell r="AK158" t="str">
            <v xml:space="preserve">  -----------------------</v>
          </cell>
          <cell r="AL158" t="str">
            <v xml:space="preserve">  -----------------------</v>
          </cell>
          <cell r="AM158" t="str">
            <v xml:space="preserve">  -----------------------</v>
          </cell>
        </row>
        <row r="159">
          <cell r="C159">
            <v>37101.9</v>
          </cell>
          <cell r="D159">
            <v>0</v>
          </cell>
          <cell r="E159">
            <v>11215.94</v>
          </cell>
          <cell r="F159">
            <v>0</v>
          </cell>
          <cell r="G159">
            <v>48317.84</v>
          </cell>
          <cell r="H159">
            <v>0</v>
          </cell>
          <cell r="I159">
            <v>0</v>
          </cell>
          <cell r="J159">
            <v>0</v>
          </cell>
          <cell r="K159">
            <v>-754.84</v>
          </cell>
          <cell r="L159">
            <v>-264.8</v>
          </cell>
          <cell r="M159">
            <v>5180.8999999999996</v>
          </cell>
          <cell r="N159">
            <v>4690.84</v>
          </cell>
          <cell r="O159">
            <v>1143.56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5569.6</v>
          </cell>
          <cell r="AB159">
            <v>42748.24</v>
          </cell>
          <cell r="AC159">
            <v>1013.8</v>
          </cell>
          <cell r="AD159">
            <v>1824.86</v>
          </cell>
          <cell r="AE159">
            <v>3904.76</v>
          </cell>
          <cell r="AF159">
            <v>1088.42</v>
          </cell>
          <cell r="AG159">
            <v>966.36</v>
          </cell>
          <cell r="AH159">
            <v>27210.46</v>
          </cell>
          <cell r="AI159">
            <v>6743.42</v>
          </cell>
          <cell r="AJ159">
            <v>2721.04</v>
          </cell>
          <cell r="AK159">
            <v>544.20000000000005</v>
          </cell>
          <cell r="AL159">
            <v>0</v>
          </cell>
          <cell r="AM159">
            <v>39273.9</v>
          </cell>
        </row>
        <row r="161">
          <cell r="A161" t="str">
            <v>Departamento 4502 ORG CNOP</v>
          </cell>
        </row>
        <row r="162">
          <cell r="A162" t="str">
            <v>00781</v>
          </cell>
          <cell r="B162" t="str">
            <v>Hernandez Diaz Genesis</v>
          </cell>
          <cell r="C162">
            <v>6384</v>
          </cell>
          <cell r="D162">
            <v>0</v>
          </cell>
          <cell r="E162">
            <v>0</v>
          </cell>
          <cell r="F162">
            <v>0</v>
          </cell>
          <cell r="G162">
            <v>6384</v>
          </cell>
          <cell r="H162">
            <v>0</v>
          </cell>
          <cell r="I162">
            <v>0</v>
          </cell>
          <cell r="J162">
            <v>2628.7</v>
          </cell>
          <cell r="K162">
            <v>-250.2</v>
          </cell>
          <cell r="L162">
            <v>0</v>
          </cell>
          <cell r="M162">
            <v>438.06</v>
          </cell>
          <cell r="N162">
            <v>187.86</v>
          </cell>
          <cell r="O162">
            <v>175.32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50</v>
          </cell>
          <cell r="Z162">
            <v>0</v>
          </cell>
          <cell r="AA162">
            <v>3041.88</v>
          </cell>
          <cell r="AB162">
            <v>3342.12</v>
          </cell>
          <cell r="AC162">
            <v>129.16</v>
          </cell>
          <cell r="AD162">
            <v>232.5</v>
          </cell>
          <cell r="AE162">
            <v>660.86</v>
          </cell>
          <cell r="AF162">
            <v>147.62</v>
          </cell>
          <cell r="AG162">
            <v>127.68</v>
          </cell>
          <cell r="AH162">
            <v>3690.44</v>
          </cell>
          <cell r="AI162">
            <v>1022.52</v>
          </cell>
          <cell r="AJ162">
            <v>369.04</v>
          </cell>
          <cell r="AK162">
            <v>73.8</v>
          </cell>
          <cell r="AL162">
            <v>0</v>
          </cell>
          <cell r="AM162">
            <v>5431.1</v>
          </cell>
        </row>
        <row r="163">
          <cell r="A163" t="str">
            <v>00881</v>
          </cell>
          <cell r="B163" t="str">
            <v>Vazquez Ochoa Ismael Isaac</v>
          </cell>
          <cell r="C163">
            <v>9999.9</v>
          </cell>
          <cell r="D163">
            <v>0</v>
          </cell>
          <cell r="E163">
            <v>10000.1</v>
          </cell>
          <cell r="F163">
            <v>0</v>
          </cell>
          <cell r="G163">
            <v>20000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2922.68</v>
          </cell>
          <cell r="N163">
            <v>2922.68</v>
          </cell>
          <cell r="O163">
            <v>562.52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3485.2</v>
          </cell>
          <cell r="AB163">
            <v>16514.8</v>
          </cell>
          <cell r="AC163">
            <v>374.46</v>
          </cell>
          <cell r="AD163">
            <v>674.04</v>
          </cell>
          <cell r="AE163">
            <v>1055.52</v>
          </cell>
          <cell r="AF163">
            <v>427.96</v>
          </cell>
          <cell r="AG163">
            <v>400</v>
          </cell>
          <cell r="AH163">
            <v>10699.04</v>
          </cell>
          <cell r="AI163">
            <v>2104.02</v>
          </cell>
          <cell r="AJ163">
            <v>1069.9000000000001</v>
          </cell>
          <cell r="AK163">
            <v>213.98</v>
          </cell>
          <cell r="AL163">
            <v>0</v>
          </cell>
          <cell r="AM163">
            <v>14914.9</v>
          </cell>
        </row>
        <row r="164">
          <cell r="A164" t="str">
            <v>Total Depto</v>
          </cell>
          <cell r="C164" t="str">
            <v xml:space="preserve">  -----------------------</v>
          </cell>
          <cell r="D164" t="str">
            <v xml:space="preserve">  -----------------------</v>
          </cell>
          <cell r="E164" t="str">
            <v xml:space="preserve">  -----------------------</v>
          </cell>
          <cell r="F164" t="str">
            <v xml:space="preserve">  -----------------------</v>
          </cell>
          <cell r="G164" t="str">
            <v xml:space="preserve">  -----------------------</v>
          </cell>
          <cell r="H164" t="str">
            <v xml:space="preserve">  -----------------------</v>
          </cell>
          <cell r="I164" t="str">
            <v xml:space="preserve">  -----------------------</v>
          </cell>
          <cell r="J164" t="str">
            <v xml:space="preserve">  -----------------------</v>
          </cell>
          <cell r="K164" t="str">
            <v xml:space="preserve">  -----------------------</v>
          </cell>
          <cell r="L164" t="str">
            <v xml:space="preserve">  -----------------------</v>
          </cell>
          <cell r="M164" t="str">
            <v xml:space="preserve">  -----------------------</v>
          </cell>
          <cell r="N164" t="str">
            <v xml:space="preserve">  -----------------------</v>
          </cell>
          <cell r="O164" t="str">
            <v xml:space="preserve">  -----------------------</v>
          </cell>
          <cell r="P164" t="str">
            <v xml:space="preserve">  -----------------------</v>
          </cell>
          <cell r="Q164" t="str">
            <v xml:space="preserve">  -----------------------</v>
          </cell>
          <cell r="R164" t="str">
            <v xml:space="preserve">  -----------------------</v>
          </cell>
          <cell r="S164" t="str">
            <v xml:space="preserve">  -----------------------</v>
          </cell>
          <cell r="T164" t="str">
            <v xml:space="preserve">  -----------------------</v>
          </cell>
          <cell r="U164" t="str">
            <v xml:space="preserve">  -----------------------</v>
          </cell>
          <cell r="V164" t="str">
            <v xml:space="preserve">  -----------------------</v>
          </cell>
          <cell r="W164" t="str">
            <v xml:space="preserve">  -----------------------</v>
          </cell>
          <cell r="X164" t="str">
            <v xml:space="preserve">  -----------------------</v>
          </cell>
          <cell r="Y164" t="str">
            <v xml:space="preserve">  -----------------------</v>
          </cell>
          <cell r="Z164" t="str">
            <v xml:space="preserve">  -----------------------</v>
          </cell>
          <cell r="AA164" t="str">
            <v xml:space="preserve">  -----------------------</v>
          </cell>
          <cell r="AB164" t="str">
            <v xml:space="preserve">  -----------------------</v>
          </cell>
          <cell r="AC164" t="str">
            <v xml:space="preserve">  -----------------------</v>
          </cell>
          <cell r="AD164" t="str">
            <v xml:space="preserve">  -----------------------</v>
          </cell>
          <cell r="AE164" t="str">
            <v xml:space="preserve">  -----------------------</v>
          </cell>
          <cell r="AF164" t="str">
            <v xml:space="preserve">  -----------------------</v>
          </cell>
          <cell r="AG164" t="str">
            <v xml:space="preserve">  -----------------------</v>
          </cell>
          <cell r="AH164" t="str">
            <v xml:space="preserve">  -----------------------</v>
          </cell>
          <cell r="AI164" t="str">
            <v xml:space="preserve">  -----------------------</v>
          </cell>
          <cell r="AJ164" t="str">
            <v xml:space="preserve">  -----------------------</v>
          </cell>
          <cell r="AK164" t="str">
            <v xml:space="preserve">  -----------------------</v>
          </cell>
          <cell r="AL164" t="str">
            <v xml:space="preserve">  -----------------------</v>
          </cell>
          <cell r="AM164" t="str">
            <v xml:space="preserve">  -----------------------</v>
          </cell>
        </row>
        <row r="165">
          <cell r="C165">
            <v>16383.9</v>
          </cell>
          <cell r="D165">
            <v>0</v>
          </cell>
          <cell r="E165">
            <v>10000.1</v>
          </cell>
          <cell r="F165">
            <v>0</v>
          </cell>
          <cell r="G165">
            <v>26384</v>
          </cell>
          <cell r="H165">
            <v>0</v>
          </cell>
          <cell r="I165">
            <v>0</v>
          </cell>
          <cell r="J165">
            <v>2628.7</v>
          </cell>
          <cell r="K165">
            <v>-250.2</v>
          </cell>
          <cell r="L165">
            <v>0</v>
          </cell>
          <cell r="M165">
            <v>3360.74</v>
          </cell>
          <cell r="N165">
            <v>3110.54</v>
          </cell>
          <cell r="O165">
            <v>737.84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50</v>
          </cell>
          <cell r="Z165">
            <v>0</v>
          </cell>
          <cell r="AA165">
            <v>6527.08</v>
          </cell>
          <cell r="AB165">
            <v>19856.919999999998</v>
          </cell>
          <cell r="AC165">
            <v>503.62</v>
          </cell>
          <cell r="AD165">
            <v>906.54</v>
          </cell>
          <cell r="AE165">
            <v>1716.38</v>
          </cell>
          <cell r="AF165">
            <v>575.58000000000004</v>
          </cell>
          <cell r="AG165">
            <v>527.67999999999995</v>
          </cell>
          <cell r="AH165">
            <v>14389.48</v>
          </cell>
          <cell r="AI165">
            <v>3126.54</v>
          </cell>
          <cell r="AJ165">
            <v>1438.94</v>
          </cell>
          <cell r="AK165">
            <v>287.77999999999997</v>
          </cell>
          <cell r="AL165">
            <v>0</v>
          </cell>
          <cell r="AM165">
            <v>20346</v>
          </cell>
        </row>
        <row r="167">
          <cell r="A167" t="str">
            <v>Departamento 4712 COM MUN ZAPOPAN</v>
          </cell>
        </row>
        <row r="168">
          <cell r="A168" t="str">
            <v>00850</v>
          </cell>
          <cell r="B168" t="str">
            <v>Becerra Iñiguez Julio Ricardo</v>
          </cell>
          <cell r="C168">
            <v>4251</v>
          </cell>
          <cell r="D168">
            <v>0</v>
          </cell>
          <cell r="E168">
            <v>0</v>
          </cell>
          <cell r="F168">
            <v>0</v>
          </cell>
          <cell r="G168">
            <v>4251</v>
          </cell>
          <cell r="H168">
            <v>0</v>
          </cell>
          <cell r="I168">
            <v>0</v>
          </cell>
          <cell r="J168">
            <v>0</v>
          </cell>
          <cell r="K168">
            <v>-377.42</v>
          </cell>
          <cell r="L168">
            <v>-132.4</v>
          </cell>
          <cell r="M168">
            <v>245.03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-132.4</v>
          </cell>
          <cell r="AB168">
            <v>4383.3999999999996</v>
          </cell>
          <cell r="AC168">
            <v>116.72</v>
          </cell>
          <cell r="AD168">
            <v>210.12</v>
          </cell>
          <cell r="AE168">
            <v>648.44000000000005</v>
          </cell>
          <cell r="AF168">
            <v>98.3</v>
          </cell>
          <cell r="AG168">
            <v>85.02</v>
          </cell>
          <cell r="AH168">
            <v>2457.46</v>
          </cell>
          <cell r="AI168">
            <v>975.28</v>
          </cell>
          <cell r="AJ168">
            <v>245.74</v>
          </cell>
          <cell r="AK168">
            <v>49.14</v>
          </cell>
          <cell r="AL168">
            <v>0</v>
          </cell>
          <cell r="AM168">
            <v>3910.94</v>
          </cell>
        </row>
        <row r="169">
          <cell r="A169" t="str">
            <v>00875</v>
          </cell>
          <cell r="B169" t="str">
            <v>Sanchez Parrilla Daniel Trinidad</v>
          </cell>
          <cell r="C169">
            <v>6000</v>
          </cell>
          <cell r="D169">
            <v>0</v>
          </cell>
          <cell r="E169">
            <v>2000</v>
          </cell>
          <cell r="F169">
            <v>0</v>
          </cell>
          <cell r="G169">
            <v>8000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613.88</v>
          </cell>
          <cell r="N169">
            <v>613.88</v>
          </cell>
          <cell r="O169">
            <v>215.84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829.72</v>
          </cell>
          <cell r="AB169">
            <v>7170.28</v>
          </cell>
          <cell r="AC169">
            <v>155.82</v>
          </cell>
          <cell r="AD169">
            <v>280.48</v>
          </cell>
          <cell r="AE169">
            <v>699.48</v>
          </cell>
          <cell r="AF169">
            <v>178.08</v>
          </cell>
          <cell r="AG169">
            <v>160</v>
          </cell>
          <cell r="AH169">
            <v>4452.1400000000003</v>
          </cell>
          <cell r="AI169">
            <v>1135.78</v>
          </cell>
          <cell r="AJ169">
            <v>445.22</v>
          </cell>
          <cell r="AK169">
            <v>89.04</v>
          </cell>
          <cell r="AL169">
            <v>0</v>
          </cell>
          <cell r="AM169">
            <v>6460.26</v>
          </cell>
        </row>
        <row r="170">
          <cell r="A170" t="str">
            <v>00876</v>
          </cell>
          <cell r="B170" t="str">
            <v>Perez Palacios Jorge Antonio</v>
          </cell>
          <cell r="C170">
            <v>6000</v>
          </cell>
          <cell r="D170">
            <v>0</v>
          </cell>
          <cell r="E170">
            <v>2000</v>
          </cell>
          <cell r="F170">
            <v>0</v>
          </cell>
          <cell r="G170">
            <v>8000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613.88</v>
          </cell>
          <cell r="N170">
            <v>613.88</v>
          </cell>
          <cell r="O170">
            <v>215.84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829.72</v>
          </cell>
          <cell r="AB170">
            <v>7170.28</v>
          </cell>
          <cell r="AC170">
            <v>155.82</v>
          </cell>
          <cell r="AD170">
            <v>280.48</v>
          </cell>
          <cell r="AE170">
            <v>699.48</v>
          </cell>
          <cell r="AF170">
            <v>178.08</v>
          </cell>
          <cell r="AG170">
            <v>160</v>
          </cell>
          <cell r="AH170">
            <v>4452.1400000000003</v>
          </cell>
          <cell r="AI170">
            <v>1135.78</v>
          </cell>
          <cell r="AJ170">
            <v>445.22</v>
          </cell>
          <cell r="AK170">
            <v>89.04</v>
          </cell>
          <cell r="AL170">
            <v>0</v>
          </cell>
          <cell r="AM170">
            <v>6460.26</v>
          </cell>
        </row>
        <row r="171">
          <cell r="A171" t="str">
            <v>Total Depto</v>
          </cell>
          <cell r="C171" t="str">
            <v xml:space="preserve">  -----------------------</v>
          </cell>
          <cell r="D171" t="str">
            <v xml:space="preserve">  -----------------------</v>
          </cell>
          <cell r="E171" t="str">
            <v xml:space="preserve">  -----------------------</v>
          </cell>
          <cell r="F171" t="str">
            <v xml:space="preserve">  -----------------------</v>
          </cell>
          <cell r="G171" t="str">
            <v xml:space="preserve">  -----------------------</v>
          </cell>
          <cell r="H171" t="str">
            <v xml:space="preserve">  -----------------------</v>
          </cell>
          <cell r="I171" t="str">
            <v xml:space="preserve">  -----------------------</v>
          </cell>
          <cell r="J171" t="str">
            <v xml:space="preserve">  -----------------------</v>
          </cell>
          <cell r="K171" t="str">
            <v xml:space="preserve">  -----------------------</v>
          </cell>
          <cell r="L171" t="str">
            <v xml:space="preserve">  -----------------------</v>
          </cell>
          <cell r="M171" t="str">
            <v xml:space="preserve">  -----------------------</v>
          </cell>
          <cell r="N171" t="str">
            <v xml:space="preserve">  -----------------------</v>
          </cell>
          <cell r="O171" t="str">
            <v xml:space="preserve">  -----------------------</v>
          </cell>
          <cell r="P171" t="str">
            <v xml:space="preserve">  -----------------------</v>
          </cell>
          <cell r="Q171" t="str">
            <v xml:space="preserve">  -----------------------</v>
          </cell>
          <cell r="R171" t="str">
            <v xml:space="preserve">  -----------------------</v>
          </cell>
          <cell r="S171" t="str">
            <v xml:space="preserve">  -----------------------</v>
          </cell>
          <cell r="T171" t="str">
            <v xml:space="preserve">  -----------------------</v>
          </cell>
          <cell r="U171" t="str">
            <v xml:space="preserve">  -----------------------</v>
          </cell>
          <cell r="V171" t="str">
            <v xml:space="preserve">  -----------------------</v>
          </cell>
          <cell r="W171" t="str">
            <v xml:space="preserve">  -----------------------</v>
          </cell>
          <cell r="X171" t="str">
            <v xml:space="preserve">  -----------------------</v>
          </cell>
          <cell r="Y171" t="str">
            <v xml:space="preserve">  -----------------------</v>
          </cell>
          <cell r="Z171" t="str">
            <v xml:space="preserve">  -----------------------</v>
          </cell>
          <cell r="AA171" t="str">
            <v xml:space="preserve">  -----------------------</v>
          </cell>
          <cell r="AB171" t="str">
            <v xml:space="preserve">  -----------------------</v>
          </cell>
          <cell r="AC171" t="str">
            <v xml:space="preserve">  -----------------------</v>
          </cell>
          <cell r="AD171" t="str">
            <v xml:space="preserve">  -----------------------</v>
          </cell>
          <cell r="AE171" t="str">
            <v xml:space="preserve">  -----------------------</v>
          </cell>
          <cell r="AF171" t="str">
            <v xml:space="preserve">  -----------------------</v>
          </cell>
          <cell r="AG171" t="str">
            <v xml:space="preserve">  -----------------------</v>
          </cell>
          <cell r="AH171" t="str">
            <v xml:space="preserve">  -----------------------</v>
          </cell>
          <cell r="AI171" t="str">
            <v xml:space="preserve">  -----------------------</v>
          </cell>
          <cell r="AJ171" t="str">
            <v xml:space="preserve">  -----------------------</v>
          </cell>
          <cell r="AK171" t="str">
            <v xml:space="preserve">  -----------------------</v>
          </cell>
          <cell r="AL171" t="str">
            <v xml:space="preserve">  -----------------------</v>
          </cell>
          <cell r="AM171" t="str">
            <v xml:space="preserve">  -----------------------</v>
          </cell>
        </row>
        <row r="172">
          <cell r="C172">
            <v>16251</v>
          </cell>
          <cell r="D172">
            <v>0</v>
          </cell>
          <cell r="E172">
            <v>4000</v>
          </cell>
          <cell r="F172">
            <v>0</v>
          </cell>
          <cell r="G172">
            <v>20251</v>
          </cell>
          <cell r="H172">
            <v>0</v>
          </cell>
          <cell r="I172">
            <v>0</v>
          </cell>
          <cell r="J172">
            <v>0</v>
          </cell>
          <cell r="K172">
            <v>-377.42</v>
          </cell>
          <cell r="L172">
            <v>-132.4</v>
          </cell>
          <cell r="M172">
            <v>1472.79</v>
          </cell>
          <cell r="N172">
            <v>1227.76</v>
          </cell>
          <cell r="O172">
            <v>431.68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1527.04</v>
          </cell>
          <cell r="AB172">
            <v>18723.96</v>
          </cell>
          <cell r="AC172">
            <v>428.36</v>
          </cell>
          <cell r="AD172">
            <v>771.08</v>
          </cell>
          <cell r="AE172">
            <v>2047.4</v>
          </cell>
          <cell r="AF172">
            <v>454.46</v>
          </cell>
          <cell r="AG172">
            <v>405.02</v>
          </cell>
          <cell r="AH172">
            <v>11361.74</v>
          </cell>
          <cell r="AI172">
            <v>3246.84</v>
          </cell>
          <cell r="AJ172">
            <v>1136.18</v>
          </cell>
          <cell r="AK172">
            <v>227.22</v>
          </cell>
          <cell r="AL172">
            <v>0</v>
          </cell>
          <cell r="AM172">
            <v>16831.46</v>
          </cell>
        </row>
        <row r="174">
          <cell r="A174" t="str">
            <v>Departamento 4741 COM MUN GUADALAJARA</v>
          </cell>
        </row>
        <row r="175">
          <cell r="A175" t="str">
            <v>00164</v>
          </cell>
          <cell r="B175" t="str">
            <v>Rodriguez Rodriguez Jose Luis</v>
          </cell>
          <cell r="C175">
            <v>4723.5</v>
          </cell>
          <cell r="D175">
            <v>0</v>
          </cell>
          <cell r="E175">
            <v>0</v>
          </cell>
          <cell r="F175">
            <v>0</v>
          </cell>
          <cell r="G175">
            <v>4723.5</v>
          </cell>
          <cell r="H175">
            <v>0</v>
          </cell>
          <cell r="I175">
            <v>0</v>
          </cell>
          <cell r="J175">
            <v>0</v>
          </cell>
          <cell r="K175">
            <v>-320.60000000000002</v>
          </cell>
          <cell r="L175">
            <v>-45.32</v>
          </cell>
          <cell r="M175">
            <v>275.27</v>
          </cell>
          <cell r="N175">
            <v>0</v>
          </cell>
          <cell r="O175">
            <v>129.69999999999999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84.38</v>
          </cell>
          <cell r="AB175">
            <v>4639.12</v>
          </cell>
          <cell r="AC175">
            <v>95.56</v>
          </cell>
          <cell r="AD175">
            <v>172</v>
          </cell>
          <cell r="AE175">
            <v>627.26</v>
          </cell>
          <cell r="AF175">
            <v>109.22</v>
          </cell>
          <cell r="AG175">
            <v>94.46</v>
          </cell>
          <cell r="AH175">
            <v>2730.28</v>
          </cell>
          <cell r="AI175">
            <v>894.82</v>
          </cell>
          <cell r="AJ175">
            <v>273.02</v>
          </cell>
          <cell r="AK175">
            <v>54.6</v>
          </cell>
          <cell r="AL175">
            <v>0</v>
          </cell>
          <cell r="AM175">
            <v>4156.3999999999996</v>
          </cell>
        </row>
        <row r="176">
          <cell r="A176" t="str">
            <v>00878</v>
          </cell>
          <cell r="B176" t="str">
            <v>Tovar Covarrubias Brianda Jackeline</v>
          </cell>
          <cell r="C176">
            <v>6378</v>
          </cell>
          <cell r="D176">
            <v>0</v>
          </cell>
          <cell r="E176">
            <v>0</v>
          </cell>
          <cell r="F176">
            <v>0</v>
          </cell>
          <cell r="G176">
            <v>6378</v>
          </cell>
          <cell r="H176">
            <v>0</v>
          </cell>
          <cell r="I176">
            <v>0</v>
          </cell>
          <cell r="J176">
            <v>0</v>
          </cell>
          <cell r="K176">
            <v>-250.2</v>
          </cell>
          <cell r="L176">
            <v>0</v>
          </cell>
          <cell r="M176">
            <v>437.41</v>
          </cell>
          <cell r="N176">
            <v>187.21</v>
          </cell>
          <cell r="O176">
            <v>175.14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362.35</v>
          </cell>
          <cell r="AB176">
            <v>6015.65</v>
          </cell>
          <cell r="AC176">
            <v>129.04</v>
          </cell>
          <cell r="AD176">
            <v>232.28</v>
          </cell>
          <cell r="AE176">
            <v>660.74</v>
          </cell>
          <cell r="AF176">
            <v>147.47999999999999</v>
          </cell>
          <cell r="AG176">
            <v>127.56</v>
          </cell>
          <cell r="AH176">
            <v>3687.12</v>
          </cell>
          <cell r="AI176">
            <v>1022.06</v>
          </cell>
          <cell r="AJ176">
            <v>368.72</v>
          </cell>
          <cell r="AK176">
            <v>73.739999999999995</v>
          </cell>
          <cell r="AL176">
            <v>0</v>
          </cell>
          <cell r="AM176">
            <v>5426.68</v>
          </cell>
        </row>
        <row r="177">
          <cell r="A177" t="str">
            <v>00880</v>
          </cell>
          <cell r="B177" t="str">
            <v>Macias Lopez Roberto</v>
          </cell>
          <cell r="C177">
            <v>4458</v>
          </cell>
          <cell r="D177">
            <v>0</v>
          </cell>
          <cell r="E177">
            <v>1860</v>
          </cell>
          <cell r="F177">
            <v>0</v>
          </cell>
          <cell r="G177">
            <v>6318</v>
          </cell>
          <cell r="H177">
            <v>0</v>
          </cell>
          <cell r="I177">
            <v>0</v>
          </cell>
          <cell r="J177">
            <v>0</v>
          </cell>
          <cell r="K177">
            <v>-250.2</v>
          </cell>
          <cell r="L177">
            <v>0</v>
          </cell>
          <cell r="M177">
            <v>430.88</v>
          </cell>
          <cell r="N177">
            <v>180.68</v>
          </cell>
          <cell r="O177">
            <v>165.84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346.52</v>
          </cell>
          <cell r="AB177">
            <v>5971.48</v>
          </cell>
          <cell r="AC177">
            <v>122.22</v>
          </cell>
          <cell r="AD177">
            <v>219.98</v>
          </cell>
          <cell r="AE177">
            <v>653.9</v>
          </cell>
          <cell r="AF177">
            <v>139.68</v>
          </cell>
          <cell r="AG177">
            <v>126.36</v>
          </cell>
          <cell r="AH177">
            <v>3491.84</v>
          </cell>
          <cell r="AI177">
            <v>996.1</v>
          </cell>
          <cell r="AJ177">
            <v>349.18</v>
          </cell>
          <cell r="AK177">
            <v>69.84</v>
          </cell>
          <cell r="AL177">
            <v>0</v>
          </cell>
          <cell r="AM177">
            <v>5173</v>
          </cell>
        </row>
        <row r="178">
          <cell r="A178" t="str">
            <v>Total Depto</v>
          </cell>
          <cell r="C178" t="str">
            <v xml:space="preserve">  -----------------------</v>
          </cell>
          <cell r="D178" t="str">
            <v xml:space="preserve">  -----------------------</v>
          </cell>
          <cell r="E178" t="str">
            <v xml:space="preserve">  -----------------------</v>
          </cell>
          <cell r="F178" t="str">
            <v xml:space="preserve">  -----------------------</v>
          </cell>
          <cell r="G178" t="str">
            <v xml:space="preserve">  -----------------------</v>
          </cell>
          <cell r="H178" t="str">
            <v xml:space="preserve">  -----------------------</v>
          </cell>
          <cell r="I178" t="str">
            <v xml:space="preserve">  -----------------------</v>
          </cell>
          <cell r="J178" t="str">
            <v xml:space="preserve">  -----------------------</v>
          </cell>
          <cell r="K178" t="str">
            <v xml:space="preserve">  -----------------------</v>
          </cell>
          <cell r="L178" t="str">
            <v xml:space="preserve">  -----------------------</v>
          </cell>
          <cell r="M178" t="str">
            <v xml:space="preserve">  -----------------------</v>
          </cell>
          <cell r="N178" t="str">
            <v xml:space="preserve">  -----------------------</v>
          </cell>
          <cell r="O178" t="str">
            <v xml:space="preserve">  -----------------------</v>
          </cell>
          <cell r="P178" t="str">
            <v xml:space="preserve">  -----------------------</v>
          </cell>
          <cell r="Q178" t="str">
            <v xml:space="preserve">  -----------------------</v>
          </cell>
          <cell r="R178" t="str">
            <v xml:space="preserve">  -----------------------</v>
          </cell>
          <cell r="S178" t="str">
            <v xml:space="preserve">  -----------------------</v>
          </cell>
          <cell r="T178" t="str">
            <v xml:space="preserve">  -----------------------</v>
          </cell>
          <cell r="U178" t="str">
            <v xml:space="preserve">  -----------------------</v>
          </cell>
          <cell r="V178" t="str">
            <v xml:space="preserve">  -----------------------</v>
          </cell>
          <cell r="W178" t="str">
            <v xml:space="preserve">  -----------------------</v>
          </cell>
          <cell r="X178" t="str">
            <v xml:space="preserve">  -----------------------</v>
          </cell>
          <cell r="Y178" t="str">
            <v xml:space="preserve">  -----------------------</v>
          </cell>
          <cell r="Z178" t="str">
            <v xml:space="preserve">  -----------------------</v>
          </cell>
          <cell r="AA178" t="str">
            <v xml:space="preserve">  -----------------------</v>
          </cell>
          <cell r="AB178" t="str">
            <v xml:space="preserve">  -----------------------</v>
          </cell>
          <cell r="AC178" t="str">
            <v xml:space="preserve">  -----------------------</v>
          </cell>
          <cell r="AD178" t="str">
            <v xml:space="preserve">  -----------------------</v>
          </cell>
          <cell r="AE178" t="str">
            <v xml:space="preserve">  -----------------------</v>
          </cell>
          <cell r="AF178" t="str">
            <v xml:space="preserve">  -----------------------</v>
          </cell>
          <cell r="AG178" t="str">
            <v xml:space="preserve">  -----------------------</v>
          </cell>
          <cell r="AH178" t="str">
            <v xml:space="preserve">  -----------------------</v>
          </cell>
          <cell r="AI178" t="str">
            <v xml:space="preserve">  -----------------------</v>
          </cell>
          <cell r="AJ178" t="str">
            <v xml:space="preserve">  -----------------------</v>
          </cell>
          <cell r="AK178" t="str">
            <v xml:space="preserve">  -----------------------</v>
          </cell>
          <cell r="AL178" t="str">
            <v xml:space="preserve">  -----------------------</v>
          </cell>
          <cell r="AM178" t="str">
            <v xml:space="preserve">  -----------------------</v>
          </cell>
        </row>
        <row r="179">
          <cell r="C179">
            <v>15559.5</v>
          </cell>
          <cell r="D179">
            <v>0</v>
          </cell>
          <cell r="E179">
            <v>1860</v>
          </cell>
          <cell r="F179">
            <v>0</v>
          </cell>
          <cell r="G179">
            <v>17419.5</v>
          </cell>
          <cell r="H179">
            <v>0</v>
          </cell>
          <cell r="I179">
            <v>0</v>
          </cell>
          <cell r="J179">
            <v>0</v>
          </cell>
          <cell r="K179">
            <v>-821</v>
          </cell>
          <cell r="L179">
            <v>-45.32</v>
          </cell>
          <cell r="M179">
            <v>1143.56</v>
          </cell>
          <cell r="N179">
            <v>367.89</v>
          </cell>
          <cell r="O179">
            <v>470.68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793.25</v>
          </cell>
          <cell r="AB179">
            <v>16626.25</v>
          </cell>
          <cell r="AC179">
            <v>346.82</v>
          </cell>
          <cell r="AD179">
            <v>624.26</v>
          </cell>
          <cell r="AE179">
            <v>1941.9</v>
          </cell>
          <cell r="AF179">
            <v>396.38</v>
          </cell>
          <cell r="AG179">
            <v>348.38</v>
          </cell>
          <cell r="AH179">
            <v>9909.24</v>
          </cell>
          <cell r="AI179">
            <v>2912.98</v>
          </cell>
          <cell r="AJ179">
            <v>990.92</v>
          </cell>
          <cell r="AK179">
            <v>198.18</v>
          </cell>
          <cell r="AL179">
            <v>0</v>
          </cell>
          <cell r="AM179">
            <v>14756.08</v>
          </cell>
        </row>
        <row r="181">
          <cell r="A181" t="str">
            <v>Departamento 4794 COM MUN TEPATITLAN DE MORELOS</v>
          </cell>
        </row>
        <row r="182">
          <cell r="A182" t="str">
            <v>00279</v>
          </cell>
          <cell r="B182" t="str">
            <v>Bravo Garcia Andrea Nallely</v>
          </cell>
          <cell r="C182">
            <v>4458</v>
          </cell>
          <cell r="D182">
            <v>0</v>
          </cell>
          <cell r="E182">
            <v>1842</v>
          </cell>
          <cell r="F182">
            <v>0</v>
          </cell>
          <cell r="G182">
            <v>6300</v>
          </cell>
          <cell r="H182">
            <v>0</v>
          </cell>
          <cell r="I182">
            <v>0</v>
          </cell>
          <cell r="J182">
            <v>0</v>
          </cell>
          <cell r="K182">
            <v>-250.2</v>
          </cell>
          <cell r="L182">
            <v>0</v>
          </cell>
          <cell r="M182">
            <v>428.92</v>
          </cell>
          <cell r="N182">
            <v>178.72</v>
          </cell>
          <cell r="O182">
            <v>165.44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344.16</v>
          </cell>
          <cell r="AB182">
            <v>5955.84</v>
          </cell>
          <cell r="AC182">
            <v>121.9</v>
          </cell>
          <cell r="AD182">
            <v>219.42</v>
          </cell>
          <cell r="AE182">
            <v>653.6</v>
          </cell>
          <cell r="AF182">
            <v>139.32</v>
          </cell>
          <cell r="AG182">
            <v>126</v>
          </cell>
          <cell r="AH182">
            <v>3483</v>
          </cell>
          <cell r="AI182">
            <v>994.92</v>
          </cell>
          <cell r="AJ182">
            <v>348.3</v>
          </cell>
          <cell r="AK182">
            <v>69.66</v>
          </cell>
          <cell r="AL182">
            <v>0</v>
          </cell>
          <cell r="AM182">
            <v>5161.2</v>
          </cell>
        </row>
        <row r="183">
          <cell r="A183" t="str">
            <v>Total Depto</v>
          </cell>
          <cell r="C183" t="str">
            <v xml:space="preserve">  -----------------------</v>
          </cell>
          <cell r="D183" t="str">
            <v xml:space="preserve">  -----------------------</v>
          </cell>
          <cell r="E183" t="str">
            <v xml:space="preserve">  -----------------------</v>
          </cell>
          <cell r="F183" t="str">
            <v xml:space="preserve">  -----------------------</v>
          </cell>
          <cell r="G183" t="str">
            <v xml:space="preserve">  -----------------------</v>
          </cell>
          <cell r="H183" t="str">
            <v xml:space="preserve">  -----------------------</v>
          </cell>
          <cell r="I183" t="str">
            <v xml:space="preserve">  -----------------------</v>
          </cell>
          <cell r="J183" t="str">
            <v xml:space="preserve">  -----------------------</v>
          </cell>
          <cell r="K183" t="str">
            <v xml:space="preserve">  -----------------------</v>
          </cell>
          <cell r="L183" t="str">
            <v xml:space="preserve">  -----------------------</v>
          </cell>
          <cell r="M183" t="str">
            <v xml:space="preserve">  -----------------------</v>
          </cell>
          <cell r="N183" t="str">
            <v xml:space="preserve">  -----------------------</v>
          </cell>
          <cell r="O183" t="str">
            <v xml:space="preserve">  -----------------------</v>
          </cell>
          <cell r="P183" t="str">
            <v xml:space="preserve">  -----------------------</v>
          </cell>
          <cell r="Q183" t="str">
            <v xml:space="preserve">  -----------------------</v>
          </cell>
          <cell r="R183" t="str">
            <v xml:space="preserve">  -----------------------</v>
          </cell>
          <cell r="S183" t="str">
            <v xml:space="preserve">  -----------------------</v>
          </cell>
          <cell r="T183" t="str">
            <v xml:space="preserve">  -----------------------</v>
          </cell>
          <cell r="U183" t="str">
            <v xml:space="preserve">  -----------------------</v>
          </cell>
          <cell r="V183" t="str">
            <v xml:space="preserve">  -----------------------</v>
          </cell>
          <cell r="W183" t="str">
            <v xml:space="preserve">  -----------------------</v>
          </cell>
          <cell r="X183" t="str">
            <v xml:space="preserve">  -----------------------</v>
          </cell>
          <cell r="Y183" t="str">
            <v xml:space="preserve">  -----------------------</v>
          </cell>
          <cell r="Z183" t="str">
            <v xml:space="preserve">  -----------------------</v>
          </cell>
          <cell r="AA183" t="str">
            <v xml:space="preserve">  -----------------------</v>
          </cell>
          <cell r="AB183" t="str">
            <v xml:space="preserve">  -----------------------</v>
          </cell>
          <cell r="AC183" t="str">
            <v xml:space="preserve">  -----------------------</v>
          </cell>
          <cell r="AD183" t="str">
            <v xml:space="preserve">  -----------------------</v>
          </cell>
          <cell r="AE183" t="str">
            <v xml:space="preserve">  -----------------------</v>
          </cell>
          <cell r="AF183" t="str">
            <v xml:space="preserve">  -----------------------</v>
          </cell>
          <cell r="AG183" t="str">
            <v xml:space="preserve">  -----------------------</v>
          </cell>
          <cell r="AH183" t="str">
            <v xml:space="preserve">  -----------------------</v>
          </cell>
          <cell r="AI183" t="str">
            <v xml:space="preserve">  -----------------------</v>
          </cell>
          <cell r="AJ183" t="str">
            <v xml:space="preserve">  -----------------------</v>
          </cell>
          <cell r="AK183" t="str">
            <v xml:space="preserve">  -----------------------</v>
          </cell>
          <cell r="AL183" t="str">
            <v xml:space="preserve">  -----------------------</v>
          </cell>
          <cell r="AM183" t="str">
            <v xml:space="preserve">  -----------------------</v>
          </cell>
        </row>
        <row r="184">
          <cell r="C184">
            <v>4458</v>
          </cell>
          <cell r="D184">
            <v>0</v>
          </cell>
          <cell r="E184">
            <v>1842</v>
          </cell>
          <cell r="F184">
            <v>0</v>
          </cell>
          <cell r="G184">
            <v>6300</v>
          </cell>
          <cell r="H184">
            <v>0</v>
          </cell>
          <cell r="I184">
            <v>0</v>
          </cell>
          <cell r="J184">
            <v>0</v>
          </cell>
          <cell r="K184">
            <v>-250.2</v>
          </cell>
          <cell r="L184">
            <v>0</v>
          </cell>
          <cell r="M184">
            <v>428.92</v>
          </cell>
          <cell r="N184">
            <v>178.72</v>
          </cell>
          <cell r="O184">
            <v>165.44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344.16</v>
          </cell>
          <cell r="AB184">
            <v>5955.84</v>
          </cell>
          <cell r="AC184">
            <v>121.9</v>
          </cell>
          <cell r="AD184">
            <v>219.42</v>
          </cell>
          <cell r="AE184">
            <v>653.6</v>
          </cell>
          <cell r="AF184">
            <v>139.32</v>
          </cell>
          <cell r="AG184">
            <v>126</v>
          </cell>
          <cell r="AH184">
            <v>3483</v>
          </cell>
          <cell r="AI184">
            <v>994.92</v>
          </cell>
          <cell r="AJ184">
            <v>348.3</v>
          </cell>
          <cell r="AK184">
            <v>69.66</v>
          </cell>
          <cell r="AL184">
            <v>0</v>
          </cell>
          <cell r="AM184">
            <v>5161.2</v>
          </cell>
        </row>
        <row r="186">
          <cell r="A186" t="str">
            <v>Departamento 4799 COM MUN TLAQUEPAQUE</v>
          </cell>
        </row>
        <row r="187">
          <cell r="A187" t="str">
            <v>00873</v>
          </cell>
          <cell r="B187" t="str">
            <v>Gonzalez Real  Blanca Lucero</v>
          </cell>
          <cell r="C187">
            <v>4242</v>
          </cell>
          <cell r="D187">
            <v>0</v>
          </cell>
          <cell r="E187">
            <v>96</v>
          </cell>
          <cell r="F187">
            <v>0</v>
          </cell>
          <cell r="G187">
            <v>4338</v>
          </cell>
          <cell r="H187">
            <v>0</v>
          </cell>
          <cell r="I187">
            <v>0</v>
          </cell>
          <cell r="J187">
            <v>0</v>
          </cell>
          <cell r="K187">
            <v>-377.42</v>
          </cell>
          <cell r="L187">
            <v>-126.83</v>
          </cell>
          <cell r="M187">
            <v>250.6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-126.83</v>
          </cell>
          <cell r="AB187">
            <v>4464.83</v>
          </cell>
          <cell r="AC187">
            <v>116.48</v>
          </cell>
          <cell r="AD187">
            <v>209.68</v>
          </cell>
          <cell r="AE187">
            <v>648.20000000000005</v>
          </cell>
          <cell r="AF187">
            <v>98.1</v>
          </cell>
          <cell r="AG187">
            <v>86.76</v>
          </cell>
          <cell r="AH187">
            <v>2452.36</v>
          </cell>
          <cell r="AI187">
            <v>974.36</v>
          </cell>
          <cell r="AJ187">
            <v>245.24</v>
          </cell>
          <cell r="AK187">
            <v>49.04</v>
          </cell>
          <cell r="AL187">
            <v>0</v>
          </cell>
          <cell r="AM187">
            <v>3905.86</v>
          </cell>
        </row>
        <row r="188">
          <cell r="A188" t="str">
            <v>Total Depto</v>
          </cell>
          <cell r="C188" t="str">
            <v xml:space="preserve">  -----------------------</v>
          </cell>
          <cell r="D188" t="str">
            <v xml:space="preserve">  -----------------------</v>
          </cell>
          <cell r="E188" t="str">
            <v xml:space="preserve">  -----------------------</v>
          </cell>
          <cell r="F188" t="str">
            <v xml:space="preserve">  -----------------------</v>
          </cell>
          <cell r="G188" t="str">
            <v xml:space="preserve">  -----------------------</v>
          </cell>
          <cell r="H188" t="str">
            <v xml:space="preserve">  -----------------------</v>
          </cell>
          <cell r="I188" t="str">
            <v xml:space="preserve">  -----------------------</v>
          </cell>
          <cell r="J188" t="str">
            <v xml:space="preserve">  -----------------------</v>
          </cell>
          <cell r="K188" t="str">
            <v xml:space="preserve">  -----------------------</v>
          </cell>
          <cell r="L188" t="str">
            <v xml:space="preserve">  -----------------------</v>
          </cell>
          <cell r="M188" t="str">
            <v xml:space="preserve">  -----------------------</v>
          </cell>
          <cell r="N188" t="str">
            <v xml:space="preserve">  -----------------------</v>
          </cell>
          <cell r="O188" t="str">
            <v xml:space="preserve">  -----------------------</v>
          </cell>
          <cell r="P188" t="str">
            <v xml:space="preserve">  -----------------------</v>
          </cell>
          <cell r="Q188" t="str">
            <v xml:space="preserve">  -----------------------</v>
          </cell>
          <cell r="R188" t="str">
            <v xml:space="preserve">  -----------------------</v>
          </cell>
          <cell r="S188" t="str">
            <v xml:space="preserve">  -----------------------</v>
          </cell>
          <cell r="T188" t="str">
            <v xml:space="preserve">  -----------------------</v>
          </cell>
          <cell r="U188" t="str">
            <v xml:space="preserve">  -----------------------</v>
          </cell>
          <cell r="V188" t="str">
            <v xml:space="preserve">  -----------------------</v>
          </cell>
          <cell r="W188" t="str">
            <v xml:space="preserve">  -----------------------</v>
          </cell>
          <cell r="X188" t="str">
            <v xml:space="preserve">  -----------------------</v>
          </cell>
          <cell r="Y188" t="str">
            <v xml:space="preserve">  -----------------------</v>
          </cell>
          <cell r="Z188" t="str">
            <v xml:space="preserve">  -----------------------</v>
          </cell>
          <cell r="AA188" t="str">
            <v xml:space="preserve">  -----------------------</v>
          </cell>
          <cell r="AB188" t="str">
            <v xml:space="preserve">  -----------------------</v>
          </cell>
          <cell r="AC188" t="str">
            <v xml:space="preserve">  -----------------------</v>
          </cell>
          <cell r="AD188" t="str">
            <v xml:space="preserve">  -----------------------</v>
          </cell>
          <cell r="AE188" t="str">
            <v xml:space="preserve">  -----------------------</v>
          </cell>
          <cell r="AF188" t="str">
            <v xml:space="preserve">  -----------------------</v>
          </cell>
          <cell r="AG188" t="str">
            <v xml:space="preserve">  -----------------------</v>
          </cell>
          <cell r="AH188" t="str">
            <v xml:space="preserve">  -----------------------</v>
          </cell>
          <cell r="AI188" t="str">
            <v xml:space="preserve">  -----------------------</v>
          </cell>
          <cell r="AJ188" t="str">
            <v xml:space="preserve">  -----------------------</v>
          </cell>
          <cell r="AK188" t="str">
            <v xml:space="preserve">  -----------------------</v>
          </cell>
          <cell r="AL188" t="str">
            <v xml:space="preserve">  -----------------------</v>
          </cell>
          <cell r="AM188" t="str">
            <v xml:space="preserve">  -----------------------</v>
          </cell>
        </row>
        <row r="189">
          <cell r="C189">
            <v>4242</v>
          </cell>
          <cell r="D189">
            <v>0</v>
          </cell>
          <cell r="E189">
            <v>96</v>
          </cell>
          <cell r="F189">
            <v>0</v>
          </cell>
          <cell r="G189">
            <v>4338</v>
          </cell>
          <cell r="H189">
            <v>0</v>
          </cell>
          <cell r="I189">
            <v>0</v>
          </cell>
          <cell r="J189">
            <v>0</v>
          </cell>
          <cell r="K189">
            <v>-377.42</v>
          </cell>
          <cell r="L189">
            <v>-126.83</v>
          </cell>
          <cell r="M189">
            <v>250.6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-126.83</v>
          </cell>
          <cell r="AB189">
            <v>4464.83</v>
          </cell>
          <cell r="AC189">
            <v>116.48</v>
          </cell>
          <cell r="AD189">
            <v>209.68</v>
          </cell>
          <cell r="AE189">
            <v>648.20000000000005</v>
          </cell>
          <cell r="AF189">
            <v>98.1</v>
          </cell>
          <cell r="AG189">
            <v>86.76</v>
          </cell>
          <cell r="AH189">
            <v>2452.36</v>
          </cell>
          <cell r="AI189">
            <v>974.36</v>
          </cell>
          <cell r="AJ189">
            <v>245.24</v>
          </cell>
          <cell r="AK189">
            <v>49.04</v>
          </cell>
          <cell r="AL189">
            <v>0</v>
          </cell>
          <cell r="AM189">
            <v>3905.86</v>
          </cell>
        </row>
        <row r="191">
          <cell r="A191" t="str">
            <v>Departamento 9114 INSTITUTO REYES HEROLES</v>
          </cell>
        </row>
        <row r="192">
          <cell r="A192" t="str">
            <v>00093</v>
          </cell>
          <cell r="B192" t="str">
            <v>Hernandez Virgen Veronica</v>
          </cell>
          <cell r="C192">
            <v>9168</v>
          </cell>
          <cell r="D192">
            <v>0</v>
          </cell>
          <cell r="E192">
            <v>0</v>
          </cell>
          <cell r="F192">
            <v>0</v>
          </cell>
          <cell r="G192">
            <v>9168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757.66</v>
          </cell>
          <cell r="N192">
            <v>757.66</v>
          </cell>
          <cell r="O192">
            <v>262.83999999999997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1020.5</v>
          </cell>
          <cell r="AB192">
            <v>8147.5</v>
          </cell>
          <cell r="AC192">
            <v>185.5</v>
          </cell>
          <cell r="AD192">
            <v>333.9</v>
          </cell>
          <cell r="AE192">
            <v>747.78</v>
          </cell>
          <cell r="AF192">
            <v>212</v>
          </cell>
          <cell r="AG192">
            <v>183.36</v>
          </cell>
          <cell r="AH192">
            <v>5299.94</v>
          </cell>
          <cell r="AI192">
            <v>1267.18</v>
          </cell>
          <cell r="AJ192">
            <v>530</v>
          </cell>
          <cell r="AK192">
            <v>106</v>
          </cell>
          <cell r="AL192">
            <v>0</v>
          </cell>
          <cell r="AM192">
            <v>7598.48</v>
          </cell>
        </row>
        <row r="193">
          <cell r="A193" t="str">
            <v>Total Depto</v>
          </cell>
          <cell r="C193" t="str">
            <v xml:space="preserve">  -----------------------</v>
          </cell>
          <cell r="D193" t="str">
            <v xml:space="preserve">  -----------------------</v>
          </cell>
          <cell r="E193" t="str">
            <v xml:space="preserve">  -----------------------</v>
          </cell>
          <cell r="F193" t="str">
            <v xml:space="preserve">  -----------------------</v>
          </cell>
          <cell r="G193" t="str">
            <v xml:space="preserve">  -----------------------</v>
          </cell>
          <cell r="H193" t="str">
            <v xml:space="preserve">  -----------------------</v>
          </cell>
          <cell r="I193" t="str">
            <v xml:space="preserve">  -----------------------</v>
          </cell>
          <cell r="J193" t="str">
            <v xml:space="preserve">  -----------------------</v>
          </cell>
          <cell r="K193" t="str">
            <v xml:space="preserve">  -----------------------</v>
          </cell>
          <cell r="L193" t="str">
            <v xml:space="preserve">  -----------------------</v>
          </cell>
          <cell r="M193" t="str">
            <v xml:space="preserve">  -----------------------</v>
          </cell>
          <cell r="N193" t="str">
            <v xml:space="preserve">  -----------------------</v>
          </cell>
          <cell r="O193" t="str">
            <v xml:space="preserve">  -----------------------</v>
          </cell>
          <cell r="P193" t="str">
            <v xml:space="preserve">  -----------------------</v>
          </cell>
          <cell r="Q193" t="str">
            <v xml:space="preserve">  -----------------------</v>
          </cell>
          <cell r="R193" t="str">
            <v xml:space="preserve">  -----------------------</v>
          </cell>
          <cell r="S193" t="str">
            <v xml:space="preserve">  -----------------------</v>
          </cell>
          <cell r="T193" t="str">
            <v xml:space="preserve">  -----------------------</v>
          </cell>
          <cell r="U193" t="str">
            <v xml:space="preserve">  -----------------------</v>
          </cell>
          <cell r="V193" t="str">
            <v xml:space="preserve">  -----------------------</v>
          </cell>
          <cell r="W193" t="str">
            <v xml:space="preserve">  -----------------------</v>
          </cell>
          <cell r="X193" t="str">
            <v xml:space="preserve">  -----------------------</v>
          </cell>
          <cell r="Y193" t="str">
            <v xml:space="preserve">  -----------------------</v>
          </cell>
          <cell r="Z193" t="str">
            <v xml:space="preserve">  -----------------------</v>
          </cell>
          <cell r="AA193" t="str">
            <v xml:space="preserve">  -----------------------</v>
          </cell>
          <cell r="AB193" t="str">
            <v xml:space="preserve">  -----------------------</v>
          </cell>
          <cell r="AC193" t="str">
            <v xml:space="preserve">  -----------------------</v>
          </cell>
          <cell r="AD193" t="str">
            <v xml:space="preserve">  -----------------------</v>
          </cell>
          <cell r="AE193" t="str">
            <v xml:space="preserve">  -----------------------</v>
          </cell>
          <cell r="AF193" t="str">
            <v xml:space="preserve">  -----------------------</v>
          </cell>
          <cell r="AG193" t="str">
            <v xml:space="preserve">  -----------------------</v>
          </cell>
          <cell r="AH193" t="str">
            <v xml:space="preserve">  -----------------------</v>
          </cell>
          <cell r="AI193" t="str">
            <v xml:space="preserve">  -----------------------</v>
          </cell>
          <cell r="AJ193" t="str">
            <v xml:space="preserve">  -----------------------</v>
          </cell>
          <cell r="AK193" t="str">
            <v xml:space="preserve">  -----------------------</v>
          </cell>
          <cell r="AL193" t="str">
            <v xml:space="preserve">  -----------------------</v>
          </cell>
          <cell r="AM193" t="str">
            <v xml:space="preserve">  -----------------------</v>
          </cell>
        </row>
        <row r="194">
          <cell r="C194">
            <v>9168</v>
          </cell>
          <cell r="D194">
            <v>0</v>
          </cell>
          <cell r="E194">
            <v>0</v>
          </cell>
          <cell r="F194">
            <v>0</v>
          </cell>
          <cell r="G194">
            <v>9168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757.66</v>
          </cell>
          <cell r="N194">
            <v>757.66</v>
          </cell>
          <cell r="O194">
            <v>262.83999999999997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1020.5</v>
          </cell>
          <cell r="AB194">
            <v>8147.5</v>
          </cell>
          <cell r="AC194">
            <v>185.5</v>
          </cell>
          <cell r="AD194">
            <v>333.9</v>
          </cell>
          <cell r="AE194">
            <v>747.78</v>
          </cell>
          <cell r="AF194">
            <v>212</v>
          </cell>
          <cell r="AG194">
            <v>183.36</v>
          </cell>
          <cell r="AH194">
            <v>5299.94</v>
          </cell>
          <cell r="AI194">
            <v>1267.18</v>
          </cell>
          <cell r="AJ194">
            <v>530</v>
          </cell>
          <cell r="AK194">
            <v>106</v>
          </cell>
          <cell r="AL194">
            <v>0</v>
          </cell>
          <cell r="AM194">
            <v>7598.48</v>
          </cell>
        </row>
        <row r="196">
          <cell r="A196" t="str">
            <v>Departamento 9115 CDE COORD DE ORG Y CONSERVACION DE ARCHI</v>
          </cell>
        </row>
        <row r="197">
          <cell r="A197" t="str">
            <v>00216</v>
          </cell>
          <cell r="B197" t="str">
            <v>Decena Hernandez Lizette</v>
          </cell>
          <cell r="C197">
            <v>10446</v>
          </cell>
          <cell r="D197">
            <v>0</v>
          </cell>
          <cell r="E197">
            <v>0</v>
          </cell>
          <cell r="F197">
            <v>0</v>
          </cell>
          <cell r="G197">
            <v>10446</v>
          </cell>
          <cell r="H197">
            <v>0</v>
          </cell>
          <cell r="I197">
            <v>0</v>
          </cell>
          <cell r="J197">
            <v>4247.3900000000003</v>
          </cell>
          <cell r="K197">
            <v>0</v>
          </cell>
          <cell r="L197">
            <v>0</v>
          </cell>
          <cell r="M197">
            <v>959.2</v>
          </cell>
          <cell r="N197">
            <v>959.2</v>
          </cell>
          <cell r="O197">
            <v>303.86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100</v>
          </cell>
          <cell r="Z197">
            <v>0</v>
          </cell>
          <cell r="AA197">
            <v>5610.45</v>
          </cell>
          <cell r="AB197">
            <v>4835.55</v>
          </cell>
          <cell r="AC197">
            <v>211.36</v>
          </cell>
          <cell r="AD197">
            <v>380.44</v>
          </cell>
          <cell r="AE197">
            <v>789.9</v>
          </cell>
          <cell r="AF197">
            <v>241.54</v>
          </cell>
          <cell r="AG197">
            <v>208.92</v>
          </cell>
          <cell r="AH197">
            <v>6038.64</v>
          </cell>
          <cell r="AI197">
            <v>1381.7</v>
          </cell>
          <cell r="AJ197">
            <v>603.86</v>
          </cell>
          <cell r="AK197">
            <v>120.78</v>
          </cell>
          <cell r="AL197">
            <v>0</v>
          </cell>
          <cell r="AM197">
            <v>8595.44</v>
          </cell>
        </row>
        <row r="198">
          <cell r="A198" t="str">
            <v>Total Depto</v>
          </cell>
          <cell r="C198" t="str">
            <v xml:space="preserve">  -----------------------</v>
          </cell>
          <cell r="D198" t="str">
            <v xml:space="preserve">  -----------------------</v>
          </cell>
          <cell r="E198" t="str">
            <v xml:space="preserve">  -----------------------</v>
          </cell>
          <cell r="F198" t="str">
            <v xml:space="preserve">  -----------------------</v>
          </cell>
          <cell r="G198" t="str">
            <v xml:space="preserve">  -----------------------</v>
          </cell>
          <cell r="H198" t="str">
            <v xml:space="preserve">  -----------------------</v>
          </cell>
          <cell r="I198" t="str">
            <v xml:space="preserve">  -----------------------</v>
          </cell>
          <cell r="J198" t="str">
            <v xml:space="preserve">  -----------------------</v>
          </cell>
          <cell r="K198" t="str">
            <v xml:space="preserve">  -----------------------</v>
          </cell>
          <cell r="L198" t="str">
            <v xml:space="preserve">  -----------------------</v>
          </cell>
          <cell r="M198" t="str">
            <v xml:space="preserve">  -----------------------</v>
          </cell>
          <cell r="N198" t="str">
            <v xml:space="preserve">  -----------------------</v>
          </cell>
          <cell r="O198" t="str">
            <v xml:space="preserve">  -----------------------</v>
          </cell>
          <cell r="P198" t="str">
            <v xml:space="preserve">  -----------------------</v>
          </cell>
          <cell r="Q198" t="str">
            <v xml:space="preserve">  -----------------------</v>
          </cell>
          <cell r="R198" t="str">
            <v xml:space="preserve">  -----------------------</v>
          </cell>
          <cell r="S198" t="str">
            <v xml:space="preserve">  -----------------------</v>
          </cell>
          <cell r="T198" t="str">
            <v xml:space="preserve">  -----------------------</v>
          </cell>
          <cell r="U198" t="str">
            <v xml:space="preserve">  -----------------------</v>
          </cell>
          <cell r="V198" t="str">
            <v xml:space="preserve">  -----------------------</v>
          </cell>
          <cell r="W198" t="str">
            <v xml:space="preserve">  -----------------------</v>
          </cell>
          <cell r="X198" t="str">
            <v xml:space="preserve">  -----------------------</v>
          </cell>
          <cell r="Y198" t="str">
            <v xml:space="preserve">  -----------------------</v>
          </cell>
          <cell r="Z198" t="str">
            <v xml:space="preserve">  -----------------------</v>
          </cell>
          <cell r="AA198" t="str">
            <v xml:space="preserve">  -----------------------</v>
          </cell>
          <cell r="AB198" t="str">
            <v xml:space="preserve">  -----------------------</v>
          </cell>
          <cell r="AC198" t="str">
            <v xml:space="preserve">  -----------------------</v>
          </cell>
          <cell r="AD198" t="str">
            <v xml:space="preserve">  -----------------------</v>
          </cell>
          <cell r="AE198" t="str">
            <v xml:space="preserve">  -----------------------</v>
          </cell>
          <cell r="AF198" t="str">
            <v xml:space="preserve">  -----------------------</v>
          </cell>
          <cell r="AG198" t="str">
            <v xml:space="preserve">  -----------------------</v>
          </cell>
          <cell r="AH198" t="str">
            <v xml:space="preserve">  -----------------------</v>
          </cell>
          <cell r="AI198" t="str">
            <v xml:space="preserve">  -----------------------</v>
          </cell>
          <cell r="AJ198" t="str">
            <v xml:space="preserve">  -----------------------</v>
          </cell>
          <cell r="AK198" t="str">
            <v xml:space="preserve">  -----------------------</v>
          </cell>
          <cell r="AL198" t="str">
            <v xml:space="preserve">  -----------------------</v>
          </cell>
          <cell r="AM198" t="str">
            <v xml:space="preserve">  -----------------------</v>
          </cell>
        </row>
        <row r="199">
          <cell r="C199">
            <v>10446</v>
          </cell>
          <cell r="D199">
            <v>0</v>
          </cell>
          <cell r="E199">
            <v>0</v>
          </cell>
          <cell r="F199">
            <v>0</v>
          </cell>
          <cell r="G199">
            <v>10446</v>
          </cell>
          <cell r="H199">
            <v>0</v>
          </cell>
          <cell r="I199">
            <v>0</v>
          </cell>
          <cell r="J199">
            <v>4247.3900000000003</v>
          </cell>
          <cell r="K199">
            <v>0</v>
          </cell>
          <cell r="L199">
            <v>0</v>
          </cell>
          <cell r="M199">
            <v>959.2</v>
          </cell>
          <cell r="N199">
            <v>959.2</v>
          </cell>
          <cell r="O199">
            <v>303.86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100</v>
          </cell>
          <cell r="Z199">
            <v>0</v>
          </cell>
          <cell r="AA199">
            <v>5610.45</v>
          </cell>
          <cell r="AB199">
            <v>4835.55</v>
          </cell>
          <cell r="AC199">
            <v>211.36</v>
          </cell>
          <cell r="AD199">
            <v>380.44</v>
          </cell>
          <cell r="AE199">
            <v>789.9</v>
          </cell>
          <cell r="AF199">
            <v>241.54</v>
          </cell>
          <cell r="AG199">
            <v>208.92</v>
          </cell>
          <cell r="AH199">
            <v>6038.64</v>
          </cell>
          <cell r="AI199">
            <v>1381.7</v>
          </cell>
          <cell r="AJ199">
            <v>603.86</v>
          </cell>
          <cell r="AK199">
            <v>120.78</v>
          </cell>
          <cell r="AL199">
            <v>0</v>
          </cell>
          <cell r="AM199">
            <v>8595.44</v>
          </cell>
        </row>
        <row r="201">
          <cell r="A201"/>
          <cell r="C201" t="str">
            <v xml:space="preserve">  =============</v>
          </cell>
          <cell r="D201" t="str">
            <v xml:space="preserve">  =============</v>
          </cell>
          <cell r="E201" t="str">
            <v xml:space="preserve">  =============</v>
          </cell>
          <cell r="F201" t="str">
            <v xml:space="preserve">  =============</v>
          </cell>
          <cell r="G201" t="str">
            <v xml:space="preserve">  =============</v>
          </cell>
          <cell r="H201" t="str">
            <v xml:space="preserve">  =============</v>
          </cell>
          <cell r="I201" t="str">
            <v xml:space="preserve">  =============</v>
          </cell>
          <cell r="J201" t="str">
            <v xml:space="preserve">  =============</v>
          </cell>
          <cell r="K201" t="str">
            <v xml:space="preserve">  =============</v>
          </cell>
          <cell r="L201" t="str">
            <v xml:space="preserve">  =============</v>
          </cell>
          <cell r="M201" t="str">
            <v xml:space="preserve">  =============</v>
          </cell>
          <cell r="N201" t="str">
            <v xml:space="preserve">  =============</v>
          </cell>
          <cell r="O201" t="str">
            <v xml:space="preserve">  =============</v>
          </cell>
          <cell r="P201" t="str">
            <v xml:space="preserve">  =============</v>
          </cell>
          <cell r="Q201" t="str">
            <v xml:space="preserve">  =============</v>
          </cell>
          <cell r="R201" t="str">
            <v xml:space="preserve">  =============</v>
          </cell>
          <cell r="S201" t="str">
            <v xml:space="preserve">  =============</v>
          </cell>
          <cell r="T201" t="str">
            <v xml:space="preserve">  =============</v>
          </cell>
          <cell r="U201" t="str">
            <v xml:space="preserve">  =============</v>
          </cell>
          <cell r="V201" t="str">
            <v xml:space="preserve">  =============</v>
          </cell>
          <cell r="W201" t="str">
            <v xml:space="preserve">  =============</v>
          </cell>
          <cell r="X201" t="str">
            <v xml:space="preserve">  =============</v>
          </cell>
          <cell r="Y201" t="str">
            <v xml:space="preserve">  =============</v>
          </cell>
          <cell r="Z201" t="str">
            <v xml:space="preserve">  =============</v>
          </cell>
          <cell r="AA201" t="str">
            <v xml:space="preserve">  =============</v>
          </cell>
          <cell r="AB201" t="str">
            <v xml:space="preserve">  =============</v>
          </cell>
          <cell r="AC201" t="str">
            <v xml:space="preserve">  =============</v>
          </cell>
          <cell r="AD201" t="str">
            <v xml:space="preserve">  =============</v>
          </cell>
          <cell r="AE201" t="str">
            <v xml:space="preserve">  =============</v>
          </cell>
          <cell r="AF201" t="str">
            <v xml:space="preserve">  =============</v>
          </cell>
          <cell r="AG201" t="str">
            <v xml:space="preserve">  =============</v>
          </cell>
          <cell r="AH201" t="str">
            <v xml:space="preserve">  =============</v>
          </cell>
          <cell r="AI201" t="str">
            <v xml:space="preserve">  =============</v>
          </cell>
          <cell r="AJ201" t="str">
            <v xml:space="preserve">  =============</v>
          </cell>
          <cell r="AK201" t="str">
            <v xml:space="preserve">  =============</v>
          </cell>
          <cell r="AL201" t="str">
            <v xml:space="preserve">  =============</v>
          </cell>
          <cell r="AM201" t="str">
            <v xml:space="preserve">  =============</v>
          </cell>
        </row>
        <row r="202">
          <cell r="A202" t="str">
            <v>Total Gral.</v>
          </cell>
          <cell r="B202" t="str">
            <v xml:space="preserve"> </v>
          </cell>
          <cell r="C202">
            <v>609665.69999999995</v>
          </cell>
          <cell r="D202">
            <v>1440.9</v>
          </cell>
          <cell r="E202">
            <v>207397.18</v>
          </cell>
          <cell r="F202">
            <v>0</v>
          </cell>
          <cell r="G202">
            <v>818503.78</v>
          </cell>
          <cell r="H202">
            <v>150</v>
          </cell>
          <cell r="I202">
            <v>17975.53</v>
          </cell>
          <cell r="J202">
            <v>22069.31</v>
          </cell>
          <cell r="K202">
            <v>-6988.89</v>
          </cell>
          <cell r="L202">
            <v>-1531.11</v>
          </cell>
          <cell r="M202">
            <v>91239.679999999993</v>
          </cell>
          <cell r="N202">
            <v>85781.79</v>
          </cell>
          <cell r="O202">
            <v>20432.13</v>
          </cell>
          <cell r="P202">
            <v>500</v>
          </cell>
          <cell r="Q202">
            <v>5400</v>
          </cell>
          <cell r="R202">
            <v>0</v>
          </cell>
          <cell r="S202">
            <v>20.85</v>
          </cell>
          <cell r="T202">
            <v>-20.85</v>
          </cell>
          <cell r="U202">
            <v>0</v>
          </cell>
          <cell r="V202">
            <v>139.44999999999999</v>
          </cell>
          <cell r="W202">
            <v>-139.44999999999999</v>
          </cell>
          <cell r="X202">
            <v>160.30000000000001</v>
          </cell>
          <cell r="Y202">
            <v>1010</v>
          </cell>
          <cell r="Z202">
            <v>0</v>
          </cell>
          <cell r="AA202">
            <v>151947.95000000001</v>
          </cell>
          <cell r="AB202">
            <v>666555.82999999996</v>
          </cell>
          <cell r="AC202">
            <v>15173.63</v>
          </cell>
          <cell r="AD202">
            <v>27312.77</v>
          </cell>
          <cell r="AE202">
            <v>57906.71</v>
          </cell>
          <cell r="AF202">
            <v>17292.330000000002</v>
          </cell>
          <cell r="AG202">
            <v>16370.11</v>
          </cell>
          <cell r="AH202">
            <v>425608.49</v>
          </cell>
          <cell r="AI202">
            <v>100393.11</v>
          </cell>
          <cell r="AJ202">
            <v>43230.5</v>
          </cell>
          <cell r="AK202">
            <v>8512.16</v>
          </cell>
          <cell r="AL202">
            <v>0</v>
          </cell>
          <cell r="AM202">
            <v>611406.69999999995</v>
          </cell>
        </row>
        <row r="204">
          <cell r="C204" t="str">
            <v xml:space="preserve"> </v>
          </cell>
          <cell r="D204" t="str">
            <v xml:space="preserve"> </v>
          </cell>
          <cell r="E204" t="str">
            <v xml:space="preserve"> </v>
          </cell>
          <cell r="F204" t="str">
            <v xml:space="preserve"> </v>
          </cell>
          <cell r="G204" t="str">
            <v xml:space="preserve"> </v>
          </cell>
          <cell r="H204" t="str">
            <v xml:space="preserve"> </v>
          </cell>
          <cell r="I204" t="str">
            <v xml:space="preserve"> </v>
          </cell>
          <cell r="J204" t="str">
            <v xml:space="preserve"> </v>
          </cell>
          <cell r="K204" t="str">
            <v xml:space="preserve"> </v>
          </cell>
          <cell r="L204" t="str">
            <v xml:space="preserve"> </v>
          </cell>
          <cell r="M204" t="str">
            <v xml:space="preserve"> </v>
          </cell>
          <cell r="N204" t="str">
            <v xml:space="preserve"> </v>
          </cell>
          <cell r="O204" t="str">
            <v xml:space="preserve"> </v>
          </cell>
          <cell r="P204" t="str">
            <v xml:space="preserve"> </v>
          </cell>
          <cell r="Q204" t="str">
            <v xml:space="preserve"> </v>
          </cell>
          <cell r="R204" t="str">
            <v xml:space="preserve"> </v>
          </cell>
          <cell r="S204" t="str">
            <v xml:space="preserve"> </v>
          </cell>
          <cell r="T204" t="str">
            <v xml:space="preserve"> </v>
          </cell>
          <cell r="U204" t="str">
            <v xml:space="preserve"> </v>
          </cell>
          <cell r="V204" t="str">
            <v xml:space="preserve"> </v>
          </cell>
          <cell r="W204" t="str">
            <v xml:space="preserve"> </v>
          </cell>
          <cell r="X204" t="str">
            <v xml:space="preserve"> </v>
          </cell>
          <cell r="Y204" t="str">
            <v xml:space="preserve"> </v>
          </cell>
          <cell r="Z204" t="str">
            <v xml:space="preserve"> </v>
          </cell>
          <cell r="AA204" t="str">
            <v xml:space="preserve"> </v>
          </cell>
          <cell r="AB204" t="str">
            <v xml:space="preserve"> </v>
          </cell>
          <cell r="AC204" t="str">
            <v xml:space="preserve"> </v>
          </cell>
          <cell r="AD204" t="str">
            <v xml:space="preserve"> </v>
          </cell>
          <cell r="AE204" t="str">
            <v xml:space="preserve"> </v>
          </cell>
          <cell r="AF204" t="str">
            <v xml:space="preserve"> </v>
          </cell>
          <cell r="AG204" t="str">
            <v xml:space="preserve"> </v>
          </cell>
          <cell r="AH204" t="str">
            <v xml:space="preserve"> </v>
          </cell>
          <cell r="AI204" t="str">
            <v xml:space="preserve"> </v>
          </cell>
          <cell r="AJ204" t="str">
            <v xml:space="preserve"> </v>
          </cell>
          <cell r="AK204" t="str">
            <v xml:space="preserve"> </v>
          </cell>
          <cell r="AL204" t="str">
            <v xml:space="preserve"> </v>
          </cell>
        </row>
        <row r="205">
          <cell r="A205" t="str">
            <v xml:space="preserve"> </v>
          </cell>
          <cell r="B205" t="str">
            <v xml:space="preserve"> </v>
          </cell>
          <cell r="C205"/>
          <cell r="D205"/>
          <cell r="E205"/>
          <cell r="F205"/>
          <cell r="G205"/>
          <cell r="H205"/>
          <cell r="I205"/>
          <cell r="J205"/>
          <cell r="K205"/>
          <cell r="L205"/>
          <cell r="M205"/>
          <cell r="N205"/>
          <cell r="O205"/>
          <cell r="P205"/>
          <cell r="Q205"/>
          <cell r="R205"/>
          <cell r="S205"/>
          <cell r="T205"/>
          <cell r="U205"/>
          <cell r="V205"/>
          <cell r="W205"/>
          <cell r="X205"/>
          <cell r="Y205"/>
          <cell r="Z205"/>
          <cell r="AA205"/>
          <cell r="AB205"/>
          <cell r="AC205"/>
          <cell r="AD205"/>
          <cell r="AE205"/>
          <cell r="AF205"/>
          <cell r="AG205"/>
          <cell r="AH205"/>
          <cell r="AI205"/>
          <cell r="AJ205"/>
          <cell r="AK205"/>
          <cell r="AL205"/>
          <cell r="AM205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88">
          <cell r="C88">
            <v>496744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1"/>
  <sheetViews>
    <sheetView showGridLines="0" tabSelected="1" topLeftCell="D1" zoomScale="96" zoomScaleNormal="96" workbookViewId="0">
      <pane ySplit="6" topLeftCell="A112" activePane="bottomLeft" state="frozen"/>
      <selection pane="bottomLeft" activeCell="K7" sqref="K7:M133"/>
    </sheetView>
  </sheetViews>
  <sheetFormatPr baseColWidth="10" defaultRowHeight="14.25" x14ac:dyDescent="0.25"/>
  <cols>
    <col min="1" max="1" width="14.7109375" style="26" customWidth="1"/>
    <col min="2" max="2" width="46.42578125" style="11" bestFit="1" customWidth="1"/>
    <col min="3" max="3" width="42" style="5" bestFit="1" customWidth="1"/>
    <col min="4" max="4" width="18.42578125" style="5" bestFit="1" customWidth="1"/>
    <col min="5" max="5" width="14.28515625" style="27" customWidth="1"/>
    <col min="6" max="6" width="13.85546875" style="27" customWidth="1"/>
    <col min="7" max="7" width="15.85546875" style="5" customWidth="1"/>
    <col min="8" max="9" width="18.28515625" style="5" customWidth="1"/>
    <col min="10" max="10" width="16.5703125" style="5" customWidth="1"/>
    <col min="11" max="11" width="17.5703125" style="29" customWidth="1"/>
    <col min="12" max="12" width="16.7109375" style="29" customWidth="1"/>
    <col min="13" max="13" width="16.5703125" style="29" customWidth="1"/>
    <col min="14" max="14" width="13.28515625" style="1" bestFit="1" customWidth="1"/>
    <col min="15" max="16384" width="11.42578125" style="1"/>
  </cols>
  <sheetData>
    <row r="1" spans="1:16" ht="30" x14ac:dyDescent="0.25">
      <c r="A1" s="40" t="s">
        <v>160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6" ht="30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6" ht="30" x14ac:dyDescent="0.25">
      <c r="A3" s="42" t="s">
        <v>211</v>
      </c>
      <c r="B3" s="42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1:16" ht="11.2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6" ht="15" customHeight="1" x14ac:dyDescent="0.25">
      <c r="A5" s="44" t="s">
        <v>1</v>
      </c>
      <c r="B5" s="45" t="s">
        <v>2</v>
      </c>
      <c r="C5" s="45" t="s">
        <v>3</v>
      </c>
      <c r="D5" s="45" t="s">
        <v>4</v>
      </c>
      <c r="E5" s="46" t="s">
        <v>5</v>
      </c>
      <c r="F5" s="47"/>
      <c r="G5" s="47"/>
      <c r="H5" s="47"/>
      <c r="I5" s="47"/>
      <c r="J5" s="48"/>
      <c r="K5" s="39" t="s">
        <v>6</v>
      </c>
      <c r="L5" s="39" t="s">
        <v>7</v>
      </c>
      <c r="M5" s="39" t="s">
        <v>8</v>
      </c>
    </row>
    <row r="6" spans="1:16" s="5" customFormat="1" ht="47.25" customHeight="1" x14ac:dyDescent="0.25">
      <c r="A6" s="44"/>
      <c r="B6" s="45"/>
      <c r="C6" s="45"/>
      <c r="D6" s="45"/>
      <c r="E6" s="3" t="s">
        <v>9</v>
      </c>
      <c r="F6" s="3" t="s">
        <v>203</v>
      </c>
      <c r="G6" s="4" t="s">
        <v>10</v>
      </c>
      <c r="H6" s="4" t="s">
        <v>11</v>
      </c>
      <c r="I6" s="4" t="s">
        <v>12</v>
      </c>
      <c r="J6" s="4" t="s">
        <v>13</v>
      </c>
      <c r="K6" s="39"/>
      <c r="L6" s="39"/>
      <c r="M6" s="39"/>
    </row>
    <row r="7" spans="1:16" s="11" customFormat="1" ht="17.25" customHeight="1" x14ac:dyDescent="0.25">
      <c r="A7" s="6" t="s">
        <v>14</v>
      </c>
      <c r="B7" s="7"/>
      <c r="C7" s="8"/>
      <c r="D7" s="8"/>
      <c r="E7" s="9"/>
      <c r="F7" s="9"/>
      <c r="G7" s="8"/>
      <c r="H7" s="8"/>
      <c r="I7" s="8"/>
      <c r="J7" s="8"/>
      <c r="K7" s="10"/>
      <c r="L7" s="10"/>
      <c r="M7" s="10"/>
    </row>
    <row r="8" spans="1:16" s="11" customFormat="1" ht="10.5" customHeight="1" x14ac:dyDescent="0.25">
      <c r="A8" s="12" t="s">
        <v>15</v>
      </c>
      <c r="B8" s="13" t="s">
        <v>16</v>
      </c>
      <c r="C8" s="14" t="s">
        <v>17</v>
      </c>
      <c r="D8" s="14" t="s">
        <v>18</v>
      </c>
      <c r="E8" s="15">
        <v>392.25</v>
      </c>
      <c r="F8" s="15">
        <f>VLOOKUP($A8,[1]Hoja1!$A$9:$AM$250,3,0)</f>
        <v>11767.5</v>
      </c>
      <c r="G8" s="15">
        <v>0</v>
      </c>
      <c r="H8" s="15">
        <f>VLOOKUP($A8,[1]Hoja1!$A$9:$AM$250,6,0)</f>
        <v>0</v>
      </c>
      <c r="I8" s="15">
        <v>0</v>
      </c>
      <c r="J8" s="15">
        <f>VLOOKUP($A8,[1]Hoja1!$A$9:$AM$250,4,0)+VLOOKUP($A8,[1]Hoja1!$A$9:$AM$250,5,0)</f>
        <v>5200</v>
      </c>
      <c r="K8" s="16">
        <f>SUM(F8:J8)</f>
        <v>16967.5</v>
      </c>
      <c r="L8" s="15">
        <f>VLOOKUP($A8,[1]Hoja1!$A$9:$AM$250,27,0)</f>
        <v>2645.95</v>
      </c>
      <c r="M8" s="16">
        <f>+K8-L8</f>
        <v>14321.55</v>
      </c>
      <c r="N8" s="17"/>
      <c r="O8" s="17"/>
      <c r="P8" s="17"/>
    </row>
    <row r="9" spans="1:16" s="11" customFormat="1" ht="10.5" customHeight="1" x14ac:dyDescent="0.25">
      <c r="A9" s="12" t="s">
        <v>21</v>
      </c>
      <c r="B9" s="13" t="s">
        <v>22</v>
      </c>
      <c r="C9" s="14" t="s">
        <v>17</v>
      </c>
      <c r="D9" s="14" t="s">
        <v>18</v>
      </c>
      <c r="E9" s="15">
        <v>392.25</v>
      </c>
      <c r="F9" s="15">
        <f>VLOOKUP($A9,[1]Hoja1!$A$9:$AM$250,3,0)</f>
        <v>11767.5</v>
      </c>
      <c r="G9" s="15">
        <v>0</v>
      </c>
      <c r="H9" s="15">
        <f>VLOOKUP($A9,[1]Hoja1!$A$9:$AM$250,6,0)</f>
        <v>0</v>
      </c>
      <c r="I9" s="15">
        <v>0</v>
      </c>
      <c r="J9" s="15">
        <f>VLOOKUP($A9,[1]Hoja1!$A$9:$AM$250,4,0)+VLOOKUP($A9,[1]Hoja1!$A$9:$AM$250,5,0)</f>
        <v>1040</v>
      </c>
      <c r="K9" s="16">
        <f t="shared" ref="K9:K16" si="0">SUM(F9:J9)</f>
        <v>12807.5</v>
      </c>
      <c r="L9" s="15">
        <f>VLOOKUP($A9,[1]Hoja1!$A$9:$AM$250,27,0)</f>
        <v>1767.88</v>
      </c>
      <c r="M9" s="16">
        <f t="shared" ref="M9:M10" si="1">+K9-L9</f>
        <v>11039.619999999999</v>
      </c>
      <c r="N9" s="17"/>
      <c r="O9" s="17"/>
    </row>
    <row r="10" spans="1:16" s="11" customFormat="1" ht="10.5" customHeight="1" x14ac:dyDescent="0.25">
      <c r="A10" s="12" t="s">
        <v>23</v>
      </c>
      <c r="B10" s="13" t="s">
        <v>24</v>
      </c>
      <c r="C10" s="14" t="s">
        <v>17</v>
      </c>
      <c r="D10" s="14" t="s">
        <v>18</v>
      </c>
      <c r="E10" s="15">
        <v>348.2</v>
      </c>
      <c r="F10" s="15">
        <f>VLOOKUP($A10,[1]Hoja1!$A$9:$AM$250,3,0)</f>
        <v>10446</v>
      </c>
      <c r="G10" s="15">
        <v>0</v>
      </c>
      <c r="H10" s="15">
        <f>VLOOKUP($A10,[1]Hoja1!$A$9:$AM$250,6,0)</f>
        <v>0</v>
      </c>
      <c r="I10" s="15">
        <v>0</v>
      </c>
      <c r="J10" s="15">
        <f>VLOOKUP($A10,[1]Hoja1!$A$9:$AM$250,4,0)+VLOOKUP($A10,[1]Hoja1!$A$9:$AM$250,5,0)</f>
        <v>5200</v>
      </c>
      <c r="K10" s="16">
        <f t="shared" si="0"/>
        <v>15646</v>
      </c>
      <c r="L10" s="15">
        <f>VLOOKUP($A10,[1]Hoja1!$A$9:$AM$250,27,0)</f>
        <v>2349.63</v>
      </c>
      <c r="M10" s="16">
        <f t="shared" si="1"/>
        <v>13296.369999999999</v>
      </c>
      <c r="N10" s="17"/>
      <c r="O10" s="17"/>
    </row>
    <row r="11" spans="1:16" s="11" customFormat="1" ht="10.5" customHeight="1" x14ac:dyDescent="0.25">
      <c r="A11" s="12" t="s">
        <v>57</v>
      </c>
      <c r="B11" s="13" t="s">
        <v>58</v>
      </c>
      <c r="C11" s="14" t="s">
        <v>48</v>
      </c>
      <c r="D11" s="14" t="s">
        <v>18</v>
      </c>
      <c r="E11" s="15">
        <v>285</v>
      </c>
      <c r="F11" s="15">
        <f>VLOOKUP($A11,[1]Hoja1!$A$9:$AM$250,3,0)</f>
        <v>8550</v>
      </c>
      <c r="G11" s="15">
        <v>0</v>
      </c>
      <c r="H11" s="15">
        <f>VLOOKUP($A11,[1]Hoja1!$A$9:$AM$250,6,0)</f>
        <v>0</v>
      </c>
      <c r="I11" s="15">
        <v>0</v>
      </c>
      <c r="J11" s="15">
        <f>VLOOKUP($A11,[1]Hoja1!$A$9:$AM$250,4,0)+VLOOKUP($A11,[1]Hoja1!$A$9:$AM$250,5,0)</f>
        <v>0</v>
      </c>
      <c r="K11" s="16">
        <f t="shared" si="0"/>
        <v>8550</v>
      </c>
      <c r="L11" s="15">
        <f>VLOOKUP($A11,[1]Hoja1!$A$9:$AM$250,27,0)</f>
        <v>4601.6000000000004</v>
      </c>
      <c r="M11" s="16">
        <f>+K11-L11</f>
        <v>3948.3999999999996</v>
      </c>
      <c r="N11" s="17"/>
      <c r="O11" s="17"/>
    </row>
    <row r="12" spans="1:16" s="11" customFormat="1" ht="10.5" customHeight="1" x14ac:dyDescent="0.25">
      <c r="A12" s="12" t="s">
        <v>164</v>
      </c>
      <c r="B12" s="13" t="s">
        <v>140</v>
      </c>
      <c r="C12" s="14" t="s">
        <v>145</v>
      </c>
      <c r="D12" s="14" t="s">
        <v>204</v>
      </c>
      <c r="E12" s="15">
        <v>348</v>
      </c>
      <c r="F12" s="15">
        <f>VLOOKUP($A12,[1]Hoja1!$A$9:$AM$250,3,0)</f>
        <v>10440</v>
      </c>
      <c r="G12" s="15">
        <v>0</v>
      </c>
      <c r="H12" s="15">
        <f>VLOOKUP($A12,[1]Hoja1!$A$9:$AM$250,6,0)</f>
        <v>0</v>
      </c>
      <c r="I12" s="15">
        <v>0</v>
      </c>
      <c r="J12" s="15">
        <f>VLOOKUP($A12,[1]Hoja1!$A$9:$AM$250,4,0)+VLOOKUP($A12,[1]Hoja1!$A$9:$AM$250,5,0)</f>
        <v>6989.48</v>
      </c>
      <c r="K12" s="16">
        <f t="shared" si="0"/>
        <v>17429.48</v>
      </c>
      <c r="L12" s="15">
        <f>VLOOKUP($A12,[1]Hoja1!$A$9:$AM$250,27,0)</f>
        <v>2871.1</v>
      </c>
      <c r="M12" s="16">
        <f t="shared" ref="M12:M16" si="2">+K12-L12</f>
        <v>14558.38</v>
      </c>
      <c r="N12" s="17"/>
      <c r="O12" s="17"/>
    </row>
    <row r="13" spans="1:16" s="11" customFormat="1" ht="10.5" customHeight="1" x14ac:dyDescent="0.25">
      <c r="A13" s="12" t="s">
        <v>185</v>
      </c>
      <c r="B13" s="13" t="s">
        <v>141</v>
      </c>
      <c r="C13" s="14" t="s">
        <v>143</v>
      </c>
      <c r="D13" s="14" t="s">
        <v>204</v>
      </c>
      <c r="E13" s="15">
        <f>(+F13+I13)/30</f>
        <v>475</v>
      </c>
      <c r="F13" s="15">
        <f>VLOOKUP($A13,[1]Hoja1!$A$9:$AM$250,3,0)</f>
        <v>14250</v>
      </c>
      <c r="G13" s="15">
        <v>0</v>
      </c>
      <c r="H13" s="15">
        <f>VLOOKUP($A13,[1]Hoja1!$A$9:$AM$250,6,0)</f>
        <v>0</v>
      </c>
      <c r="I13" s="15">
        <v>0</v>
      </c>
      <c r="J13" s="15">
        <f>VLOOKUP($A13,[1]Hoja1!$A$9:$AM$250,4,0)+VLOOKUP($A13,[1]Hoja1!$A$9:$AM$250,5,0)</f>
        <v>9537.56</v>
      </c>
      <c r="K13" s="16">
        <f t="shared" si="0"/>
        <v>23787.559999999998</v>
      </c>
      <c r="L13" s="15">
        <f>VLOOKUP($A13,[1]Hoja1!$A$9:$AM$250,27,0)</f>
        <v>4446.96</v>
      </c>
      <c r="M13" s="16">
        <f t="shared" si="2"/>
        <v>19340.599999999999</v>
      </c>
      <c r="N13" s="17"/>
      <c r="O13" s="17"/>
    </row>
    <row r="14" spans="1:16" s="11" customFormat="1" ht="10.5" customHeight="1" x14ac:dyDescent="0.25">
      <c r="A14" s="12" t="s">
        <v>165</v>
      </c>
      <c r="B14" s="13" t="s">
        <v>142</v>
      </c>
      <c r="C14" s="14" t="s">
        <v>145</v>
      </c>
      <c r="D14" s="14" t="s">
        <v>204</v>
      </c>
      <c r="E14" s="15">
        <v>348</v>
      </c>
      <c r="F14" s="15">
        <f>VLOOKUP($A14,[1]Hoja1!$A$9:$AM$250,3,0)</f>
        <v>10440</v>
      </c>
      <c r="G14" s="15">
        <v>0</v>
      </c>
      <c r="H14" s="15">
        <f>VLOOKUP($A14,[1]Hoja1!$A$9:$AM$250,6,0)</f>
        <v>0</v>
      </c>
      <c r="I14" s="15">
        <v>0</v>
      </c>
      <c r="J14" s="15">
        <f>VLOOKUP($A14,[1]Hoja1!$A$9:$AM$250,4,0)+VLOOKUP($A14,[1]Hoja1!$A$9:$AM$250,5,0)</f>
        <v>6989.48</v>
      </c>
      <c r="K14" s="16">
        <f t="shared" si="0"/>
        <v>17429.48</v>
      </c>
      <c r="L14" s="15">
        <f>VLOOKUP($A14,[1]Hoja1!$A$9:$AM$250,27,0)</f>
        <v>2871.1</v>
      </c>
      <c r="M14" s="16">
        <f t="shared" si="2"/>
        <v>14558.38</v>
      </c>
      <c r="N14" s="17"/>
      <c r="O14" s="17"/>
    </row>
    <row r="15" spans="1:16" s="11" customFormat="1" ht="10.5" customHeight="1" x14ac:dyDescent="0.25">
      <c r="A15" s="12" t="s">
        <v>69</v>
      </c>
      <c r="B15" s="13" t="s">
        <v>161</v>
      </c>
      <c r="C15" s="14" t="s">
        <v>145</v>
      </c>
      <c r="D15" s="14" t="s">
        <v>204</v>
      </c>
      <c r="E15" s="15">
        <f>(+F15+I15)/30</f>
        <v>200</v>
      </c>
      <c r="F15" s="15">
        <f>VLOOKUP($A15,[1]Hoja1!$A$9:$AM$250,3,0)</f>
        <v>6000</v>
      </c>
      <c r="G15" s="15">
        <v>0</v>
      </c>
      <c r="H15" s="15">
        <f>VLOOKUP($A15,[1]Hoja1!$A$9:$AM$250,6,0)</f>
        <v>0</v>
      </c>
      <c r="I15" s="15">
        <v>0</v>
      </c>
      <c r="J15" s="15">
        <f>VLOOKUP($A15,[1]Hoja1!$A$9:$AM$250,4,0)+VLOOKUP($A15,[1]Hoja1!$A$9:$AM$250,5,0)</f>
        <v>5606.8</v>
      </c>
      <c r="K15" s="16">
        <f t="shared" ref="K15" si="3">SUM(F15:J15)</f>
        <v>11606.8</v>
      </c>
      <c r="L15" s="15">
        <f>VLOOKUP($A15,[1]Hoja1!$A$9:$AM$250,27,0)</f>
        <v>4236.09</v>
      </c>
      <c r="M15" s="16">
        <f t="shared" ref="M15" si="4">+K15-L15</f>
        <v>7370.7099999999991</v>
      </c>
      <c r="N15" s="17"/>
      <c r="O15" s="17"/>
    </row>
    <row r="16" spans="1:16" s="11" customFormat="1" ht="10.5" customHeight="1" x14ac:dyDescent="0.25">
      <c r="A16" s="12" t="s">
        <v>216</v>
      </c>
      <c r="B16" s="13" t="s">
        <v>217</v>
      </c>
      <c r="C16" s="14" t="s">
        <v>218</v>
      </c>
      <c r="D16" s="14" t="s">
        <v>204</v>
      </c>
      <c r="E16" s="15">
        <v>348</v>
      </c>
      <c r="F16" s="15">
        <f>VLOOKUP($A16,[1]Hoja1!$A$9:$AM$250,3,0)</f>
        <v>3480</v>
      </c>
      <c r="G16" s="15">
        <v>0</v>
      </c>
      <c r="H16" s="15">
        <f>VLOOKUP($A16,[1]Hoja1!$A$9:$AM$250,6,0)</f>
        <v>0</v>
      </c>
      <c r="I16" s="15">
        <v>0</v>
      </c>
      <c r="J16" s="15">
        <f>VLOOKUP($A16,[1]Hoja1!$A$9:$AM$250,4,0)+VLOOKUP($A16,[1]Hoja1!$A$9:$AM$250,5,0)</f>
        <v>5234.74</v>
      </c>
      <c r="K16" s="16">
        <f t="shared" si="0"/>
        <v>8714.74</v>
      </c>
      <c r="L16" s="15">
        <f>VLOOKUP($A16,[1]Hoja1!$A$9:$AM$250,27,0)</f>
        <v>1302.21</v>
      </c>
      <c r="M16" s="16">
        <f t="shared" si="2"/>
        <v>7412.53</v>
      </c>
      <c r="N16" s="17"/>
      <c r="O16" s="17"/>
    </row>
    <row r="17" spans="1:15" s="11" customFormat="1" ht="10.5" customHeight="1" x14ac:dyDescent="0.25">
      <c r="A17" s="12"/>
      <c r="B17" s="18"/>
      <c r="C17" s="14"/>
      <c r="D17" s="14"/>
      <c r="E17" s="15"/>
      <c r="F17" s="15"/>
      <c r="G17" s="14"/>
      <c r="H17" s="14"/>
      <c r="I17" s="14"/>
      <c r="J17" s="14"/>
      <c r="K17" s="16"/>
      <c r="L17" s="16"/>
      <c r="M17" s="16"/>
    </row>
    <row r="18" spans="1:15" s="11" customFormat="1" ht="17.25" customHeight="1" x14ac:dyDescent="0.25">
      <c r="A18" s="6" t="s">
        <v>193</v>
      </c>
      <c r="B18" s="7"/>
      <c r="C18" s="8"/>
      <c r="D18" s="8"/>
      <c r="E18" s="9"/>
      <c r="F18" s="9"/>
      <c r="G18" s="8"/>
      <c r="H18" s="8"/>
      <c r="I18" s="8"/>
      <c r="J18" s="8"/>
      <c r="K18" s="10"/>
      <c r="L18" s="10"/>
      <c r="M18" s="10"/>
    </row>
    <row r="19" spans="1:15" s="11" customFormat="1" ht="10.5" customHeight="1" x14ac:dyDescent="0.25">
      <c r="A19" s="12" t="s">
        <v>19</v>
      </c>
      <c r="B19" s="13" t="s">
        <v>20</v>
      </c>
      <c r="C19" s="14" t="s">
        <v>194</v>
      </c>
      <c r="D19" s="14" t="s">
        <v>18</v>
      </c>
      <c r="E19" s="15">
        <v>348.2</v>
      </c>
      <c r="F19" s="15">
        <f>VLOOKUP($A19,[1]Hoja1!$A$9:$AM$250,3,0)</f>
        <v>10446</v>
      </c>
      <c r="G19" s="15">
        <v>0</v>
      </c>
      <c r="H19" s="15">
        <f>VLOOKUP($A19,[1]Hoja1!$A$9:$AM$250,6,0)</f>
        <v>0</v>
      </c>
      <c r="I19" s="15">
        <v>0</v>
      </c>
      <c r="J19" s="15">
        <f>VLOOKUP($A19,[1]Hoja1!$A$9:$AM$250,4,0)+VLOOKUP($A19,[1]Hoja1!$A$9:$AM$250,5,0)</f>
        <v>0</v>
      </c>
      <c r="K19" s="16">
        <f>SUM(F19:J19)</f>
        <v>10446</v>
      </c>
      <c r="L19" s="15">
        <f>VLOOKUP($A19,[1]Hoja1!$A$9:$AM$250,27,0)</f>
        <v>5610.45</v>
      </c>
      <c r="M19" s="16">
        <f t="shared" ref="M19" si="5">+K19-L19</f>
        <v>4835.55</v>
      </c>
      <c r="N19" s="17"/>
      <c r="O19" s="17"/>
    </row>
    <row r="20" spans="1:15" s="11" customFormat="1" ht="10.5" customHeight="1" x14ac:dyDescent="0.25">
      <c r="A20" s="12"/>
      <c r="B20" s="18"/>
      <c r="C20" s="14"/>
      <c r="D20" s="14"/>
      <c r="E20" s="15"/>
      <c r="F20" s="15"/>
      <c r="G20" s="14"/>
      <c r="H20" s="14"/>
      <c r="I20" s="15">
        <v>0</v>
      </c>
      <c r="J20" s="14"/>
      <c r="K20" s="16"/>
      <c r="L20" s="16"/>
      <c r="M20" s="16"/>
    </row>
    <row r="21" spans="1:15" s="11" customFormat="1" ht="17.25" customHeight="1" x14ac:dyDescent="0.25">
      <c r="A21" s="6" t="s">
        <v>25</v>
      </c>
      <c r="B21" s="7"/>
      <c r="C21" s="8"/>
      <c r="D21" s="8"/>
      <c r="E21" s="9"/>
      <c r="F21" s="9"/>
      <c r="G21" s="8"/>
      <c r="H21" s="8"/>
      <c r="I21" s="8"/>
      <c r="J21" s="8"/>
      <c r="K21" s="10"/>
      <c r="L21" s="10"/>
      <c r="M21" s="10"/>
    </row>
    <row r="22" spans="1:15" s="11" customFormat="1" ht="10.5" customHeight="1" x14ac:dyDescent="0.25">
      <c r="A22" s="12" t="s">
        <v>26</v>
      </c>
      <c r="B22" s="13" t="s">
        <v>27</v>
      </c>
      <c r="C22" s="14" t="s">
        <v>17</v>
      </c>
      <c r="D22" s="14" t="s">
        <v>18</v>
      </c>
      <c r="E22" s="15">
        <v>235.05</v>
      </c>
      <c r="F22" s="15">
        <f>VLOOKUP($A22,[1]Hoja1!$A$9:$AM$250,3,0)</f>
        <v>7051.5</v>
      </c>
      <c r="G22" s="15">
        <v>0</v>
      </c>
      <c r="H22" s="15">
        <f>VLOOKUP($A22,[1]Hoja1!$A$9:$AM$250,6,0)</f>
        <v>0</v>
      </c>
      <c r="I22" s="15">
        <v>0</v>
      </c>
      <c r="J22" s="15">
        <f>VLOOKUP($A22,[1]Hoja1!$A$9:$AM$250,4,0)+VLOOKUP($A22,[1]Hoja1!$A$9:$AM$250,5,0)</f>
        <v>0</v>
      </c>
      <c r="K22" s="16">
        <f t="shared" ref="K22:K24" si="6">SUM(F22:J22)</f>
        <v>7051.5</v>
      </c>
      <c r="L22" s="15">
        <f>VLOOKUP($A22,[1]Hoja1!$A$9:$AM$250,27,0)</f>
        <v>490.92</v>
      </c>
      <c r="M22" s="16">
        <f t="shared" ref="M22:M24" si="7">+K22-L22</f>
        <v>6560.58</v>
      </c>
      <c r="N22" s="17"/>
      <c r="O22" s="17"/>
    </row>
    <row r="23" spans="1:15" s="11" customFormat="1" ht="10.5" customHeight="1" x14ac:dyDescent="0.2">
      <c r="A23" s="30" t="s">
        <v>136</v>
      </c>
      <c r="B23" s="18" t="s">
        <v>157</v>
      </c>
      <c r="C23" s="14" t="s">
        <v>17</v>
      </c>
      <c r="D23" s="14" t="s">
        <v>204</v>
      </c>
      <c r="E23" s="15">
        <f>(+F23+I23)/30</f>
        <v>200</v>
      </c>
      <c r="F23" s="15">
        <f>VLOOKUP($A23,[1]Hoja1!$A$9:$AM$250,3,0)</f>
        <v>6000</v>
      </c>
      <c r="G23" s="15">
        <v>0</v>
      </c>
      <c r="H23" s="15">
        <f>VLOOKUP($A23,[1]Hoja1!$A$9:$AM$250,6,0)</f>
        <v>0</v>
      </c>
      <c r="I23" s="15">
        <v>0</v>
      </c>
      <c r="J23" s="15">
        <f>VLOOKUP($A23,[1]Hoja1!$A$9:$AM$250,4,0)+VLOOKUP($A23,[1]Hoja1!$A$9:$AM$250,5,0)</f>
        <v>2705.1</v>
      </c>
      <c r="K23" s="16">
        <f>SUM(F23:J23)</f>
        <v>8705.1</v>
      </c>
      <c r="L23" s="15">
        <f>VLOOKUP($A23,[1]Hoja1!$A$9:$AM$250,27,0)</f>
        <v>1930.53</v>
      </c>
      <c r="M23" s="16">
        <f t="shared" ref="M23" si="8">+K23-L23</f>
        <v>6774.5700000000006</v>
      </c>
    </row>
    <row r="24" spans="1:15" s="11" customFormat="1" ht="10.5" customHeight="1" x14ac:dyDescent="0.2">
      <c r="A24" s="30" t="s">
        <v>166</v>
      </c>
      <c r="B24" s="18" t="s">
        <v>144</v>
      </c>
      <c r="C24" s="14" t="s">
        <v>145</v>
      </c>
      <c r="D24" s="14" t="s">
        <v>204</v>
      </c>
      <c r="E24" s="15">
        <f>(+F24+I24)/30</f>
        <v>333.33</v>
      </c>
      <c r="F24" s="15">
        <f>VLOOKUP($A24,[1]Hoja1!$A$9:$AM$250,3,0)</f>
        <v>9999.9</v>
      </c>
      <c r="G24" s="15">
        <v>0</v>
      </c>
      <c r="H24" s="15">
        <f>VLOOKUP($A24,[1]Hoja1!$A$9:$AM$250,6,0)</f>
        <v>0</v>
      </c>
      <c r="I24" s="15">
        <v>0</v>
      </c>
      <c r="J24" s="15">
        <f>VLOOKUP($A24,[1]Hoja1!$A$9:$AM$250,4,0)+VLOOKUP($A24,[1]Hoja1!$A$9:$AM$250,5,0)</f>
        <v>3614.72</v>
      </c>
      <c r="K24" s="16">
        <f t="shared" si="6"/>
        <v>13614.619999999999</v>
      </c>
      <c r="L24" s="15">
        <f>VLOOKUP($A24,[1]Hoja1!$A$9:$AM$250,27,0)</f>
        <v>1946.98</v>
      </c>
      <c r="M24" s="16">
        <f t="shared" si="7"/>
        <v>11667.64</v>
      </c>
    </row>
    <row r="25" spans="1:15" s="11" customFormat="1" ht="10.5" customHeight="1" x14ac:dyDescent="0.25">
      <c r="A25" s="12"/>
      <c r="B25" s="18"/>
      <c r="C25" s="14"/>
      <c r="D25" s="14"/>
      <c r="E25" s="15"/>
      <c r="F25" s="15"/>
      <c r="G25" s="14"/>
      <c r="H25" s="14"/>
      <c r="I25" s="15">
        <v>0</v>
      </c>
      <c r="J25" s="14"/>
      <c r="K25" s="16"/>
      <c r="L25" s="16"/>
      <c r="M25" s="16"/>
    </row>
    <row r="26" spans="1:15" s="11" customFormat="1" ht="17.25" customHeight="1" x14ac:dyDescent="0.25">
      <c r="A26" s="6" t="s">
        <v>28</v>
      </c>
      <c r="B26" s="7"/>
      <c r="C26" s="8"/>
      <c r="D26" s="8"/>
      <c r="E26" s="9"/>
      <c r="F26" s="9"/>
      <c r="G26" s="8"/>
      <c r="H26" s="8"/>
      <c r="I26" s="8"/>
      <c r="J26" s="8"/>
      <c r="K26" s="10"/>
      <c r="L26" s="10"/>
      <c r="M26" s="10"/>
    </row>
    <row r="27" spans="1:15" s="11" customFormat="1" ht="10.5" customHeight="1" x14ac:dyDescent="0.25">
      <c r="A27" s="12" t="s">
        <v>29</v>
      </c>
      <c r="B27" s="13" t="s">
        <v>30</v>
      </c>
      <c r="C27" s="14" t="s">
        <v>17</v>
      </c>
      <c r="D27" s="14" t="s">
        <v>18</v>
      </c>
      <c r="E27" s="15">
        <v>305.60000000000002</v>
      </c>
      <c r="F27" s="15">
        <f>VLOOKUP($A27,[1]Hoja1!$A$9:$AM$250,3,0)</f>
        <v>9168</v>
      </c>
      <c r="G27" s="15">
        <v>0</v>
      </c>
      <c r="H27" s="15">
        <f>VLOOKUP($A27,[1]Hoja1!$A$9:$AM$250,6,0)</f>
        <v>0</v>
      </c>
      <c r="I27" s="15">
        <v>0</v>
      </c>
      <c r="J27" s="15">
        <f>VLOOKUP($A27,[1]Hoja1!$A$9:$AM$250,4,0)+VLOOKUP($A27,[1]Hoja1!$A$9:$AM$250,5,0)</f>
        <v>0</v>
      </c>
      <c r="K27" s="16">
        <f t="shared" ref="K27:K28" si="9">SUM(F27:J27)</f>
        <v>9168</v>
      </c>
      <c r="L27" s="15">
        <f>VLOOKUP($A27,[1]Hoja1!$A$9:$AM$250,27,0)</f>
        <v>1029</v>
      </c>
      <c r="M27" s="16">
        <f t="shared" ref="M27:M28" si="10">+K27-L27</f>
        <v>8139</v>
      </c>
      <c r="N27" s="17"/>
      <c r="O27" s="17"/>
    </row>
    <row r="28" spans="1:15" s="11" customFormat="1" ht="10.5" customHeight="1" x14ac:dyDescent="0.25">
      <c r="A28" s="12" t="s">
        <v>31</v>
      </c>
      <c r="B28" s="13" t="s">
        <v>32</v>
      </c>
      <c r="C28" s="14" t="s">
        <v>17</v>
      </c>
      <c r="D28" s="14" t="s">
        <v>18</v>
      </c>
      <c r="E28" s="15">
        <v>384.8</v>
      </c>
      <c r="F28" s="15">
        <f>VLOOKUP($A28,[1]Hoja1!$A$9:$AM$250,3,0)</f>
        <v>11544</v>
      </c>
      <c r="G28" s="15">
        <v>0</v>
      </c>
      <c r="H28" s="15">
        <f>VLOOKUP($A28,[1]Hoja1!$A$9:$AM$250,6,0)</f>
        <v>0</v>
      </c>
      <c r="I28" s="15">
        <v>0</v>
      </c>
      <c r="J28" s="15">
        <f>VLOOKUP($A28,[1]Hoja1!$A$9:$AM$250,4,0)+VLOOKUP($A28,[1]Hoja1!$A$9:$AM$250,5,0)</f>
        <v>0</v>
      </c>
      <c r="K28" s="16">
        <f t="shared" si="9"/>
        <v>11544</v>
      </c>
      <c r="L28" s="15">
        <f>VLOOKUP($A28,[1]Hoja1!$A$9:$AM$250,27,0)</f>
        <v>1489.47</v>
      </c>
      <c r="M28" s="16">
        <f t="shared" si="10"/>
        <v>10054.530000000001</v>
      </c>
      <c r="N28" s="17"/>
      <c r="O28" s="17"/>
    </row>
    <row r="29" spans="1:15" s="11" customFormat="1" ht="10.5" customHeight="1" x14ac:dyDescent="0.25">
      <c r="A29" s="12"/>
      <c r="B29" s="18"/>
      <c r="C29" s="14"/>
      <c r="D29" s="14"/>
      <c r="E29" s="15"/>
      <c r="F29" s="15"/>
      <c r="G29" s="14"/>
      <c r="H29" s="14"/>
      <c r="I29" s="15"/>
      <c r="J29" s="14"/>
      <c r="K29" s="16"/>
      <c r="L29" s="16"/>
      <c r="M29" s="16"/>
    </row>
    <row r="30" spans="1:15" s="11" customFormat="1" ht="17.25" customHeight="1" x14ac:dyDescent="0.25">
      <c r="A30" s="6" t="s">
        <v>33</v>
      </c>
      <c r="B30" s="7"/>
      <c r="C30" s="8"/>
      <c r="D30" s="8"/>
      <c r="E30" s="9"/>
      <c r="F30" s="9"/>
      <c r="G30" s="8"/>
      <c r="H30" s="8"/>
      <c r="I30" s="8"/>
      <c r="J30" s="8"/>
      <c r="K30" s="10"/>
      <c r="L30" s="10"/>
      <c r="M30" s="10"/>
    </row>
    <row r="31" spans="1:15" s="21" customFormat="1" ht="10.5" customHeight="1" x14ac:dyDescent="0.25">
      <c r="A31" s="19" t="s">
        <v>34</v>
      </c>
      <c r="B31" s="13" t="s">
        <v>35</v>
      </c>
      <c r="C31" s="20" t="s">
        <v>36</v>
      </c>
      <c r="D31" s="20" t="s">
        <v>18</v>
      </c>
      <c r="E31" s="15">
        <v>342.5</v>
      </c>
      <c r="F31" s="15">
        <f>VLOOKUP($A31,[1]Hoja1!$A$9:$AM$250,3,0)</f>
        <v>10275</v>
      </c>
      <c r="G31" s="15">
        <v>0</v>
      </c>
      <c r="H31" s="15">
        <f>VLOOKUP($A31,[1]Hoja1!$A$9:$AM$250,6,0)</f>
        <v>0</v>
      </c>
      <c r="I31" s="15">
        <v>0</v>
      </c>
      <c r="J31" s="15">
        <f>VLOOKUP($A31,[1]Hoja1!$A$9:$AM$250,4,0)+VLOOKUP($A31,[1]Hoja1!$A$9:$AM$250,5,0)</f>
        <v>0</v>
      </c>
      <c r="K31" s="16">
        <f>SUM(F31:J31)</f>
        <v>10275</v>
      </c>
      <c r="L31" s="15">
        <f>VLOOKUP($A31,[1]Hoja1!$A$9:$AM$250,27,0)</f>
        <v>2638.61</v>
      </c>
      <c r="M31" s="16">
        <f t="shared" ref="M31" si="11">+K31-L31</f>
        <v>7636.3899999999994</v>
      </c>
      <c r="N31" s="17"/>
      <c r="O31" s="17"/>
    </row>
    <row r="32" spans="1:15" s="11" customFormat="1" ht="10.5" customHeight="1" x14ac:dyDescent="0.25">
      <c r="A32" s="22"/>
      <c r="B32" s="18"/>
      <c r="C32" s="14"/>
      <c r="D32" s="14"/>
      <c r="E32" s="15"/>
      <c r="F32" s="15"/>
      <c r="G32" s="14"/>
      <c r="H32" s="14"/>
      <c r="I32" s="14"/>
      <c r="J32" s="14"/>
      <c r="K32" s="16"/>
      <c r="L32" s="16"/>
      <c r="M32" s="16"/>
    </row>
    <row r="33" spans="1:15" s="11" customFormat="1" ht="17.25" customHeight="1" x14ac:dyDescent="0.25">
      <c r="A33" s="6" t="s">
        <v>37</v>
      </c>
      <c r="B33" s="7"/>
      <c r="C33" s="8"/>
      <c r="D33" s="8"/>
      <c r="E33" s="9"/>
      <c r="F33" s="9"/>
      <c r="G33" s="8"/>
      <c r="H33" s="8"/>
      <c r="I33" s="8"/>
      <c r="J33" s="8"/>
      <c r="K33" s="10"/>
      <c r="L33" s="10"/>
      <c r="M33" s="10"/>
    </row>
    <row r="34" spans="1:15" s="11" customFormat="1" ht="10.5" customHeight="1" x14ac:dyDescent="0.25">
      <c r="A34" s="12" t="s">
        <v>38</v>
      </c>
      <c r="B34" s="13" t="s">
        <v>39</v>
      </c>
      <c r="C34" s="14" t="s">
        <v>17</v>
      </c>
      <c r="D34" s="14" t="s">
        <v>18</v>
      </c>
      <c r="E34" s="15">
        <v>480.3</v>
      </c>
      <c r="F34" s="15">
        <f>VLOOKUP($A34,[1]Hoja1!$A$9:$AM$250,3,0)</f>
        <v>14409</v>
      </c>
      <c r="G34" s="15">
        <v>0</v>
      </c>
      <c r="H34" s="15">
        <f>VLOOKUP($A34,[1]Hoja1!$A$9:$AM$250,6,0)</f>
        <v>0</v>
      </c>
      <c r="I34" s="15">
        <v>0</v>
      </c>
      <c r="J34" s="15">
        <f>VLOOKUP($A34,[1]Hoja1!$A$9:$AM$250,4,0)+VLOOKUP($A34,[1]Hoja1!$A$9:$AM$250,5,0)</f>
        <v>0</v>
      </c>
      <c r="K34" s="16">
        <f t="shared" ref="K34:K35" si="12">SUM(F34:J34)</f>
        <v>14409</v>
      </c>
      <c r="L34" s="15">
        <f>VLOOKUP($A34,[1]Hoja1!$A$9:$AM$250,27,0)</f>
        <v>2159.46</v>
      </c>
      <c r="M34" s="16">
        <f t="shared" ref="M34:M35" si="13">+K34-L34</f>
        <v>12249.54</v>
      </c>
      <c r="N34" s="17"/>
      <c r="O34" s="17"/>
    </row>
    <row r="35" spans="1:15" s="11" customFormat="1" ht="10.5" customHeight="1" x14ac:dyDescent="0.2">
      <c r="A35" s="30" t="s">
        <v>168</v>
      </c>
      <c r="B35" s="13" t="s">
        <v>137</v>
      </c>
      <c r="C35" s="14" t="s">
        <v>138</v>
      </c>
      <c r="D35" s="14" t="s">
        <v>204</v>
      </c>
      <c r="E35" s="15">
        <f>(+F35+I35)/30</f>
        <v>475</v>
      </c>
      <c r="F35" s="15">
        <f>VLOOKUP($A35,[1]Hoja1!$A$9:$AM$250,3,0)</f>
        <v>14250</v>
      </c>
      <c r="G35" s="15">
        <v>0</v>
      </c>
      <c r="H35" s="15">
        <f>VLOOKUP($A35,[1]Hoja1!$A$9:$AM$250,6,0)</f>
        <v>0</v>
      </c>
      <c r="I35" s="15">
        <v>0</v>
      </c>
      <c r="J35" s="15">
        <f>VLOOKUP($A35,[1]Hoja1!$A$9:$AM$250,4,0)+VLOOKUP($A35,[1]Hoja1!$A$9:$AM$250,5,0)</f>
        <v>9537.56</v>
      </c>
      <c r="K35" s="16">
        <f t="shared" si="12"/>
        <v>23787.559999999998</v>
      </c>
      <c r="L35" s="15">
        <f>VLOOKUP($A35,[1]Hoja1!$A$9:$AM$250,27,0)</f>
        <v>4446.96</v>
      </c>
      <c r="M35" s="16">
        <f t="shared" si="13"/>
        <v>19340.599999999999</v>
      </c>
      <c r="N35" s="17"/>
      <c r="O35" s="17"/>
    </row>
    <row r="36" spans="1:15" s="11" customFormat="1" ht="10.5" customHeight="1" x14ac:dyDescent="0.25">
      <c r="A36" s="12"/>
      <c r="B36" s="18"/>
      <c r="C36" s="14"/>
      <c r="D36" s="14"/>
      <c r="E36" s="15"/>
      <c r="F36" s="15"/>
      <c r="G36" s="14"/>
      <c r="H36" s="14"/>
      <c r="I36" s="14"/>
      <c r="J36" s="14"/>
      <c r="K36" s="16"/>
      <c r="L36" s="16"/>
      <c r="M36" s="16"/>
    </row>
    <row r="37" spans="1:15" s="11" customFormat="1" ht="17.25" customHeight="1" x14ac:dyDescent="0.25">
      <c r="A37" s="6" t="s">
        <v>42</v>
      </c>
      <c r="B37" s="7"/>
      <c r="C37" s="8"/>
      <c r="D37" s="8"/>
      <c r="E37" s="9"/>
      <c r="F37" s="9"/>
      <c r="G37" s="8"/>
      <c r="H37" s="8"/>
      <c r="I37" s="8"/>
      <c r="J37" s="8"/>
      <c r="K37" s="10"/>
      <c r="L37" s="10"/>
      <c r="M37" s="10"/>
    </row>
    <row r="38" spans="1:15" s="11" customFormat="1" ht="10.5" customHeight="1" x14ac:dyDescent="0.25">
      <c r="A38" s="12" t="s">
        <v>43</v>
      </c>
      <c r="B38" s="13" t="s">
        <v>44</v>
      </c>
      <c r="C38" s="14" t="s">
        <v>45</v>
      </c>
      <c r="D38" s="14" t="s">
        <v>18</v>
      </c>
      <c r="E38" s="15">
        <v>392.25</v>
      </c>
      <c r="F38" s="15">
        <f>VLOOKUP($A38,[1]Hoja1!$A$9:$AM$250,3,0)</f>
        <v>11767.5</v>
      </c>
      <c r="G38" s="15">
        <v>0</v>
      </c>
      <c r="H38" s="15">
        <f>VLOOKUP($A38,[1]Hoja1!$A$9:$AM$250,6,0)</f>
        <v>0</v>
      </c>
      <c r="I38" s="15">
        <v>0</v>
      </c>
      <c r="J38" s="15">
        <f>VLOOKUP($A38,[1]Hoja1!$A$9:$AM$250,4,0)+VLOOKUP($A38,[1]Hoja1!$A$9:$AM$250,5,0)</f>
        <v>588.37</v>
      </c>
      <c r="K38" s="16">
        <f t="shared" ref="K38:K56" si="14">SUM(F38:J38)</f>
        <v>12355.87</v>
      </c>
      <c r="L38" s="15">
        <f>VLOOKUP($A38,[1]Hoja1!$A$9:$AM$250,27,0)</f>
        <v>3767.2</v>
      </c>
      <c r="M38" s="16">
        <f t="shared" ref="M38:M56" si="15">+K38-L38</f>
        <v>8588.6700000000019</v>
      </c>
      <c r="N38" s="17"/>
      <c r="O38" s="17"/>
    </row>
    <row r="39" spans="1:15" s="11" customFormat="1" ht="10.5" customHeight="1" x14ac:dyDescent="0.25">
      <c r="A39" s="12" t="s">
        <v>46</v>
      </c>
      <c r="B39" s="13" t="s">
        <v>47</v>
      </c>
      <c r="C39" s="14" t="s">
        <v>48</v>
      </c>
      <c r="D39" s="14" t="s">
        <v>18</v>
      </c>
      <c r="E39" s="15">
        <v>172.9</v>
      </c>
      <c r="F39" s="15">
        <f>VLOOKUP($A39,[1]Hoja1!$A$9:$AM$250,3,0)</f>
        <v>4149.6000000000004</v>
      </c>
      <c r="G39" s="15">
        <v>0</v>
      </c>
      <c r="H39" s="15">
        <f>VLOOKUP($A39,[1]Hoja1!$A$9:$AM$250,6,0)</f>
        <v>0</v>
      </c>
      <c r="I39" s="15">
        <v>0</v>
      </c>
      <c r="J39" s="15">
        <f>VLOOKUP($A39,[1]Hoja1!$A$9:$AM$250,4,0)+VLOOKUP($A39,[1]Hoja1!$A$9:$AM$250,5,0)</f>
        <v>0</v>
      </c>
      <c r="K39" s="16">
        <f t="shared" si="14"/>
        <v>4149.6000000000004</v>
      </c>
      <c r="L39" s="15">
        <f>VLOOKUP($A39,[1]Hoja1!$A$9:$AM$250,27,0)</f>
        <v>-8.4499999999999993</v>
      </c>
      <c r="M39" s="16">
        <f t="shared" si="15"/>
        <v>4158.05</v>
      </c>
      <c r="N39" s="17"/>
      <c r="O39" s="17"/>
    </row>
    <row r="40" spans="1:15" s="11" customFormat="1" ht="10.5" customHeight="1" x14ac:dyDescent="0.25">
      <c r="A40" s="12" t="s">
        <v>49</v>
      </c>
      <c r="B40" s="13" t="s">
        <v>50</v>
      </c>
      <c r="C40" s="14" t="s">
        <v>17</v>
      </c>
      <c r="D40" s="14" t="s">
        <v>18</v>
      </c>
      <c r="E40" s="15">
        <v>172.9</v>
      </c>
      <c r="F40" s="15">
        <f>VLOOKUP($A40,[1]Hoja1!$A$9:$AM$250,3,0)</f>
        <v>5187</v>
      </c>
      <c r="G40" s="15">
        <v>0</v>
      </c>
      <c r="H40" s="15">
        <f>VLOOKUP($A40,[1]Hoja1!$A$9:$AM$250,6,0)</f>
        <v>0</v>
      </c>
      <c r="I40" s="15">
        <v>0</v>
      </c>
      <c r="J40" s="15">
        <f>VLOOKUP($A40,[1]Hoja1!$A$9:$AM$250,4,0)+VLOOKUP($A40,[1]Hoja1!$A$9:$AM$250,5,0)</f>
        <v>518.70000000000005</v>
      </c>
      <c r="K40" s="16">
        <f t="shared" si="14"/>
        <v>5705.7</v>
      </c>
      <c r="L40" s="15">
        <f>VLOOKUP($A40,[1]Hoja1!$A$9:$AM$250,27,0)</f>
        <v>221.28</v>
      </c>
      <c r="M40" s="16">
        <f t="shared" si="15"/>
        <v>5484.42</v>
      </c>
      <c r="N40" s="17"/>
      <c r="O40" s="17"/>
    </row>
    <row r="41" spans="1:15" s="11" customFormat="1" ht="10.5" customHeight="1" x14ac:dyDescent="0.25">
      <c r="A41" s="12" t="s">
        <v>51</v>
      </c>
      <c r="B41" s="13" t="s">
        <v>52</v>
      </c>
      <c r="C41" s="14" t="s">
        <v>48</v>
      </c>
      <c r="D41" s="14" t="s">
        <v>18</v>
      </c>
      <c r="E41" s="15">
        <v>222</v>
      </c>
      <c r="F41" s="15">
        <f>VLOOKUP($A41,[1]Hoja1!$A$9:$AM$250,3,0)</f>
        <v>6660</v>
      </c>
      <c r="G41" s="15">
        <v>0</v>
      </c>
      <c r="H41" s="15">
        <f>VLOOKUP($A41,[1]Hoja1!$A$9:$AM$250,6,0)</f>
        <v>0</v>
      </c>
      <c r="I41" s="15">
        <v>0</v>
      </c>
      <c r="J41" s="15">
        <f>VLOOKUP($A41,[1]Hoja1!$A$9:$AM$250,4,0)+VLOOKUP($A41,[1]Hoja1!$A$9:$AM$250,5,0)</f>
        <v>444</v>
      </c>
      <c r="K41" s="16">
        <f t="shared" si="14"/>
        <v>7104</v>
      </c>
      <c r="L41" s="15">
        <f>VLOOKUP($A41,[1]Hoja1!$A$9:$AM$250,27,0)</f>
        <v>3110.79</v>
      </c>
      <c r="M41" s="16">
        <f t="shared" si="15"/>
        <v>3993.21</v>
      </c>
      <c r="N41" s="17"/>
      <c r="O41" s="17"/>
    </row>
    <row r="42" spans="1:15" s="11" customFormat="1" ht="10.5" customHeight="1" x14ac:dyDescent="0.25">
      <c r="A42" s="12" t="s">
        <v>53</v>
      </c>
      <c r="B42" s="13" t="s">
        <v>54</v>
      </c>
      <c r="C42" s="14" t="s">
        <v>48</v>
      </c>
      <c r="D42" s="14" t="s">
        <v>18</v>
      </c>
      <c r="E42" s="15">
        <v>172.9</v>
      </c>
      <c r="F42" s="15">
        <f>VLOOKUP($A42,[1]Hoja1!$A$9:$AM$250,3,0)</f>
        <v>5187</v>
      </c>
      <c r="G42" s="15">
        <v>0</v>
      </c>
      <c r="H42" s="15">
        <f>VLOOKUP($A42,[1]Hoja1!$A$9:$AM$250,6,0)</f>
        <v>0</v>
      </c>
      <c r="I42" s="15">
        <v>0</v>
      </c>
      <c r="J42" s="15">
        <f>VLOOKUP($A42,[1]Hoja1!$A$9:$AM$250,4,0)+VLOOKUP($A42,[1]Hoja1!$A$9:$AM$250,5,0)</f>
        <v>518.70000000000005</v>
      </c>
      <c r="K42" s="16">
        <f t="shared" si="14"/>
        <v>5705.7</v>
      </c>
      <c r="L42" s="15">
        <f>VLOOKUP($A42,[1]Hoja1!$A$9:$AM$250,27,0)</f>
        <v>2295.0100000000002</v>
      </c>
      <c r="M42" s="16">
        <f t="shared" si="15"/>
        <v>3410.6899999999996</v>
      </c>
      <c r="N42" s="17"/>
      <c r="O42" s="17"/>
    </row>
    <row r="43" spans="1:15" s="11" customFormat="1" ht="10.5" customHeight="1" x14ac:dyDescent="0.25">
      <c r="A43" s="12" t="s">
        <v>55</v>
      </c>
      <c r="B43" s="13" t="s">
        <v>56</v>
      </c>
      <c r="C43" s="14" t="s">
        <v>45</v>
      </c>
      <c r="D43" s="14" t="s">
        <v>18</v>
      </c>
      <c r="E43" s="15">
        <v>305.60000000000002</v>
      </c>
      <c r="F43" s="15">
        <f>VLOOKUP($A43,[1]Hoja1!$A$9:$AM$250,3,0)</f>
        <v>9168</v>
      </c>
      <c r="G43" s="15">
        <v>0</v>
      </c>
      <c r="H43" s="15">
        <f>VLOOKUP($A43,[1]Hoja1!$A$9:$AM$250,6,0)</f>
        <v>0</v>
      </c>
      <c r="I43" s="15">
        <v>0</v>
      </c>
      <c r="J43" s="15">
        <f>VLOOKUP($A43,[1]Hoja1!$A$9:$AM$250,4,0)+VLOOKUP($A43,[1]Hoja1!$A$9:$AM$250,5,0)</f>
        <v>4584</v>
      </c>
      <c r="K43" s="16">
        <f t="shared" si="14"/>
        <v>13752</v>
      </c>
      <c r="L43" s="15">
        <f>VLOOKUP($A43,[1]Hoja1!$A$9:$AM$250,27,0)</f>
        <v>3844.81</v>
      </c>
      <c r="M43" s="16">
        <f t="shared" si="15"/>
        <v>9907.19</v>
      </c>
      <c r="N43" s="17"/>
      <c r="O43" s="17"/>
    </row>
    <row r="44" spans="1:15" s="11" customFormat="1" ht="10.5" customHeight="1" x14ac:dyDescent="0.25">
      <c r="A44" s="12" t="s">
        <v>40</v>
      </c>
      <c r="B44" s="13" t="s">
        <v>41</v>
      </c>
      <c r="C44" s="14" t="s">
        <v>17</v>
      </c>
      <c r="D44" s="14" t="s">
        <v>18</v>
      </c>
      <c r="E44" s="15">
        <v>255.142</v>
      </c>
      <c r="F44" s="15">
        <f>VLOOKUP($A44,[1]Hoja1!$A$9:$AM$250,3,0)</f>
        <v>7918.2</v>
      </c>
      <c r="G44" s="15">
        <v>0</v>
      </c>
      <c r="H44" s="15">
        <f>VLOOKUP($A44,[1]Hoja1!$A$9:$AM$250,6,0)</f>
        <v>0</v>
      </c>
      <c r="I44" s="15">
        <v>0</v>
      </c>
      <c r="J44" s="15">
        <f>VLOOKUP($A44,[1]Hoja1!$A$9:$AM$250,4,0)+VLOOKUP($A44,[1]Hoja1!$A$9:$AM$250,5,0)</f>
        <v>4511.5200000000004</v>
      </c>
      <c r="K44" s="16">
        <f>SUM(F44:J44)</f>
        <v>12429.720000000001</v>
      </c>
      <c r="L44" s="15">
        <f>VLOOKUP($A44,[1]Hoja1!$A$9:$AM$250,27,0)</f>
        <v>4053.96</v>
      </c>
      <c r="M44" s="16">
        <f>+K44-L44</f>
        <v>8375.760000000002</v>
      </c>
      <c r="N44" s="17"/>
      <c r="O44" s="17"/>
    </row>
    <row r="45" spans="1:15" s="11" customFormat="1" ht="10.5" customHeight="1" x14ac:dyDescent="0.25">
      <c r="A45" s="12" t="s">
        <v>59</v>
      </c>
      <c r="B45" s="13" t="s">
        <v>60</v>
      </c>
      <c r="C45" s="14" t="s">
        <v>17</v>
      </c>
      <c r="D45" s="14" t="s">
        <v>18</v>
      </c>
      <c r="E45" s="15">
        <v>516.79999999999995</v>
      </c>
      <c r="F45" s="15">
        <f>VLOOKUP($A45,[1]Hoja1!$A$9:$AM$250,3,0)</f>
        <v>15504</v>
      </c>
      <c r="G45" s="15">
        <v>0</v>
      </c>
      <c r="H45" s="15">
        <f>VLOOKUP($A45,[1]Hoja1!$A$9:$AM$250,6,0)</f>
        <v>0</v>
      </c>
      <c r="I45" s="15">
        <v>0</v>
      </c>
      <c r="J45" s="15">
        <f>VLOOKUP($A45,[1]Hoja1!$A$9:$AM$250,4,0)+VLOOKUP($A45,[1]Hoja1!$A$9:$AM$250,5,0)</f>
        <v>0</v>
      </c>
      <c r="K45" s="16">
        <f t="shared" si="14"/>
        <v>15504</v>
      </c>
      <c r="L45" s="15">
        <f>VLOOKUP($A45,[1]Hoja1!$A$9:$AM$250,27,0)</f>
        <v>6212.81</v>
      </c>
      <c r="M45" s="16">
        <f t="shared" si="15"/>
        <v>9291.1899999999987</v>
      </c>
      <c r="N45" s="17"/>
      <c r="O45" s="17"/>
    </row>
    <row r="46" spans="1:15" s="11" customFormat="1" ht="10.5" customHeight="1" x14ac:dyDescent="0.25">
      <c r="A46" s="12" t="s">
        <v>61</v>
      </c>
      <c r="B46" s="13" t="s">
        <v>62</v>
      </c>
      <c r="C46" s="14" t="s">
        <v>63</v>
      </c>
      <c r="D46" s="14" t="s">
        <v>18</v>
      </c>
      <c r="E46" s="15">
        <v>525</v>
      </c>
      <c r="F46" s="15">
        <f>VLOOKUP($A46,[1]Hoja1!$A$9:$AM$250,3,0)</f>
        <v>15750</v>
      </c>
      <c r="G46" s="15">
        <v>0</v>
      </c>
      <c r="H46" s="15">
        <f>VLOOKUP($A46,[1]Hoja1!$A$9:$AM$250,6,0)</f>
        <v>0</v>
      </c>
      <c r="I46" s="15">
        <v>0</v>
      </c>
      <c r="J46" s="15">
        <f>VLOOKUP($A46,[1]Hoja1!$A$9:$AM$250,4,0)+VLOOKUP($A46,[1]Hoja1!$A$9:$AM$250,5,0)</f>
        <v>0</v>
      </c>
      <c r="K46" s="16">
        <f t="shared" si="14"/>
        <v>15750</v>
      </c>
      <c r="L46" s="15">
        <f>VLOOKUP($A46,[1]Hoja1!$A$9:$AM$250,27,0)</f>
        <v>4450.8</v>
      </c>
      <c r="M46" s="16">
        <f t="shared" si="15"/>
        <v>11299.2</v>
      </c>
      <c r="N46" s="17"/>
      <c r="O46" s="17"/>
    </row>
    <row r="47" spans="1:15" s="11" customFormat="1" ht="10.5" customHeight="1" x14ac:dyDescent="0.25">
      <c r="A47" s="12" t="s">
        <v>64</v>
      </c>
      <c r="B47" s="13" t="s">
        <v>65</v>
      </c>
      <c r="C47" s="14" t="s">
        <v>66</v>
      </c>
      <c r="D47" s="14" t="s">
        <v>18</v>
      </c>
      <c r="E47" s="15">
        <v>212.8</v>
      </c>
      <c r="F47" s="15">
        <f>VLOOKUP($A47,[1]Hoja1!$A$9:$AM$250,3,0)</f>
        <v>6384</v>
      </c>
      <c r="G47" s="15">
        <v>0</v>
      </c>
      <c r="H47" s="15">
        <f>VLOOKUP($A47,[1]Hoja1!$A$9:$AM$250,6,0)</f>
        <v>0</v>
      </c>
      <c r="I47" s="15">
        <v>0</v>
      </c>
      <c r="J47" s="15">
        <f>VLOOKUP($A47,[1]Hoja1!$A$9:$AM$250,4,0)+VLOOKUP($A47,[1]Hoja1!$A$9:$AM$250,5,0)</f>
        <v>0</v>
      </c>
      <c r="K47" s="16">
        <f t="shared" si="14"/>
        <v>6384</v>
      </c>
      <c r="L47" s="15">
        <f>VLOOKUP($A47,[1]Hoja1!$A$9:$AM$250,27,0)</f>
        <v>363.18</v>
      </c>
      <c r="M47" s="16">
        <f t="shared" si="15"/>
        <v>6020.82</v>
      </c>
      <c r="N47" s="17"/>
      <c r="O47" s="17"/>
    </row>
    <row r="48" spans="1:15" s="11" customFormat="1" ht="10.5" customHeight="1" x14ac:dyDescent="0.2">
      <c r="A48" s="30" t="s">
        <v>181</v>
      </c>
      <c r="B48" s="13" t="s">
        <v>68</v>
      </c>
      <c r="C48" s="14" t="s">
        <v>67</v>
      </c>
      <c r="D48" s="14" t="s">
        <v>18</v>
      </c>
      <c r="E48" s="15">
        <f t="shared" ref="E48:E53" si="16">(+F48+I48)/30</f>
        <v>300</v>
      </c>
      <c r="F48" s="15">
        <f>VLOOKUP($A48,[1]Hoja1!$A$9:$AM$250,3,0)</f>
        <v>9000</v>
      </c>
      <c r="G48" s="15">
        <v>0</v>
      </c>
      <c r="H48" s="15">
        <f>VLOOKUP($A48,[1]Hoja1!$A$9:$AM$250,6,0)</f>
        <v>0</v>
      </c>
      <c r="I48" s="15">
        <v>0</v>
      </c>
      <c r="J48" s="15">
        <f>VLOOKUP($A48,[1]Hoja1!$A$9:$AM$250,4,0)+VLOOKUP($A48,[1]Hoja1!$A$9:$AM$250,5,0)</f>
        <v>3332.84</v>
      </c>
      <c r="K48" s="16">
        <f t="shared" si="14"/>
        <v>12332.84</v>
      </c>
      <c r="L48" s="15">
        <f>VLOOKUP($A48,[1]Hoja1!$A$9:$AM$250,27,0)</f>
        <v>4086.15</v>
      </c>
      <c r="M48" s="16">
        <f t="shared" si="15"/>
        <v>8246.69</v>
      </c>
      <c r="N48" s="17"/>
      <c r="O48" s="17"/>
    </row>
    <row r="49" spans="1:15" s="11" customFormat="1" ht="10.5" customHeight="1" x14ac:dyDescent="0.2">
      <c r="A49" s="30" t="s">
        <v>182</v>
      </c>
      <c r="B49" s="13" t="s">
        <v>70</v>
      </c>
      <c r="C49" s="14" t="s">
        <v>67</v>
      </c>
      <c r="D49" s="14" t="s">
        <v>18</v>
      </c>
      <c r="E49" s="15">
        <f t="shared" si="16"/>
        <v>250</v>
      </c>
      <c r="F49" s="15">
        <f>VLOOKUP($A49,[1]Hoja1!$A$9:$AM$250,3,0)</f>
        <v>7500</v>
      </c>
      <c r="G49" s="15">
        <v>0</v>
      </c>
      <c r="H49" s="15">
        <f>VLOOKUP($A49,[1]Hoja1!$A$9:$AM$250,6,0)</f>
        <v>0</v>
      </c>
      <c r="I49" s="15">
        <v>0</v>
      </c>
      <c r="J49" s="15">
        <f>VLOOKUP($A49,[1]Hoja1!$A$9:$AM$250,4,0)+VLOOKUP($A49,[1]Hoja1!$A$9:$AM$250,5,0)</f>
        <v>2395.58</v>
      </c>
      <c r="K49" s="16">
        <f t="shared" si="14"/>
        <v>9895.58</v>
      </c>
      <c r="L49" s="15">
        <f>VLOOKUP($A49,[1]Hoja1!$A$9:$AM$250,27,0)</f>
        <v>1140.6099999999999</v>
      </c>
      <c r="M49" s="16">
        <f t="shared" si="15"/>
        <v>8754.9699999999993</v>
      </c>
      <c r="N49" s="17"/>
      <c r="O49" s="17"/>
    </row>
    <row r="50" spans="1:15" s="11" customFormat="1" ht="10.5" customHeight="1" x14ac:dyDescent="0.2">
      <c r="A50" s="30" t="s">
        <v>183</v>
      </c>
      <c r="B50" s="13" t="s">
        <v>128</v>
      </c>
      <c r="C50" s="14" t="s">
        <v>67</v>
      </c>
      <c r="D50" s="14" t="s">
        <v>204</v>
      </c>
      <c r="E50" s="15">
        <v>141.69999999999999</v>
      </c>
      <c r="F50" s="15">
        <f>VLOOKUP($A50,[1]Hoja1!$A$9:$AM$250,3,0)</f>
        <v>3400.8</v>
      </c>
      <c r="G50" s="15">
        <v>0</v>
      </c>
      <c r="H50" s="15">
        <f>VLOOKUP($A50,[1]Hoja1!$A$9:$AM$250,6,0)</f>
        <v>0</v>
      </c>
      <c r="I50" s="15">
        <v>0</v>
      </c>
      <c r="J50" s="15">
        <f>VLOOKUP($A50,[1]Hoja1!$A$9:$AM$250,4,0)+VLOOKUP($A50,[1]Hoja1!$A$9:$AM$250,5,0)</f>
        <v>0</v>
      </c>
      <c r="K50" s="16">
        <f t="shared" si="14"/>
        <v>3400.8</v>
      </c>
      <c r="L50" s="15">
        <f>VLOOKUP($A50,[1]Hoja1!$A$9:$AM$250,27,0)</f>
        <v>-210.66</v>
      </c>
      <c r="M50" s="16">
        <f t="shared" si="15"/>
        <v>3611.46</v>
      </c>
      <c r="N50" s="17"/>
      <c r="O50" s="17"/>
    </row>
    <row r="51" spans="1:15" s="11" customFormat="1" ht="10.5" customHeight="1" x14ac:dyDescent="0.2">
      <c r="A51" s="30" t="s">
        <v>184</v>
      </c>
      <c r="B51" s="13" t="s">
        <v>129</v>
      </c>
      <c r="C51" s="14" t="s">
        <v>67</v>
      </c>
      <c r="D51" s="14" t="s">
        <v>204</v>
      </c>
      <c r="E51" s="15">
        <v>141.69999999999999</v>
      </c>
      <c r="F51" s="15">
        <f>VLOOKUP($A51,[1]Hoja1!$A$9:$AM$250,3,0)</f>
        <v>3400.8</v>
      </c>
      <c r="G51" s="15">
        <v>0</v>
      </c>
      <c r="H51" s="15">
        <f>VLOOKUP($A51,[1]Hoja1!$A$9:$AM$250,6,0)</f>
        <v>0</v>
      </c>
      <c r="I51" s="15">
        <v>0</v>
      </c>
      <c r="J51" s="15">
        <f>VLOOKUP($A51,[1]Hoja1!$A$9:$AM$250,4,0)+VLOOKUP($A51,[1]Hoja1!$A$9:$AM$250,5,0)</f>
        <v>0</v>
      </c>
      <c r="K51" s="16">
        <f t="shared" si="14"/>
        <v>3400.8</v>
      </c>
      <c r="L51" s="15">
        <f>VLOOKUP($A51,[1]Hoja1!$A$9:$AM$250,27,0)</f>
        <v>-210.66</v>
      </c>
      <c r="M51" s="16">
        <f t="shared" si="15"/>
        <v>3611.46</v>
      </c>
      <c r="N51" s="17"/>
      <c r="O51" s="17"/>
    </row>
    <row r="52" spans="1:15" s="11" customFormat="1" ht="10.5" customHeight="1" x14ac:dyDescent="0.2">
      <c r="A52" s="30" t="s">
        <v>169</v>
      </c>
      <c r="B52" s="13" t="s">
        <v>71</v>
      </c>
      <c r="C52" s="14" t="s">
        <v>72</v>
      </c>
      <c r="D52" s="14" t="s">
        <v>204</v>
      </c>
      <c r="E52" s="15">
        <f t="shared" si="16"/>
        <v>233.32999999999998</v>
      </c>
      <c r="F52" s="15">
        <f>VLOOKUP($A52,[1]Hoja1!$A$9:$AM$250,3,0)</f>
        <v>6999.9</v>
      </c>
      <c r="G52" s="15">
        <v>0</v>
      </c>
      <c r="H52" s="15">
        <f>VLOOKUP($A52,[1]Hoja1!$A$9:$AM$250,6,0)</f>
        <v>0</v>
      </c>
      <c r="I52" s="15">
        <v>0</v>
      </c>
      <c r="J52" s="15">
        <f>VLOOKUP($A52,[1]Hoja1!$A$9:$AM$250,4,0)+VLOOKUP($A52,[1]Hoja1!$A$9:$AM$250,5,0)</f>
        <v>3736.74</v>
      </c>
      <c r="K52" s="16">
        <f t="shared" si="14"/>
        <v>10736.64</v>
      </c>
      <c r="L52" s="15">
        <f>VLOOKUP($A52,[1]Hoja1!$A$9:$AM$250,27,0)</f>
        <v>1253.94</v>
      </c>
      <c r="M52" s="16">
        <f t="shared" si="15"/>
        <v>9482.6999999999989</v>
      </c>
      <c r="N52" s="17"/>
      <c r="O52" s="17"/>
    </row>
    <row r="53" spans="1:15" s="11" customFormat="1" ht="10.5" customHeight="1" x14ac:dyDescent="0.2">
      <c r="A53" s="30" t="s">
        <v>170</v>
      </c>
      <c r="B53" s="13" t="s">
        <v>73</v>
      </c>
      <c r="C53" s="14" t="s">
        <v>72</v>
      </c>
      <c r="D53" s="14" t="s">
        <v>204</v>
      </c>
      <c r="E53" s="15">
        <f t="shared" si="16"/>
        <v>250</v>
      </c>
      <c r="F53" s="15">
        <f>VLOOKUP($A53,[1]Hoja1!$A$9:$AM$250,3,0)</f>
        <v>7500</v>
      </c>
      <c r="G53" s="15">
        <v>0</v>
      </c>
      <c r="H53" s="15">
        <f>VLOOKUP($A53,[1]Hoja1!$A$9:$AM$250,6,0)</f>
        <v>0</v>
      </c>
      <c r="I53" s="15">
        <v>0</v>
      </c>
      <c r="J53" s="15">
        <f>VLOOKUP($A53,[1]Hoja1!$A$9:$AM$250,4,0)+VLOOKUP($A53,[1]Hoja1!$A$9:$AM$250,5,0)</f>
        <v>5034.38</v>
      </c>
      <c r="K53" s="16">
        <f t="shared" si="14"/>
        <v>12534.380000000001</v>
      </c>
      <c r="L53" s="15">
        <f>VLOOKUP($A53,[1]Hoja1!$A$9:$AM$250,27,0)</f>
        <v>1636.44</v>
      </c>
      <c r="M53" s="16">
        <f t="shared" si="15"/>
        <v>10897.94</v>
      </c>
      <c r="N53" s="17"/>
      <c r="O53" s="17"/>
    </row>
    <row r="54" spans="1:15" s="11" customFormat="1" ht="10.5" customHeight="1" x14ac:dyDescent="0.2">
      <c r="A54" s="30" t="s">
        <v>130</v>
      </c>
      <c r="B54" s="13" t="s">
        <v>133</v>
      </c>
      <c r="C54" s="14" t="s">
        <v>134</v>
      </c>
      <c r="D54" s="14" t="s">
        <v>204</v>
      </c>
      <c r="E54" s="15">
        <v>348</v>
      </c>
      <c r="F54" s="15">
        <f>VLOOKUP($A54,[1]Hoja1!$A$9:$AM$250,3,0)</f>
        <v>10440</v>
      </c>
      <c r="G54" s="15">
        <v>0</v>
      </c>
      <c r="H54" s="15">
        <f>VLOOKUP($A54,[1]Hoja1!$A$9:$AM$250,6,0)</f>
        <v>0</v>
      </c>
      <c r="I54" s="15">
        <v>0</v>
      </c>
      <c r="J54" s="15">
        <f>VLOOKUP($A54,[1]Hoja1!$A$9:$AM$250,4,0)+VLOOKUP($A54,[1]Hoja1!$A$9:$AM$250,5,0)</f>
        <v>6989.48</v>
      </c>
      <c r="K54" s="16">
        <f t="shared" ref="K54:K55" si="17">SUM(F54:J54)</f>
        <v>17429.48</v>
      </c>
      <c r="L54" s="15">
        <f>VLOOKUP($A54,[1]Hoja1!$A$9:$AM$250,27,0)</f>
        <v>2871.1</v>
      </c>
      <c r="M54" s="16">
        <f t="shared" ref="M54:M55" si="18">+K54-L54</f>
        <v>14558.38</v>
      </c>
      <c r="N54" s="17"/>
      <c r="O54" s="17"/>
    </row>
    <row r="55" spans="1:15" s="11" customFormat="1" ht="10.5" customHeight="1" x14ac:dyDescent="0.2">
      <c r="A55" s="30" t="s">
        <v>208</v>
      </c>
      <c r="B55" s="13" t="s">
        <v>209</v>
      </c>
      <c r="C55" s="14" t="s">
        <v>210</v>
      </c>
      <c r="D55" s="14" t="s">
        <v>204</v>
      </c>
      <c r="E55" s="15">
        <v>348</v>
      </c>
      <c r="F55" s="15">
        <f>VLOOKUP($A55,[1]Hoja1!$A$9:$AM$250,3,0)</f>
        <v>10440</v>
      </c>
      <c r="G55" s="15">
        <v>0</v>
      </c>
      <c r="H55" s="15">
        <f>VLOOKUP($A55,[1]Hoja1!$A$9:$AM$250,6,0)</f>
        <v>0</v>
      </c>
      <c r="I55" s="15">
        <v>0</v>
      </c>
      <c r="J55" s="15">
        <f>VLOOKUP($A55,[1]Hoja1!$A$9:$AM$250,4,0)+VLOOKUP($A55,[1]Hoja1!$A$9:$AM$250,5,0)</f>
        <v>6958.21</v>
      </c>
      <c r="K55" s="16">
        <f t="shared" si="17"/>
        <v>17398.21</v>
      </c>
      <c r="L55" s="15">
        <f>VLOOKUP($A55,[1]Hoja1!$A$9:$AM$250,27,0)</f>
        <v>2815.24</v>
      </c>
      <c r="M55" s="16">
        <f t="shared" si="18"/>
        <v>14582.97</v>
      </c>
      <c r="N55" s="17"/>
      <c r="O55" s="17"/>
    </row>
    <row r="56" spans="1:15" s="11" customFormat="1" ht="10.5" customHeight="1" x14ac:dyDescent="0.2">
      <c r="A56" s="30" t="s">
        <v>212</v>
      </c>
      <c r="B56" s="13" t="s">
        <v>213</v>
      </c>
      <c r="C56" s="14" t="s">
        <v>67</v>
      </c>
      <c r="D56" s="14" t="s">
        <v>204</v>
      </c>
      <c r="E56" s="15">
        <v>141.69999999999999</v>
      </c>
      <c r="F56" s="15">
        <f>VLOOKUP($A56,[1]Hoja1!$A$9:$AM$250,3,0)</f>
        <v>1983.8</v>
      </c>
      <c r="G56" s="15">
        <v>0</v>
      </c>
      <c r="H56" s="15">
        <f>VLOOKUP($A56,[1]Hoja1!$A$9:$AM$250,6,0)</f>
        <v>0</v>
      </c>
      <c r="I56" s="15">
        <v>0</v>
      </c>
      <c r="J56" s="15">
        <f>VLOOKUP($A56,[1]Hoja1!$A$9:$AM$250,4,0)+VLOOKUP($A56,[1]Hoja1!$A$9:$AM$250,5,0)</f>
        <v>1816.2</v>
      </c>
      <c r="K56" s="16">
        <f t="shared" si="14"/>
        <v>3800</v>
      </c>
      <c r="L56" s="15">
        <f>VLOOKUP($A56,[1]Hoja1!$A$9:$AM$250,27,0)</f>
        <v>278.25</v>
      </c>
      <c r="M56" s="16">
        <f t="shared" si="15"/>
        <v>3521.75</v>
      </c>
      <c r="N56" s="17"/>
      <c r="O56" s="17"/>
    </row>
    <row r="57" spans="1:15" s="11" customFormat="1" ht="10.5" customHeight="1" x14ac:dyDescent="0.25">
      <c r="A57" s="12"/>
      <c r="B57" s="18"/>
      <c r="C57" s="14"/>
      <c r="D57" s="14"/>
      <c r="E57" s="15"/>
      <c r="F57" s="15"/>
      <c r="G57" s="14"/>
      <c r="H57" s="14"/>
      <c r="I57" s="14"/>
      <c r="J57" s="14"/>
      <c r="K57" s="16"/>
      <c r="L57" s="16"/>
      <c r="M57" s="16"/>
    </row>
    <row r="58" spans="1:15" s="11" customFormat="1" ht="17.25" customHeight="1" x14ac:dyDescent="0.25">
      <c r="A58" s="6" t="s">
        <v>74</v>
      </c>
      <c r="B58" s="7"/>
      <c r="C58" s="8"/>
      <c r="D58" s="8"/>
      <c r="E58" s="9"/>
      <c r="F58" s="9"/>
      <c r="G58" s="8"/>
      <c r="H58" s="8"/>
      <c r="I58" s="8"/>
      <c r="J58" s="8"/>
      <c r="K58" s="10"/>
      <c r="L58" s="10"/>
      <c r="M58" s="10"/>
    </row>
    <row r="59" spans="1:15" s="11" customFormat="1" ht="10.5" customHeight="1" x14ac:dyDescent="0.2">
      <c r="A59" s="30" t="s">
        <v>171</v>
      </c>
      <c r="B59" s="18" t="s">
        <v>75</v>
      </c>
      <c r="C59" s="14" t="s">
        <v>76</v>
      </c>
      <c r="D59" s="14" t="s">
        <v>204</v>
      </c>
      <c r="E59" s="15">
        <f>(+F59+I59)/30</f>
        <v>177.82000000000002</v>
      </c>
      <c r="F59" s="15">
        <f>VLOOKUP($A59,[1]Hoja1!$A$9:$AM$250,3,0)</f>
        <v>5334.6</v>
      </c>
      <c r="G59" s="15">
        <v>0</v>
      </c>
      <c r="H59" s="15">
        <f>VLOOKUP($A59,[1]Hoja1!$A$9:$AM$250,6,0)</f>
        <v>0</v>
      </c>
      <c r="I59" s="15">
        <v>0</v>
      </c>
      <c r="J59" s="15">
        <f>VLOOKUP($A59,[1]Hoja1!$A$9:$AM$250,4,0)+VLOOKUP($A59,[1]Hoja1!$A$9:$AM$250,5,0)</f>
        <v>0</v>
      </c>
      <c r="K59" s="16">
        <f t="shared" ref="K59:K63" si="19">SUM(F59:J59)</f>
        <v>5334.6</v>
      </c>
      <c r="L59" s="15">
        <f>VLOOKUP($A59,[1]Hoja1!$A$9:$AM$250,27,0)</f>
        <v>181.07</v>
      </c>
      <c r="M59" s="16">
        <f t="shared" ref="M59:M62" si="20">+K59-L59</f>
        <v>5153.5300000000007</v>
      </c>
    </row>
    <row r="60" spans="1:15" s="11" customFormat="1" ht="10.5" customHeight="1" x14ac:dyDescent="0.2">
      <c r="A60" s="30" t="s">
        <v>167</v>
      </c>
      <c r="B60" s="18" t="s">
        <v>103</v>
      </c>
      <c r="C60" s="14" t="s">
        <v>76</v>
      </c>
      <c r="D60" s="14" t="s">
        <v>204</v>
      </c>
      <c r="E60" s="15">
        <f>(+F60+I60)/30</f>
        <v>141.69999999999999</v>
      </c>
      <c r="F60" s="15">
        <f>VLOOKUP($A60,[1]Hoja1!$A$9:$AM$250,3,0)</f>
        <v>4251</v>
      </c>
      <c r="G60" s="15">
        <v>0</v>
      </c>
      <c r="H60" s="15">
        <f>VLOOKUP($A60,[1]Hoja1!$A$9:$AM$250,6,0)</f>
        <v>0</v>
      </c>
      <c r="I60" s="15">
        <v>0</v>
      </c>
      <c r="J60" s="15">
        <f>VLOOKUP($A60,[1]Hoja1!$A$9:$AM$250,4,0)+VLOOKUP($A60,[1]Hoja1!$A$9:$AM$250,5,0)</f>
        <v>0</v>
      </c>
      <c r="K60" s="16">
        <f t="shared" si="19"/>
        <v>4251</v>
      </c>
      <c r="L60" s="15">
        <f>VLOOKUP($A60,[1]Hoja1!$A$9:$AM$250,27,0)</f>
        <v>-132.4</v>
      </c>
      <c r="M60" s="16">
        <f>+K60-L60</f>
        <v>4383.3999999999996</v>
      </c>
    </row>
    <row r="61" spans="1:15" s="11" customFormat="1" ht="10.5" customHeight="1" x14ac:dyDescent="0.2">
      <c r="A61" s="30" t="s">
        <v>124</v>
      </c>
      <c r="B61" s="18" t="s">
        <v>77</v>
      </c>
      <c r="C61" s="14" t="s">
        <v>76</v>
      </c>
      <c r="D61" s="14" t="s">
        <v>204</v>
      </c>
      <c r="E61" s="15">
        <f>(+F61+I61)/30</f>
        <v>141.69999999999999</v>
      </c>
      <c r="F61" s="15">
        <f>VLOOKUP($A61,[1]Hoja1!$A$9:$AM$250,3,0)</f>
        <v>4251</v>
      </c>
      <c r="G61" s="15">
        <v>0</v>
      </c>
      <c r="H61" s="15">
        <f>VLOOKUP($A61,[1]Hoja1!$A$9:$AM$250,6,0)</f>
        <v>0</v>
      </c>
      <c r="I61" s="15">
        <v>0</v>
      </c>
      <c r="J61" s="15">
        <f>VLOOKUP($A61,[1]Hoja1!$A$9:$AM$250,4,0)+VLOOKUP($A61,[1]Hoja1!$A$9:$AM$250,5,0)</f>
        <v>0</v>
      </c>
      <c r="K61" s="16">
        <f t="shared" si="19"/>
        <v>4251</v>
      </c>
      <c r="L61" s="15">
        <f>VLOOKUP($A61,[1]Hoja1!$A$9:$AM$250,27,0)</f>
        <v>-132.4</v>
      </c>
      <c r="M61" s="16">
        <f t="shared" si="20"/>
        <v>4383.3999999999996</v>
      </c>
    </row>
    <row r="62" spans="1:15" s="11" customFormat="1" ht="10.5" customHeight="1" x14ac:dyDescent="0.2">
      <c r="A62" s="30" t="s">
        <v>127</v>
      </c>
      <c r="B62" s="18" t="s">
        <v>78</v>
      </c>
      <c r="C62" s="14" t="s">
        <v>76</v>
      </c>
      <c r="D62" s="14" t="s">
        <v>204</v>
      </c>
      <c r="E62" s="15">
        <f>(+F62+I62)/30</f>
        <v>141.69999999999999</v>
      </c>
      <c r="F62" s="15">
        <f>VLOOKUP($A62,[1]Hoja1!$A$9:$AM$250,3,0)</f>
        <v>4251</v>
      </c>
      <c r="G62" s="15">
        <v>0</v>
      </c>
      <c r="H62" s="15">
        <f>VLOOKUP($A62,[1]Hoja1!$A$9:$AM$250,6,0)</f>
        <v>0</v>
      </c>
      <c r="I62" s="15">
        <v>0</v>
      </c>
      <c r="J62" s="15">
        <f>VLOOKUP($A62,[1]Hoja1!$A$9:$AM$250,4,0)+VLOOKUP($A62,[1]Hoja1!$A$9:$AM$250,5,0)</f>
        <v>0</v>
      </c>
      <c r="K62" s="16">
        <f t="shared" si="19"/>
        <v>4251</v>
      </c>
      <c r="L62" s="15">
        <f>VLOOKUP($A62,[1]Hoja1!$A$9:$AM$250,27,0)</f>
        <v>-132.4</v>
      </c>
      <c r="M62" s="16">
        <f t="shared" si="20"/>
        <v>4383.3999999999996</v>
      </c>
    </row>
    <row r="63" spans="1:15" s="11" customFormat="1" ht="10.5" customHeight="1" x14ac:dyDescent="0.2">
      <c r="A63" s="30" t="s">
        <v>196</v>
      </c>
      <c r="B63" s="18" t="s">
        <v>192</v>
      </c>
      <c r="C63" s="14" t="s">
        <v>76</v>
      </c>
      <c r="D63" s="14" t="s">
        <v>204</v>
      </c>
      <c r="E63" s="15">
        <v>190.66666666666666</v>
      </c>
      <c r="F63" s="15">
        <f>VLOOKUP($A63,[1]Hoja1!$A$9:$AM$250,3,0)</f>
        <v>7500</v>
      </c>
      <c r="G63" s="15">
        <v>0</v>
      </c>
      <c r="H63" s="15">
        <f>VLOOKUP($A63,[1]Hoja1!$A$9:$AM$250,6,0)</f>
        <v>0</v>
      </c>
      <c r="I63" s="15">
        <v>0</v>
      </c>
      <c r="J63" s="15">
        <f>VLOOKUP($A63,[1]Hoja1!$A$9:$AM$250,4,0)+VLOOKUP($A63,[1]Hoja1!$A$9:$AM$250,5,0)</f>
        <v>2395.58</v>
      </c>
      <c r="K63" s="16">
        <f t="shared" si="19"/>
        <v>9895.58</v>
      </c>
      <c r="L63" s="15">
        <f>VLOOKUP($A63,[1]Hoja1!$A$9:$AM$250,27,0)</f>
        <v>1140.6099999999999</v>
      </c>
      <c r="M63" s="16">
        <f t="shared" ref="M63" si="21">+K63-L63</f>
        <v>8754.9699999999993</v>
      </c>
      <c r="N63" s="17"/>
      <c r="O63" s="17"/>
    </row>
    <row r="64" spans="1:15" s="11" customFormat="1" ht="10.5" customHeight="1" x14ac:dyDescent="0.25">
      <c r="A64" s="12"/>
      <c r="B64" s="18"/>
      <c r="C64" s="14"/>
      <c r="D64" s="14"/>
      <c r="E64" s="15"/>
      <c r="F64" s="15"/>
      <c r="G64" s="14"/>
      <c r="H64" s="14"/>
      <c r="I64" s="14"/>
      <c r="J64" s="14"/>
      <c r="K64" s="16"/>
      <c r="L64" s="16"/>
      <c r="M64" s="16"/>
    </row>
    <row r="65" spans="1:15" s="11" customFormat="1" ht="17.25" customHeight="1" x14ac:dyDescent="0.25">
      <c r="A65" s="6" t="s">
        <v>79</v>
      </c>
      <c r="B65" s="7"/>
      <c r="C65" s="8"/>
      <c r="D65" s="8"/>
      <c r="E65" s="9"/>
      <c r="F65" s="9"/>
      <c r="G65" s="8"/>
      <c r="H65" s="8"/>
      <c r="I65" s="8"/>
      <c r="J65" s="8"/>
      <c r="K65" s="10"/>
      <c r="L65" s="10"/>
      <c r="M65" s="10"/>
    </row>
    <row r="66" spans="1:15" s="11" customFormat="1" ht="10.5" customHeight="1" x14ac:dyDescent="0.25">
      <c r="A66" s="23" t="s">
        <v>80</v>
      </c>
      <c r="B66" s="13" t="s">
        <v>81</v>
      </c>
      <c r="C66" s="24" t="s">
        <v>17</v>
      </c>
      <c r="D66" s="24" t="s">
        <v>18</v>
      </c>
      <c r="E66" s="15">
        <v>164.33500000000001</v>
      </c>
      <c r="F66" s="15">
        <f>VLOOKUP($A66,[1]Hoja1!$A$9:$AM$250,3,0)</f>
        <v>6430.5</v>
      </c>
      <c r="G66" s="15">
        <v>0</v>
      </c>
      <c r="H66" s="15">
        <f>VLOOKUP($A66,[1]Hoja1!$A$9:$AM$250,6,0)</f>
        <v>0</v>
      </c>
      <c r="I66" s="15">
        <v>0</v>
      </c>
      <c r="J66" s="15">
        <f>VLOOKUP($A66,[1]Hoja1!$A$9:$AM$250,4,0)+VLOOKUP($A66,[1]Hoja1!$A$9:$AM$250,5,0)</f>
        <v>0</v>
      </c>
      <c r="K66" s="16">
        <f t="shared" ref="K66:K69" si="22">SUM(F66:J66)</f>
        <v>6430.5</v>
      </c>
      <c r="L66" s="15">
        <f>VLOOKUP($A66,[1]Hoja1!$A$9:$AM$250,27,0)</f>
        <v>3183.32</v>
      </c>
      <c r="M66" s="16">
        <f t="shared" ref="M66:M69" si="23">+K66-L66</f>
        <v>3247.18</v>
      </c>
      <c r="N66" s="17"/>
      <c r="O66" s="17"/>
    </row>
    <row r="67" spans="1:15" s="11" customFormat="1" ht="10.5" customHeight="1" x14ac:dyDescent="0.25">
      <c r="A67" s="23" t="s">
        <v>82</v>
      </c>
      <c r="B67" s="13" t="s">
        <v>83</v>
      </c>
      <c r="C67" s="24" t="s">
        <v>17</v>
      </c>
      <c r="D67" s="24" t="s">
        <v>18</v>
      </c>
      <c r="E67" s="15">
        <v>305.60000000000002</v>
      </c>
      <c r="F67" s="15">
        <f>VLOOKUP($A67,[1]Hoja1!$A$9:$AM$250,3,0)</f>
        <v>9168</v>
      </c>
      <c r="G67" s="15">
        <v>0</v>
      </c>
      <c r="H67" s="15">
        <f>VLOOKUP($A67,[1]Hoja1!$A$9:$AM$250,6,0)</f>
        <v>0</v>
      </c>
      <c r="I67" s="15">
        <v>0</v>
      </c>
      <c r="J67" s="15">
        <f>VLOOKUP($A67,[1]Hoja1!$A$9:$AM$250,4,0)+VLOOKUP($A67,[1]Hoja1!$A$9:$AM$250,5,0)</f>
        <v>0</v>
      </c>
      <c r="K67" s="16">
        <f t="shared" si="22"/>
        <v>9168</v>
      </c>
      <c r="L67" s="15">
        <f>VLOOKUP($A67,[1]Hoja1!$A$9:$AM$250,27,0)</f>
        <v>2123.12</v>
      </c>
      <c r="M67" s="16">
        <f t="shared" si="23"/>
        <v>7044.88</v>
      </c>
      <c r="N67" s="17"/>
      <c r="O67" s="17"/>
    </row>
    <row r="68" spans="1:15" s="11" customFormat="1" ht="10.5" customHeight="1" x14ac:dyDescent="0.2">
      <c r="A68" s="30" t="s">
        <v>172</v>
      </c>
      <c r="B68" s="18" t="s">
        <v>84</v>
      </c>
      <c r="C68" s="14" t="s">
        <v>17</v>
      </c>
      <c r="D68" s="14" t="s">
        <v>204</v>
      </c>
      <c r="E68" s="15">
        <f>(+F68+I68)/30</f>
        <v>333.33</v>
      </c>
      <c r="F68" s="15">
        <f>VLOOKUP($A68,[1]Hoja1!$A$9:$AM$250,3,0)</f>
        <v>9999.9</v>
      </c>
      <c r="G68" s="15">
        <v>0</v>
      </c>
      <c r="H68" s="15">
        <f>VLOOKUP($A68,[1]Hoja1!$A$9:$AM$250,6,0)</f>
        <v>0</v>
      </c>
      <c r="I68" s="15">
        <v>0</v>
      </c>
      <c r="J68" s="15">
        <f>VLOOKUP($A68,[1]Hoja1!$A$9:$AM$250,4,0)+VLOOKUP($A68,[1]Hoja1!$A$9:$AM$250,5,0)</f>
        <v>3614.72</v>
      </c>
      <c r="K68" s="16">
        <f t="shared" si="22"/>
        <v>13614.619999999999</v>
      </c>
      <c r="L68" s="15">
        <f>VLOOKUP($A68,[1]Hoja1!$A$9:$AM$250,27,0)</f>
        <v>1946.98</v>
      </c>
      <c r="M68" s="16">
        <f t="shared" si="23"/>
        <v>11667.64</v>
      </c>
    </row>
    <row r="69" spans="1:15" s="11" customFormat="1" ht="10.5" customHeight="1" x14ac:dyDescent="0.2">
      <c r="A69" s="30" t="s">
        <v>215</v>
      </c>
      <c r="B69" s="18" t="s">
        <v>214</v>
      </c>
      <c r="C69" s="14" t="s">
        <v>139</v>
      </c>
      <c r="D69" s="14" t="s">
        <v>204</v>
      </c>
      <c r="E69" s="15">
        <v>348</v>
      </c>
      <c r="F69" s="15">
        <f>VLOOKUP($A69,[1]Hoja1!$A$9:$AM$250,3,0)</f>
        <v>3480</v>
      </c>
      <c r="G69" s="15">
        <v>0</v>
      </c>
      <c r="H69" s="15">
        <f>VLOOKUP($A69,[1]Hoja1!$A$9:$AM$250,6,0)</f>
        <v>0</v>
      </c>
      <c r="I69" s="15">
        <v>0</v>
      </c>
      <c r="J69" s="15">
        <f>VLOOKUP($A69,[1]Hoja1!$A$9:$AM$250,4,0)+VLOOKUP($A69,[1]Hoja1!$A$9:$AM$250,5,0)</f>
        <v>5234.74</v>
      </c>
      <c r="K69" s="16">
        <f t="shared" si="22"/>
        <v>8714.74</v>
      </c>
      <c r="L69" s="15">
        <f>VLOOKUP($A69,[1]Hoja1!$A$9:$AM$250,27,0)</f>
        <v>1302.21</v>
      </c>
      <c r="M69" s="16">
        <f t="shared" si="23"/>
        <v>7412.53</v>
      </c>
    </row>
    <row r="71" spans="1:15" s="11" customFormat="1" ht="10.5" customHeight="1" x14ac:dyDescent="0.25">
      <c r="A71" s="12"/>
      <c r="B71" s="18"/>
      <c r="C71" s="14"/>
      <c r="D71" s="14"/>
      <c r="E71" s="15"/>
      <c r="F71" s="15"/>
      <c r="G71" s="14"/>
      <c r="H71" s="14"/>
      <c r="I71" s="14"/>
      <c r="J71" s="14"/>
      <c r="K71" s="16"/>
      <c r="L71" s="16"/>
      <c r="M71" s="16"/>
    </row>
    <row r="72" spans="1:15" s="11" customFormat="1" ht="17.25" customHeight="1" x14ac:dyDescent="0.25">
      <c r="A72" s="6" t="s">
        <v>146</v>
      </c>
      <c r="B72" s="7"/>
      <c r="C72" s="8"/>
      <c r="D72" s="8"/>
      <c r="E72" s="9"/>
      <c r="F72" s="9"/>
      <c r="G72" s="8"/>
      <c r="H72" s="8"/>
      <c r="I72" s="8"/>
      <c r="J72" s="8"/>
      <c r="K72" s="10"/>
      <c r="L72" s="10"/>
      <c r="M72" s="10"/>
    </row>
    <row r="73" spans="1:15" s="11" customFormat="1" ht="10.5" customHeight="1" x14ac:dyDescent="0.2">
      <c r="A73" s="30"/>
      <c r="B73" s="18"/>
      <c r="C73" s="14"/>
      <c r="D73" s="14"/>
      <c r="E73" s="15">
        <v>0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6">
        <v>0</v>
      </c>
      <c r="L73" s="15">
        <v>0</v>
      </c>
      <c r="M73" s="16">
        <v>0</v>
      </c>
    </row>
    <row r="74" spans="1:15" s="11" customFormat="1" ht="10.5" customHeight="1" x14ac:dyDescent="0.25">
      <c r="A74" s="12"/>
      <c r="B74" s="18"/>
      <c r="C74" s="14"/>
      <c r="D74" s="14"/>
      <c r="E74" s="15"/>
      <c r="F74" s="15"/>
      <c r="G74" s="14"/>
      <c r="H74" s="14"/>
      <c r="I74" s="14"/>
      <c r="J74" s="14"/>
      <c r="K74" s="16"/>
      <c r="L74" s="16"/>
      <c r="M74" s="16"/>
    </row>
    <row r="75" spans="1:15" s="11" customFormat="1" ht="17.25" customHeight="1" x14ac:dyDescent="0.25">
      <c r="A75" s="6" t="s">
        <v>85</v>
      </c>
      <c r="B75" s="7"/>
      <c r="C75" s="8"/>
      <c r="D75" s="8"/>
      <c r="E75" s="9"/>
      <c r="F75" s="9"/>
      <c r="G75" s="8"/>
      <c r="H75" s="8"/>
      <c r="I75" s="8"/>
      <c r="J75" s="8"/>
      <c r="K75" s="10"/>
      <c r="L75" s="10"/>
      <c r="M75" s="10"/>
    </row>
    <row r="76" spans="1:15" s="11" customFormat="1" ht="10.5" customHeight="1" x14ac:dyDescent="0.25">
      <c r="A76" s="23" t="s">
        <v>86</v>
      </c>
      <c r="B76" s="13" t="s">
        <v>87</v>
      </c>
      <c r="C76" s="24" t="s">
        <v>88</v>
      </c>
      <c r="D76" s="24" t="s">
        <v>18</v>
      </c>
      <c r="E76" s="15">
        <v>263.94</v>
      </c>
      <c r="F76" s="15">
        <f>VLOOKUP($A76,[1]Hoja1!$A$9:$AM$250,3,0)</f>
        <v>7918.2</v>
      </c>
      <c r="G76" s="15">
        <v>0</v>
      </c>
      <c r="H76" s="15">
        <f>VLOOKUP($A76,[1]Hoja1!$A$9:$AM$250,6,0)</f>
        <v>0</v>
      </c>
      <c r="I76" s="15">
        <v>0</v>
      </c>
      <c r="J76" s="15">
        <f>VLOOKUP($A76,[1]Hoja1!$A$9:$AM$250,4,0)+VLOOKUP($A76,[1]Hoja1!$A$9:$AM$250,5,0)</f>
        <v>0</v>
      </c>
      <c r="K76" s="16">
        <f t="shared" ref="K76:K78" si="24">SUM(F76:J76)</f>
        <v>7918.2</v>
      </c>
      <c r="L76" s="15">
        <f>VLOOKUP($A76,[1]Hoja1!$A$9:$AM$250,27,0)</f>
        <v>1327.72</v>
      </c>
      <c r="M76" s="16">
        <f t="shared" ref="M76:M78" si="25">+K76-L76</f>
        <v>6590.48</v>
      </c>
      <c r="N76" s="17"/>
      <c r="O76" s="17"/>
    </row>
    <row r="77" spans="1:15" s="11" customFormat="1" ht="10.5" customHeight="1" x14ac:dyDescent="0.2">
      <c r="A77" s="30" t="s">
        <v>126</v>
      </c>
      <c r="B77" s="18" t="s">
        <v>89</v>
      </c>
      <c r="C77" s="14" t="s">
        <v>195</v>
      </c>
      <c r="D77" s="14" t="s">
        <v>204</v>
      </c>
      <c r="E77" s="15">
        <f>(+F77+I77)/30</f>
        <v>348</v>
      </c>
      <c r="F77" s="15">
        <f>VLOOKUP($A77,[1]Hoja1!$A$9:$AM$250,3,0)</f>
        <v>10440</v>
      </c>
      <c r="G77" s="15">
        <v>0</v>
      </c>
      <c r="H77" s="15">
        <f>VLOOKUP($A77,[1]Hoja1!$A$9:$AM$250,6,0)</f>
        <v>0</v>
      </c>
      <c r="I77" s="15">
        <v>0</v>
      </c>
      <c r="J77" s="15">
        <f>VLOOKUP($A77,[1]Hoja1!$A$9:$AM$250,4,0)+VLOOKUP($A77,[1]Hoja1!$A$9:$AM$250,5,0)</f>
        <v>6989.48</v>
      </c>
      <c r="K77" s="16">
        <f t="shared" si="24"/>
        <v>17429.48</v>
      </c>
      <c r="L77" s="15">
        <f>VLOOKUP($A77,[1]Hoja1!$A$9:$AM$250,27,0)</f>
        <v>2871.1</v>
      </c>
      <c r="M77" s="16">
        <f t="shared" si="25"/>
        <v>14558.38</v>
      </c>
    </row>
    <row r="78" spans="1:15" s="11" customFormat="1" ht="10.5" customHeight="1" x14ac:dyDescent="0.2">
      <c r="A78" s="30" t="s">
        <v>173</v>
      </c>
      <c r="B78" s="18" t="s">
        <v>158</v>
      </c>
      <c r="C78" s="14" t="s">
        <v>159</v>
      </c>
      <c r="D78" s="14" t="s">
        <v>204</v>
      </c>
      <c r="E78" s="15">
        <f>(+F78+I78)/30</f>
        <v>348.33333333333331</v>
      </c>
      <c r="F78" s="15">
        <f>VLOOKUP($A78,[1]Hoja1!$A$9:$AM$250,3,0)</f>
        <v>10450</v>
      </c>
      <c r="G78" s="15">
        <v>0</v>
      </c>
      <c r="H78" s="15">
        <f>VLOOKUP($A78,[1]Hoja1!$A$9:$AM$250,6,0)</f>
        <v>0</v>
      </c>
      <c r="I78" s="15">
        <v>0</v>
      </c>
      <c r="J78" s="15">
        <f>VLOOKUP($A78,[1]Hoja1!$A$9:$AM$250,4,0)+VLOOKUP($A78,[1]Hoja1!$A$9:$AM$250,5,0)</f>
        <v>30781.78</v>
      </c>
      <c r="K78" s="16">
        <f t="shared" si="24"/>
        <v>41231.78</v>
      </c>
      <c r="L78" s="15">
        <f>VLOOKUP($A78,[1]Hoja1!$A$9:$AM$250,27,0)</f>
        <v>8365.48</v>
      </c>
      <c r="M78" s="16">
        <f t="shared" si="25"/>
        <v>32866.300000000003</v>
      </c>
    </row>
    <row r="79" spans="1:15" s="11" customFormat="1" ht="10.5" customHeight="1" x14ac:dyDescent="0.25">
      <c r="A79" s="12"/>
      <c r="B79" s="18"/>
      <c r="C79" s="14"/>
      <c r="D79" s="14"/>
      <c r="E79" s="15"/>
      <c r="F79" s="15"/>
      <c r="G79" s="14"/>
      <c r="H79" s="14"/>
      <c r="I79" s="14"/>
      <c r="J79" s="14"/>
      <c r="K79" s="16"/>
      <c r="L79" s="16"/>
      <c r="M79" s="16"/>
    </row>
    <row r="80" spans="1:15" s="11" customFormat="1" ht="17.25" customHeight="1" x14ac:dyDescent="0.25">
      <c r="A80" s="6" t="s">
        <v>147</v>
      </c>
      <c r="B80" s="7"/>
      <c r="C80" s="8"/>
      <c r="D80" s="8"/>
      <c r="E80" s="9"/>
      <c r="F80" s="9"/>
      <c r="G80" s="8"/>
      <c r="H80" s="8"/>
      <c r="I80" s="8"/>
      <c r="J80" s="8"/>
      <c r="K80" s="10"/>
      <c r="L80" s="10"/>
      <c r="M80" s="10"/>
    </row>
    <row r="81" spans="1:15" s="11" customFormat="1" ht="10.5" customHeight="1" x14ac:dyDescent="0.2">
      <c r="A81" s="30" t="s">
        <v>174</v>
      </c>
      <c r="B81" s="13" t="s">
        <v>148</v>
      </c>
      <c r="C81" s="24" t="s">
        <v>17</v>
      </c>
      <c r="D81" s="14" t="s">
        <v>204</v>
      </c>
      <c r="E81" s="15">
        <f>(+F81+I81)/30</f>
        <v>200</v>
      </c>
      <c r="F81" s="15">
        <f>VLOOKUP($A81,[1]Hoja1!$A$9:$AM$250,3,0)</f>
        <v>6000</v>
      </c>
      <c r="G81" s="15">
        <v>0</v>
      </c>
      <c r="H81" s="15">
        <f>VLOOKUP($A81,[1]Hoja1!$A$9:$AM$250,6,0)</f>
        <v>0</v>
      </c>
      <c r="I81" s="15">
        <v>0</v>
      </c>
      <c r="J81" s="15">
        <f>VLOOKUP($A81,[1]Hoja1!$A$9:$AM$250,4,0)+VLOOKUP($A81,[1]Hoja1!$A$9:$AM$250,5,0)</f>
        <v>2139.6999999999998</v>
      </c>
      <c r="K81" s="16">
        <f t="shared" ref="K81:K82" si="26">SUM(F81:J81)</f>
        <v>8139.7</v>
      </c>
      <c r="L81" s="15">
        <f>VLOOKUP($A81,[1]Hoja1!$A$9:$AM$250,27,0)</f>
        <v>848.7</v>
      </c>
      <c r="M81" s="16">
        <f t="shared" ref="M81:M82" si="27">+K81-L81</f>
        <v>7291</v>
      </c>
      <c r="N81" s="17"/>
      <c r="O81" s="17"/>
    </row>
    <row r="82" spans="1:15" s="11" customFormat="1" ht="10.5" customHeight="1" x14ac:dyDescent="0.2">
      <c r="A82" s="30" t="s">
        <v>175</v>
      </c>
      <c r="B82" s="18" t="s">
        <v>149</v>
      </c>
      <c r="C82" s="14" t="s">
        <v>17</v>
      </c>
      <c r="D82" s="14" t="s">
        <v>204</v>
      </c>
      <c r="E82" s="15">
        <f>(+F82+I82)/30</f>
        <v>200</v>
      </c>
      <c r="F82" s="15">
        <f>VLOOKUP($A82,[1]Hoja1!$A$9:$AM$250,3,0)</f>
        <v>6000</v>
      </c>
      <c r="G82" s="15">
        <v>0</v>
      </c>
      <c r="H82" s="15">
        <f>VLOOKUP($A82,[1]Hoja1!$A$9:$AM$250,6,0)</f>
        <v>0</v>
      </c>
      <c r="I82" s="15">
        <v>0</v>
      </c>
      <c r="J82" s="15">
        <f>VLOOKUP($A82,[1]Hoja1!$A$9:$AM$250,4,0)+VLOOKUP($A82,[1]Hoja1!$A$9:$AM$250,5,0)</f>
        <v>2139.6999999999998</v>
      </c>
      <c r="K82" s="16">
        <f t="shared" si="26"/>
        <v>8139.7</v>
      </c>
      <c r="L82" s="15">
        <f>VLOOKUP($A82,[1]Hoja1!$A$9:$AM$250,27,0)</f>
        <v>848.7</v>
      </c>
      <c r="M82" s="16">
        <f t="shared" si="27"/>
        <v>7291</v>
      </c>
    </row>
    <row r="83" spans="1:15" s="11" customFormat="1" ht="10.5" customHeight="1" x14ac:dyDescent="0.25">
      <c r="A83" s="12"/>
      <c r="B83" s="18"/>
      <c r="C83" s="14"/>
      <c r="D83" s="14"/>
      <c r="E83" s="15"/>
      <c r="F83" s="15"/>
      <c r="G83" s="14"/>
      <c r="H83" s="14"/>
      <c r="I83" s="14"/>
      <c r="J83" s="14"/>
      <c r="K83" s="16"/>
      <c r="L83" s="16"/>
      <c r="M83" s="16"/>
    </row>
    <row r="84" spans="1:15" s="11" customFormat="1" ht="17.25" customHeight="1" x14ac:dyDescent="0.25">
      <c r="A84" s="6" t="s">
        <v>90</v>
      </c>
      <c r="B84" s="7"/>
      <c r="C84" s="8"/>
      <c r="D84" s="8"/>
      <c r="E84" s="9"/>
      <c r="F84" s="9"/>
      <c r="G84" s="8"/>
      <c r="H84" s="8"/>
      <c r="I84" s="8"/>
      <c r="J84" s="8"/>
      <c r="K84" s="10"/>
      <c r="L84" s="10"/>
      <c r="M84" s="10"/>
    </row>
    <row r="85" spans="1:15" s="11" customFormat="1" ht="10.5" customHeight="1" x14ac:dyDescent="0.25">
      <c r="A85" s="23" t="s">
        <v>91</v>
      </c>
      <c r="B85" s="13" t="s">
        <v>92</v>
      </c>
      <c r="C85" s="24" t="s">
        <v>93</v>
      </c>
      <c r="D85" s="24" t="s">
        <v>18</v>
      </c>
      <c r="E85" s="15">
        <v>436.25</v>
      </c>
      <c r="F85" s="15">
        <f>VLOOKUP($A85,[1]Hoja1!$A$9:$AM$250,3,0)</f>
        <v>13087.5</v>
      </c>
      <c r="G85" s="15">
        <v>0</v>
      </c>
      <c r="H85" s="15">
        <f>VLOOKUP($A85,[1]Hoja1!$A$9:$AM$250,6,0)</f>
        <v>0</v>
      </c>
      <c r="I85" s="15">
        <v>0</v>
      </c>
      <c r="J85" s="15">
        <f>VLOOKUP($A85,[1]Hoja1!$A$9:$AM$250,4,0)+VLOOKUP($A85,[1]Hoja1!$A$9:$AM$250,5,0)</f>
        <v>0</v>
      </c>
      <c r="K85" s="16">
        <f>SUM(F85:J85)</f>
        <v>13087.5</v>
      </c>
      <c r="L85" s="15">
        <f>VLOOKUP($A85,[1]Hoja1!$A$9:$AM$250,27,0)</f>
        <v>5844.68</v>
      </c>
      <c r="M85" s="16">
        <f t="shared" ref="M85" si="28">+K85-L85</f>
        <v>7242.82</v>
      </c>
      <c r="N85" s="17"/>
      <c r="O85" s="17"/>
    </row>
    <row r="86" spans="1:15" s="11" customFormat="1" ht="10.5" customHeight="1" x14ac:dyDescent="0.25">
      <c r="A86" s="12"/>
      <c r="B86" s="18"/>
      <c r="C86" s="14"/>
      <c r="D86" s="14"/>
      <c r="E86" s="15"/>
      <c r="F86" s="15"/>
      <c r="G86" s="14"/>
      <c r="H86" s="14"/>
      <c r="I86" s="14"/>
      <c r="J86" s="14"/>
      <c r="K86" s="16"/>
      <c r="L86" s="16"/>
      <c r="M86" s="16"/>
    </row>
    <row r="87" spans="1:15" s="11" customFormat="1" ht="17.25" customHeight="1" x14ac:dyDescent="0.25">
      <c r="A87" s="6" t="s">
        <v>94</v>
      </c>
      <c r="B87" s="7"/>
      <c r="C87" s="8"/>
      <c r="D87" s="8"/>
      <c r="E87" s="9"/>
      <c r="F87" s="9"/>
      <c r="G87" s="8"/>
      <c r="H87" s="8"/>
      <c r="I87" s="8"/>
      <c r="J87" s="8"/>
      <c r="K87" s="10"/>
      <c r="L87" s="10"/>
      <c r="M87" s="10"/>
    </row>
    <row r="88" spans="1:15" s="11" customFormat="1" ht="10.5" customHeight="1" x14ac:dyDescent="0.25">
      <c r="A88" s="23" t="s">
        <v>95</v>
      </c>
      <c r="B88" s="13" t="s">
        <v>96</v>
      </c>
      <c r="C88" s="24" t="s">
        <v>17</v>
      </c>
      <c r="D88" s="24" t="s">
        <v>18</v>
      </c>
      <c r="E88" s="15">
        <v>326.69</v>
      </c>
      <c r="F88" s="15">
        <f>VLOOKUP($A88,[1]Hoja1!$A$9:$AM$250,3,0)</f>
        <v>9800.7000000000007</v>
      </c>
      <c r="G88" s="15">
        <v>0</v>
      </c>
      <c r="H88" s="15">
        <f>VLOOKUP($A88,[1]Hoja1!$A$9:$AM$250,6,0)</f>
        <v>0</v>
      </c>
      <c r="I88" s="15">
        <v>0</v>
      </c>
      <c r="J88" s="15">
        <f>VLOOKUP($A88,[1]Hoja1!$A$9:$AM$250,4,0)+VLOOKUP($A88,[1]Hoja1!$A$9:$AM$250,5,0)</f>
        <v>0</v>
      </c>
      <c r="K88" s="16">
        <f t="shared" ref="K88:K89" si="29">SUM(F88:J88)</f>
        <v>9800.7000000000007</v>
      </c>
      <c r="L88" s="15">
        <f>VLOOKUP($A88,[1]Hoja1!$A$9:$AM$250,27,0)</f>
        <v>1133.8499999999999</v>
      </c>
      <c r="M88" s="16">
        <f t="shared" ref="M88:M89" si="30">+K88-L88</f>
        <v>8666.85</v>
      </c>
      <c r="N88" s="17"/>
      <c r="O88" s="17"/>
    </row>
    <row r="89" spans="1:15" s="11" customFormat="1" ht="10.5" customHeight="1" x14ac:dyDescent="0.25">
      <c r="A89" s="23" t="s">
        <v>163</v>
      </c>
      <c r="B89" s="13" t="s">
        <v>150</v>
      </c>
      <c r="C89" s="24" t="s">
        <v>151</v>
      </c>
      <c r="D89" s="24" t="s">
        <v>18</v>
      </c>
      <c r="E89" s="15">
        <f>(+F89+I89)/30</f>
        <v>333</v>
      </c>
      <c r="F89" s="15">
        <f>VLOOKUP($A89,[1]Hoja1!$A$9:$AM$250,3,0)</f>
        <v>9990</v>
      </c>
      <c r="G89" s="15">
        <v>0</v>
      </c>
      <c r="H89" s="15">
        <f>VLOOKUP($A89,[1]Hoja1!$A$9:$AM$250,6,0)</f>
        <v>0</v>
      </c>
      <c r="I89" s="15">
        <v>0</v>
      </c>
      <c r="J89" s="15">
        <f>VLOOKUP($A89,[1]Hoja1!$A$9:$AM$250,4,0)+VLOOKUP($A89,[1]Hoja1!$A$9:$AM$250,5,0)</f>
        <v>1120.74</v>
      </c>
      <c r="K89" s="16">
        <f t="shared" si="29"/>
        <v>11110.74</v>
      </c>
      <c r="L89" s="15">
        <f>VLOOKUP($A89,[1]Hoja1!$A$9:$AM$250,27,0)</f>
        <v>1392.55</v>
      </c>
      <c r="M89" s="16">
        <f t="shared" si="30"/>
        <v>9718.19</v>
      </c>
      <c r="N89" s="17"/>
      <c r="O89" s="17"/>
    </row>
    <row r="90" spans="1:15" s="11" customFormat="1" ht="10.5" customHeight="1" x14ac:dyDescent="0.25">
      <c r="A90" s="12"/>
      <c r="B90" s="18"/>
      <c r="C90" s="14"/>
      <c r="D90" s="14"/>
      <c r="E90" s="15"/>
      <c r="F90" s="15"/>
      <c r="G90" s="14"/>
      <c r="H90" s="14"/>
      <c r="I90" s="14"/>
      <c r="J90" s="14"/>
      <c r="K90" s="16"/>
      <c r="L90" s="16"/>
      <c r="M90" s="16"/>
    </row>
    <row r="91" spans="1:15" s="11" customFormat="1" ht="17.25" customHeight="1" x14ac:dyDescent="0.25">
      <c r="A91" s="6" t="s">
        <v>97</v>
      </c>
      <c r="B91" s="7"/>
      <c r="C91" s="8"/>
      <c r="D91" s="8"/>
      <c r="E91" s="9"/>
      <c r="F91" s="9"/>
      <c r="G91" s="8"/>
      <c r="H91" s="8"/>
      <c r="I91" s="8"/>
      <c r="J91" s="8"/>
      <c r="K91" s="10"/>
      <c r="L91" s="10"/>
      <c r="M91" s="10"/>
    </row>
    <row r="92" spans="1:15" s="11" customFormat="1" ht="10.5" customHeight="1" x14ac:dyDescent="0.25">
      <c r="A92" s="23" t="s">
        <v>98</v>
      </c>
      <c r="B92" s="13" t="s">
        <v>99</v>
      </c>
      <c r="C92" s="24" t="s">
        <v>17</v>
      </c>
      <c r="D92" s="24" t="s">
        <v>18</v>
      </c>
      <c r="E92" s="15">
        <v>305.60000000000002</v>
      </c>
      <c r="F92" s="15">
        <f>VLOOKUP($A92,[1]Hoja1!$A$9:$AM$250,3,0)</f>
        <v>9168</v>
      </c>
      <c r="G92" s="15">
        <v>0</v>
      </c>
      <c r="H92" s="15">
        <f>VLOOKUP($A92,[1]Hoja1!$A$9:$AM$250,6,0)</f>
        <v>0</v>
      </c>
      <c r="I92" s="15">
        <v>0</v>
      </c>
      <c r="J92" s="15">
        <f>VLOOKUP($A92,[1]Hoja1!$A$9:$AM$250,4,0)+VLOOKUP($A92,[1]Hoja1!$A$9:$AM$250,5,0)</f>
        <v>0</v>
      </c>
      <c r="K92" s="16">
        <f>SUM(F92:J92)</f>
        <v>9168</v>
      </c>
      <c r="L92" s="15">
        <f>VLOOKUP($A92,[1]Hoja1!$A$9:$AM$250,27,0)</f>
        <v>1020.5</v>
      </c>
      <c r="M92" s="16">
        <f t="shared" ref="M92" si="31">+K92-L92</f>
        <v>8147.5</v>
      </c>
      <c r="N92" s="17"/>
      <c r="O92" s="17"/>
    </row>
    <row r="93" spans="1:15" s="11" customFormat="1" ht="10.5" customHeight="1" x14ac:dyDescent="0.25">
      <c r="A93" s="22"/>
      <c r="B93" s="18"/>
      <c r="C93" s="14"/>
      <c r="D93" s="14"/>
      <c r="E93" s="15"/>
      <c r="F93" s="15"/>
      <c r="G93" s="14"/>
      <c r="H93" s="14"/>
      <c r="I93" s="14"/>
      <c r="J93" s="14"/>
      <c r="K93" s="16"/>
      <c r="L93" s="16"/>
      <c r="M93" s="16"/>
    </row>
    <row r="94" spans="1:15" s="11" customFormat="1" ht="17.25" customHeight="1" x14ac:dyDescent="0.25">
      <c r="A94" s="6" t="s">
        <v>100</v>
      </c>
      <c r="B94" s="7"/>
      <c r="C94" s="8"/>
      <c r="D94" s="8"/>
      <c r="E94" s="9"/>
      <c r="F94" s="9"/>
      <c r="G94" s="8"/>
      <c r="H94" s="8"/>
      <c r="I94" s="8"/>
      <c r="J94" s="8"/>
      <c r="K94" s="10"/>
      <c r="L94" s="10"/>
      <c r="M94" s="10"/>
    </row>
    <row r="95" spans="1:15" s="11" customFormat="1" ht="10.5" customHeight="1" x14ac:dyDescent="0.25">
      <c r="A95" s="23" t="s">
        <v>101</v>
      </c>
      <c r="B95" s="13" t="s">
        <v>102</v>
      </c>
      <c r="C95" s="24" t="s">
        <v>17</v>
      </c>
      <c r="D95" s="24" t="s">
        <v>18</v>
      </c>
      <c r="E95" s="15">
        <v>480.3</v>
      </c>
      <c r="F95" s="15">
        <f>VLOOKUP($A95,[1]Hoja1!$A$9:$AM$250,3,0)</f>
        <v>9606</v>
      </c>
      <c r="G95" s="15">
        <v>0</v>
      </c>
      <c r="H95" s="15">
        <f>VLOOKUP($A95,[1]Hoja1!$A$9:$AM$250,6,0)</f>
        <v>0</v>
      </c>
      <c r="I95" s="15">
        <v>0</v>
      </c>
      <c r="J95" s="15">
        <f>VLOOKUP($A95,[1]Hoja1!$A$9:$AM$250,4,0)+VLOOKUP($A95,[1]Hoja1!$A$9:$AM$250,5,0)</f>
        <v>1440.9</v>
      </c>
      <c r="K95" s="16">
        <f t="shared" ref="K95" si="32">SUM(F95:J95)</f>
        <v>11046.9</v>
      </c>
      <c r="L95" s="15">
        <f>VLOOKUP($A95,[1]Hoja1!$A$9:$AM$250,27,0)</f>
        <v>4628.07</v>
      </c>
      <c r="M95" s="16">
        <f t="shared" ref="M95" si="33">+K95-L95</f>
        <v>6418.83</v>
      </c>
      <c r="N95" s="17"/>
      <c r="O95" s="17"/>
    </row>
    <row r="96" spans="1:15" s="11" customFormat="1" ht="10.5" customHeight="1" x14ac:dyDescent="0.25">
      <c r="A96" s="22"/>
      <c r="B96" s="18"/>
      <c r="C96" s="14"/>
      <c r="D96" s="14"/>
      <c r="E96" s="15"/>
      <c r="F96" s="15"/>
      <c r="G96" s="14"/>
      <c r="H96" s="14"/>
      <c r="I96" s="14"/>
      <c r="J96" s="14"/>
      <c r="K96" s="16"/>
      <c r="L96" s="16"/>
      <c r="M96" s="16"/>
    </row>
    <row r="97" spans="1:15" s="11" customFormat="1" ht="17.25" customHeight="1" x14ac:dyDescent="0.25">
      <c r="A97" s="6" t="s">
        <v>104</v>
      </c>
      <c r="B97" s="7"/>
      <c r="C97" s="8"/>
      <c r="D97" s="8"/>
      <c r="E97" s="9"/>
      <c r="F97" s="9"/>
      <c r="G97" s="8"/>
      <c r="H97" s="8"/>
      <c r="I97" s="8"/>
      <c r="J97" s="8"/>
      <c r="K97" s="10"/>
      <c r="L97" s="10"/>
      <c r="M97" s="10"/>
    </row>
    <row r="98" spans="1:15" s="11" customFormat="1" ht="10.5" customHeight="1" x14ac:dyDescent="0.25">
      <c r="A98" s="23" t="s">
        <v>105</v>
      </c>
      <c r="B98" s="13" t="s">
        <v>106</v>
      </c>
      <c r="C98" s="24" t="s">
        <v>17</v>
      </c>
      <c r="D98" s="24" t="s">
        <v>18</v>
      </c>
      <c r="E98" s="15">
        <v>263.94</v>
      </c>
      <c r="F98" s="15">
        <f>VLOOKUP($A98,[1]Hoja1!$A$9:$AM$250,3,0)</f>
        <v>7918.2</v>
      </c>
      <c r="G98" s="15">
        <v>0</v>
      </c>
      <c r="H98" s="15">
        <f>VLOOKUP($A98,[1]Hoja1!$A$9:$AM$250,6,0)</f>
        <v>0</v>
      </c>
      <c r="I98" s="15">
        <v>0</v>
      </c>
      <c r="J98" s="15">
        <f>VLOOKUP($A98,[1]Hoja1!$A$9:$AM$250,4,0)+VLOOKUP($A98,[1]Hoja1!$A$9:$AM$250,5,0)</f>
        <v>0</v>
      </c>
      <c r="K98" s="16">
        <f t="shared" ref="K98:K103" si="34">SUM(F98:J98)</f>
        <v>7918.2</v>
      </c>
      <c r="L98" s="15">
        <f>VLOOKUP($A98,[1]Hoja1!$A$9:$AM$250,27,0)</f>
        <v>827.76</v>
      </c>
      <c r="M98" s="16">
        <f t="shared" ref="M98:M103" si="35">+K98-L98</f>
        <v>7090.44</v>
      </c>
      <c r="N98" s="17"/>
      <c r="O98" s="17"/>
    </row>
    <row r="99" spans="1:15" s="11" customFormat="1" ht="10.5" customHeight="1" x14ac:dyDescent="0.25">
      <c r="A99" s="23" t="s">
        <v>107</v>
      </c>
      <c r="B99" s="13" t="s">
        <v>108</v>
      </c>
      <c r="C99" s="24" t="s">
        <v>17</v>
      </c>
      <c r="D99" s="24" t="s">
        <v>18</v>
      </c>
      <c r="E99" s="15">
        <v>141.69999999999999</v>
      </c>
      <c r="F99" s="15">
        <f>VLOOKUP($A99,[1]Hoja1!$A$9:$AM$250,3,0)</f>
        <v>4251</v>
      </c>
      <c r="G99" s="15">
        <v>0</v>
      </c>
      <c r="H99" s="15">
        <f>VLOOKUP($A99,[1]Hoja1!$A$9:$AM$250,6,0)</f>
        <v>0</v>
      </c>
      <c r="I99" s="15">
        <v>0</v>
      </c>
      <c r="J99" s="15">
        <f>VLOOKUP($A99,[1]Hoja1!$A$9:$AM$250,4,0)+VLOOKUP($A99,[1]Hoja1!$A$9:$AM$250,5,0)</f>
        <v>0</v>
      </c>
      <c r="K99" s="16">
        <f t="shared" si="34"/>
        <v>4251</v>
      </c>
      <c r="L99" s="15">
        <f>VLOOKUP($A99,[1]Hoja1!$A$9:$AM$250,27,0)</f>
        <v>-132.4</v>
      </c>
      <c r="M99" s="16">
        <f t="shared" si="35"/>
        <v>4383.3999999999996</v>
      </c>
      <c r="N99" s="17"/>
      <c r="O99" s="17"/>
    </row>
    <row r="100" spans="1:15" s="11" customFormat="1" ht="10.5" customHeight="1" x14ac:dyDescent="0.25">
      <c r="A100" s="23" t="s">
        <v>109</v>
      </c>
      <c r="B100" s="13" t="s">
        <v>110</v>
      </c>
      <c r="C100" s="24" t="s">
        <v>48</v>
      </c>
      <c r="D100" s="24" t="s">
        <v>18</v>
      </c>
      <c r="E100" s="15">
        <v>141.69999999999999</v>
      </c>
      <c r="F100" s="15">
        <f>VLOOKUP($A100,[1]Hoja1!$A$9:$AM$250,3,0)</f>
        <v>4251</v>
      </c>
      <c r="G100" s="15">
        <v>0</v>
      </c>
      <c r="H100" s="15">
        <f>VLOOKUP($A100,[1]Hoja1!$A$9:$AM$250,6,0)</f>
        <v>0</v>
      </c>
      <c r="I100" s="15">
        <v>0</v>
      </c>
      <c r="J100" s="15">
        <f>VLOOKUP($A100,[1]Hoja1!$A$9:$AM$250,4,0)+VLOOKUP($A100,[1]Hoja1!$A$9:$AM$250,5,0)</f>
        <v>0</v>
      </c>
      <c r="K100" s="16">
        <f t="shared" si="34"/>
        <v>4251</v>
      </c>
      <c r="L100" s="15">
        <f>VLOOKUP($A100,[1]Hoja1!$A$9:$AM$250,27,0)</f>
        <v>-132.4</v>
      </c>
      <c r="M100" s="16">
        <f t="shared" si="35"/>
        <v>4383.3999999999996</v>
      </c>
      <c r="N100" s="17"/>
      <c r="O100" s="17"/>
    </row>
    <row r="101" spans="1:15" s="11" customFormat="1" ht="10.5" customHeight="1" x14ac:dyDescent="0.2">
      <c r="A101" s="30" t="s">
        <v>176</v>
      </c>
      <c r="B101" s="13" t="s">
        <v>111</v>
      </c>
      <c r="C101" s="24" t="s">
        <v>17</v>
      </c>
      <c r="D101" s="24" t="s">
        <v>18</v>
      </c>
      <c r="E101" s="15">
        <f>(+F101+I101)/30</f>
        <v>333.33</v>
      </c>
      <c r="F101" s="15">
        <f>VLOOKUP($A101,[1]Hoja1!$A$9:$AM$250,3,0)</f>
        <v>9999.9</v>
      </c>
      <c r="G101" s="15">
        <v>0</v>
      </c>
      <c r="H101" s="15">
        <f>VLOOKUP($A101,[1]Hoja1!$A$9:$AM$250,6,0)</f>
        <v>0</v>
      </c>
      <c r="I101" s="15">
        <v>0</v>
      </c>
      <c r="J101" s="15">
        <f>VLOOKUP($A101,[1]Hoja1!$A$9:$AM$250,4,0)+VLOOKUP($A101,[1]Hoja1!$A$9:$AM$250,5,0)</f>
        <v>1110.8399999999999</v>
      </c>
      <c r="K101" s="16">
        <f t="shared" si="34"/>
        <v>11110.74</v>
      </c>
      <c r="L101" s="15">
        <f>VLOOKUP($A101,[1]Hoja1!$A$9:$AM$250,27,0)</f>
        <v>1392.61</v>
      </c>
      <c r="M101" s="16">
        <f t="shared" si="35"/>
        <v>9718.1299999999992</v>
      </c>
      <c r="N101" s="17"/>
      <c r="O101" s="17"/>
    </row>
    <row r="102" spans="1:15" s="11" customFormat="1" ht="10.5" customHeight="1" x14ac:dyDescent="0.2">
      <c r="A102" s="30" t="s">
        <v>177</v>
      </c>
      <c r="B102" s="13" t="s">
        <v>154</v>
      </c>
      <c r="C102" s="24" t="s">
        <v>17</v>
      </c>
      <c r="D102" s="14" t="s">
        <v>204</v>
      </c>
      <c r="E102" s="15">
        <f>(+F102+I102)/30</f>
        <v>220</v>
      </c>
      <c r="F102" s="15">
        <f>VLOOKUP($A102,[1]Hoja1!$A$9:$AM$250,3,0)</f>
        <v>6600</v>
      </c>
      <c r="G102" s="15">
        <v>0</v>
      </c>
      <c r="H102" s="15">
        <f>VLOOKUP($A102,[1]Hoja1!$A$9:$AM$250,6,0)</f>
        <v>0</v>
      </c>
      <c r="I102" s="15">
        <v>0</v>
      </c>
      <c r="J102" s="15">
        <f>VLOOKUP($A102,[1]Hoja1!$A$9:$AM$250,4,0)+VLOOKUP($A102,[1]Hoja1!$A$9:$AM$250,5,0)</f>
        <v>2105.1</v>
      </c>
      <c r="K102" s="16">
        <f t="shared" si="34"/>
        <v>8705.1</v>
      </c>
      <c r="L102" s="15">
        <f>VLOOKUP($A102,[1]Hoja1!$A$9:$AM$250,27,0)</f>
        <v>933.39</v>
      </c>
      <c r="M102" s="16">
        <f t="shared" si="35"/>
        <v>7771.71</v>
      </c>
      <c r="N102" s="17"/>
      <c r="O102" s="17"/>
    </row>
    <row r="103" spans="1:15" s="11" customFormat="1" ht="10.5" customHeight="1" x14ac:dyDescent="0.2">
      <c r="A103" s="30" t="s">
        <v>178</v>
      </c>
      <c r="B103" s="13" t="s">
        <v>155</v>
      </c>
      <c r="C103" s="24" t="s">
        <v>156</v>
      </c>
      <c r="D103" s="14" t="s">
        <v>204</v>
      </c>
      <c r="E103" s="15">
        <f>(+F103+I103)/30</f>
        <v>400</v>
      </c>
      <c r="F103" s="15">
        <f>VLOOKUP($A103,[1]Hoja1!$A$9:$AM$250,3,0)</f>
        <v>12000</v>
      </c>
      <c r="G103" s="15">
        <v>0</v>
      </c>
      <c r="H103" s="15">
        <f>VLOOKUP($A103,[1]Hoja1!$A$9:$AM$250,6,0)</f>
        <v>0</v>
      </c>
      <c r="I103" s="15">
        <v>0</v>
      </c>
      <c r="J103" s="15">
        <f>VLOOKUP($A103,[1]Hoja1!$A$9:$AM$250,4,0)+VLOOKUP($A103,[1]Hoja1!$A$9:$AM$250,5,0)</f>
        <v>8000</v>
      </c>
      <c r="K103" s="16">
        <f t="shared" si="34"/>
        <v>20000</v>
      </c>
      <c r="L103" s="15">
        <f>VLOOKUP($A103,[1]Hoja1!$A$9:$AM$250,27,0)</f>
        <v>3508.4</v>
      </c>
      <c r="M103" s="16">
        <f t="shared" si="35"/>
        <v>16491.599999999999</v>
      </c>
      <c r="N103" s="17"/>
      <c r="O103" s="17"/>
    </row>
    <row r="104" spans="1:15" s="11" customFormat="1" ht="10.5" customHeight="1" x14ac:dyDescent="0.25">
      <c r="A104" s="22"/>
      <c r="B104" s="18"/>
      <c r="C104" s="14"/>
      <c r="D104" s="14"/>
      <c r="E104" s="15"/>
      <c r="F104" s="15"/>
      <c r="G104" s="14"/>
      <c r="H104" s="14"/>
      <c r="I104" s="14"/>
      <c r="J104" s="14"/>
      <c r="K104" s="16"/>
      <c r="L104" s="16"/>
      <c r="M104" s="16"/>
    </row>
    <row r="105" spans="1:15" s="11" customFormat="1" ht="17.25" customHeight="1" x14ac:dyDescent="0.25">
      <c r="A105" s="6" t="s">
        <v>205</v>
      </c>
      <c r="B105" s="7"/>
      <c r="C105" s="8"/>
      <c r="D105" s="8"/>
      <c r="E105" s="9"/>
      <c r="F105" s="9"/>
      <c r="G105" s="8"/>
      <c r="H105" s="8"/>
      <c r="I105" s="8"/>
      <c r="J105" s="8"/>
      <c r="K105" s="10"/>
      <c r="L105" s="10"/>
      <c r="M105" s="10"/>
    </row>
    <row r="106" spans="1:15" s="11" customFormat="1" ht="10.5" customHeight="1" x14ac:dyDescent="0.25">
      <c r="A106" s="23" t="s">
        <v>206</v>
      </c>
      <c r="B106" s="13" t="s">
        <v>207</v>
      </c>
      <c r="C106" s="24" t="s">
        <v>156</v>
      </c>
      <c r="D106" s="24" t="s">
        <v>18</v>
      </c>
      <c r="E106" s="15">
        <v>333.33</v>
      </c>
      <c r="F106" s="15">
        <f>VLOOKUP($A106,[1]Hoja1!$A$9:$AM$250,3,0)</f>
        <v>9999.9</v>
      </c>
      <c r="G106" s="15">
        <v>0</v>
      </c>
      <c r="H106" s="15">
        <f>VLOOKUP($A106,[1]Hoja1!$A$9:$AM$250,6,0)</f>
        <v>0</v>
      </c>
      <c r="I106" s="15">
        <v>0</v>
      </c>
      <c r="J106" s="15">
        <f>VLOOKUP($A106,[1]Hoja1!$A$9:$AM$250,4,0)+VLOOKUP($A106,[1]Hoja1!$A$9:$AM$250,5,0)</f>
        <v>10000.1</v>
      </c>
      <c r="K106" s="16">
        <f t="shared" ref="K106" si="36">SUM(F106:J106)</f>
        <v>20000</v>
      </c>
      <c r="L106" s="15">
        <f>VLOOKUP($A106,[1]Hoja1!$A$9:$AM$250,27,0)</f>
        <v>3553.44</v>
      </c>
      <c r="M106" s="16">
        <f t="shared" ref="M106" si="37">+K106-L106</f>
        <v>16446.560000000001</v>
      </c>
      <c r="N106" s="17"/>
      <c r="O106" s="17"/>
    </row>
    <row r="107" spans="1:15" s="11" customFormat="1" ht="10.5" customHeight="1" x14ac:dyDescent="0.25">
      <c r="A107" s="22"/>
      <c r="B107" s="18"/>
      <c r="C107" s="14"/>
      <c r="D107" s="14"/>
      <c r="E107" s="15"/>
      <c r="F107" s="15"/>
      <c r="G107" s="14"/>
      <c r="H107" s="14"/>
      <c r="I107" s="14"/>
      <c r="J107" s="14"/>
      <c r="K107" s="16"/>
      <c r="L107" s="16"/>
      <c r="M107" s="16"/>
    </row>
    <row r="108" spans="1:15" s="11" customFormat="1" ht="17.25" customHeight="1" x14ac:dyDescent="0.25">
      <c r="A108" s="6" t="s">
        <v>112</v>
      </c>
      <c r="B108" s="7"/>
      <c r="C108" s="8"/>
      <c r="D108" s="8"/>
      <c r="E108" s="9"/>
      <c r="F108" s="9"/>
      <c r="G108" s="8"/>
      <c r="H108" s="8"/>
      <c r="I108" s="8"/>
      <c r="J108" s="8"/>
      <c r="K108" s="10"/>
      <c r="L108" s="10"/>
      <c r="M108" s="10"/>
    </row>
    <row r="109" spans="1:15" s="11" customFormat="1" ht="10.5" customHeight="1" x14ac:dyDescent="0.25">
      <c r="A109" s="23" t="s">
        <v>113</v>
      </c>
      <c r="B109" s="13" t="s">
        <v>114</v>
      </c>
      <c r="C109" s="24" t="s">
        <v>17</v>
      </c>
      <c r="D109" s="24" t="s">
        <v>18</v>
      </c>
      <c r="E109" s="15">
        <v>212.8</v>
      </c>
      <c r="F109" s="15">
        <f>VLOOKUP($A109,[1]Hoja1!$A$9:$AM$250,3,0)</f>
        <v>6384</v>
      </c>
      <c r="G109" s="15">
        <v>0</v>
      </c>
      <c r="H109" s="15">
        <f>VLOOKUP($A109,[1]Hoja1!$A$9:$AM$250,6,0)</f>
        <v>0</v>
      </c>
      <c r="I109" s="15">
        <v>0</v>
      </c>
      <c r="J109" s="15">
        <f>VLOOKUP($A109,[1]Hoja1!$A$9:$AM$250,4,0)+VLOOKUP($A109,[1]Hoja1!$A$9:$AM$250,5,0)</f>
        <v>0</v>
      </c>
      <c r="K109" s="16">
        <f t="shared" ref="K109:K110" si="38">SUM(F109:J109)</f>
        <v>6384</v>
      </c>
      <c r="L109" s="15">
        <f>VLOOKUP($A109,[1]Hoja1!$A$9:$AM$250,27,0)</f>
        <v>3041.88</v>
      </c>
      <c r="M109" s="16">
        <f t="shared" ref="M109:M110" si="39">+K109-L109</f>
        <v>3342.12</v>
      </c>
      <c r="N109" s="17"/>
      <c r="O109" s="17"/>
    </row>
    <row r="110" spans="1:15" s="11" customFormat="1" ht="10.5" customHeight="1" x14ac:dyDescent="0.2">
      <c r="A110" s="30" t="s">
        <v>199</v>
      </c>
      <c r="B110" s="13" t="s">
        <v>200</v>
      </c>
      <c r="C110" s="24" t="s">
        <v>156</v>
      </c>
      <c r="D110" s="14" t="s">
        <v>204</v>
      </c>
      <c r="E110" s="15">
        <f>(+F110+I110)/30</f>
        <v>333.33</v>
      </c>
      <c r="F110" s="15">
        <f>VLOOKUP($A110,[1]Hoja1!$A$9:$AM$250,3,0)</f>
        <v>9999.9</v>
      </c>
      <c r="G110" s="15">
        <v>0</v>
      </c>
      <c r="H110" s="15">
        <f>VLOOKUP($A110,[1]Hoja1!$A$9:$AM$250,6,0)</f>
        <v>0</v>
      </c>
      <c r="I110" s="15">
        <v>0</v>
      </c>
      <c r="J110" s="15">
        <f>VLOOKUP($A110,[1]Hoja1!$A$9:$AM$250,4,0)+VLOOKUP($A110,[1]Hoja1!$A$9:$AM$250,5,0)</f>
        <v>10000.1</v>
      </c>
      <c r="K110" s="16">
        <f t="shared" si="38"/>
        <v>20000</v>
      </c>
      <c r="L110" s="15">
        <f>VLOOKUP($A110,[1]Hoja1!$A$9:$AM$250,27,0)</f>
        <v>3485.2</v>
      </c>
      <c r="M110" s="16">
        <f t="shared" si="39"/>
        <v>16514.8</v>
      </c>
      <c r="N110" s="17"/>
      <c r="O110" s="17"/>
    </row>
    <row r="111" spans="1:15" s="11" customFormat="1" ht="10.5" customHeight="1" x14ac:dyDescent="0.25">
      <c r="A111" s="22"/>
      <c r="B111" s="18"/>
      <c r="C111" s="14"/>
      <c r="D111" s="14"/>
      <c r="E111" s="15"/>
      <c r="F111" s="15"/>
      <c r="G111" s="14"/>
      <c r="H111" s="14"/>
      <c r="I111" s="14"/>
      <c r="J111" s="14"/>
      <c r="K111" s="16"/>
      <c r="L111" s="16"/>
      <c r="M111" s="16"/>
    </row>
    <row r="112" spans="1:15" s="11" customFormat="1" ht="17.25" customHeight="1" x14ac:dyDescent="0.25">
      <c r="A112" s="6" t="s">
        <v>115</v>
      </c>
      <c r="B112" s="7"/>
      <c r="C112" s="8"/>
      <c r="D112" s="8"/>
      <c r="E112" s="9"/>
      <c r="F112" s="9"/>
      <c r="G112" s="8"/>
      <c r="H112" s="8"/>
      <c r="I112" s="8"/>
      <c r="J112" s="8"/>
      <c r="K112" s="10"/>
      <c r="L112" s="10"/>
      <c r="M112" s="10"/>
    </row>
    <row r="113" spans="1:15" s="11" customFormat="1" ht="10.5" customHeight="1" x14ac:dyDescent="0.25">
      <c r="A113" s="23" t="s">
        <v>116</v>
      </c>
      <c r="B113" s="13" t="s">
        <v>117</v>
      </c>
      <c r="C113" s="24" t="s">
        <v>66</v>
      </c>
      <c r="D113" s="24" t="s">
        <v>18</v>
      </c>
      <c r="E113" s="15">
        <v>157.44999999999999</v>
      </c>
      <c r="F113" s="15">
        <f>VLOOKUP($A113,[1]Hoja1!$A$9:$AM$250,3,0)</f>
        <v>4723.5</v>
      </c>
      <c r="G113" s="15">
        <v>0</v>
      </c>
      <c r="H113" s="15">
        <f>VLOOKUP($A113,[1]Hoja1!$A$9:$AM$250,6,0)</f>
        <v>0</v>
      </c>
      <c r="I113" s="15">
        <v>0</v>
      </c>
      <c r="J113" s="15">
        <f>VLOOKUP($A113,[1]Hoja1!$A$9:$AM$250,4,0)+VLOOKUP($A113,[1]Hoja1!$A$9:$AM$250,5,0)</f>
        <v>0</v>
      </c>
      <c r="K113" s="16">
        <f t="shared" ref="K113:K116" si="40">SUM(F113:J113)</f>
        <v>4723.5</v>
      </c>
      <c r="L113" s="15">
        <f>VLOOKUP($A113,[1]Hoja1!$A$9:$AM$250,27,0)</f>
        <v>84.38</v>
      </c>
      <c r="M113" s="16">
        <f t="shared" ref="M113:M116" si="41">+K113-L113</f>
        <v>4639.12</v>
      </c>
      <c r="N113" s="17"/>
      <c r="O113" s="17"/>
    </row>
    <row r="114" spans="1:15" s="11" customFormat="1" ht="10.5" customHeight="1" x14ac:dyDescent="0.2">
      <c r="A114" s="30" t="s">
        <v>188</v>
      </c>
      <c r="B114" s="18" t="s">
        <v>189</v>
      </c>
      <c r="C114" s="14" t="s">
        <v>17</v>
      </c>
      <c r="D114" s="14" t="s">
        <v>204</v>
      </c>
      <c r="E114" s="15">
        <f>(+F114+I114)/30</f>
        <v>200</v>
      </c>
      <c r="F114" s="15">
        <f>VLOOKUP($A114,[1]Hoja1!$A$9:$AM$250,3,0)</f>
        <v>6000</v>
      </c>
      <c r="G114" s="15">
        <v>0</v>
      </c>
      <c r="H114" s="15">
        <f>VLOOKUP($A114,[1]Hoja1!$A$9:$AM$250,6,0)</f>
        <v>0</v>
      </c>
      <c r="I114" s="15">
        <v>0</v>
      </c>
      <c r="J114" s="15">
        <f>VLOOKUP($A114,[1]Hoja1!$A$9:$AM$250,4,0)+VLOOKUP($A114,[1]Hoja1!$A$9:$AM$250,5,0)</f>
        <v>2000</v>
      </c>
      <c r="K114" s="16">
        <f t="shared" si="40"/>
        <v>8000</v>
      </c>
      <c r="L114" s="15">
        <f>VLOOKUP($A114,[1]Hoja1!$A$9:$AM$250,27,0)</f>
        <v>829.72</v>
      </c>
      <c r="M114" s="16">
        <f t="shared" si="41"/>
        <v>7170.28</v>
      </c>
    </row>
    <row r="115" spans="1:15" s="11" customFormat="1" ht="10.5" customHeight="1" x14ac:dyDescent="0.2">
      <c r="A115" s="30" t="s">
        <v>201</v>
      </c>
      <c r="B115" s="18" t="s">
        <v>202</v>
      </c>
      <c r="C115" s="14" t="s">
        <v>17</v>
      </c>
      <c r="D115" s="14" t="s">
        <v>204</v>
      </c>
      <c r="E115" s="15">
        <f>(+F115+I115)/30</f>
        <v>148.6</v>
      </c>
      <c r="F115" s="15">
        <f>VLOOKUP($A115,[1]Hoja1!$A$9:$AM$250,3,0)</f>
        <v>4458</v>
      </c>
      <c r="G115" s="15">
        <v>0</v>
      </c>
      <c r="H115" s="15">
        <f>VLOOKUP($A115,[1]Hoja1!$A$9:$AM$250,6,0)</f>
        <v>0</v>
      </c>
      <c r="I115" s="15">
        <v>0</v>
      </c>
      <c r="J115" s="15">
        <f>VLOOKUP($A115,[1]Hoja1!$A$9:$AM$250,4,0)+VLOOKUP($A115,[1]Hoja1!$A$9:$AM$250,5,0)</f>
        <v>1860</v>
      </c>
      <c r="K115" s="16">
        <f t="shared" ref="K115" si="42">SUM(F115:J115)</f>
        <v>6318</v>
      </c>
      <c r="L115" s="15">
        <f>VLOOKUP($A115,[1]Hoja1!$A$9:$AM$250,27,0)</f>
        <v>346.52</v>
      </c>
      <c r="M115" s="16">
        <f t="shared" ref="M115" si="43">+K115-L115</f>
        <v>5971.48</v>
      </c>
    </row>
    <row r="116" spans="1:15" s="11" customFormat="1" ht="10.5" customHeight="1" x14ac:dyDescent="0.2">
      <c r="A116" s="30" t="s">
        <v>197</v>
      </c>
      <c r="B116" s="18" t="s">
        <v>198</v>
      </c>
      <c r="C116" s="14" t="s">
        <v>17</v>
      </c>
      <c r="D116" s="14" t="s">
        <v>204</v>
      </c>
      <c r="E116" s="15">
        <f>(+F116+I116)/30</f>
        <v>212.6</v>
      </c>
      <c r="F116" s="15">
        <f>VLOOKUP($A116,[1]Hoja1!$A$9:$AM$250,3,0)</f>
        <v>6378</v>
      </c>
      <c r="G116" s="15">
        <v>0</v>
      </c>
      <c r="H116" s="15">
        <f>VLOOKUP($A116,[1]Hoja1!$A$9:$AM$250,6,0)</f>
        <v>0</v>
      </c>
      <c r="I116" s="15">
        <v>0</v>
      </c>
      <c r="J116" s="15">
        <f>VLOOKUP($A116,[1]Hoja1!$A$9:$AM$250,4,0)+VLOOKUP($A116,[1]Hoja1!$A$9:$AM$250,5,0)</f>
        <v>0</v>
      </c>
      <c r="K116" s="16">
        <f t="shared" si="40"/>
        <v>6378</v>
      </c>
      <c r="L116" s="15">
        <f>VLOOKUP($A116,[1]Hoja1!$A$9:$AM$250,27,0)</f>
        <v>362.35</v>
      </c>
      <c r="M116" s="16">
        <f t="shared" si="41"/>
        <v>6015.65</v>
      </c>
    </row>
    <row r="117" spans="1:15" s="11" customFormat="1" ht="10.5" customHeight="1" x14ac:dyDescent="0.25">
      <c r="A117" s="12"/>
      <c r="B117" s="18"/>
      <c r="C117" s="14"/>
      <c r="D117" s="14"/>
      <c r="E117" s="15"/>
      <c r="F117" s="15"/>
      <c r="G117" s="14"/>
      <c r="H117" s="14"/>
      <c r="I117" s="14"/>
      <c r="J117" s="14"/>
      <c r="K117" s="16"/>
      <c r="L117" s="16"/>
      <c r="M117" s="16"/>
    </row>
    <row r="118" spans="1:15" s="11" customFormat="1" ht="17.25" customHeight="1" x14ac:dyDescent="0.25">
      <c r="A118" s="6" t="s">
        <v>118</v>
      </c>
      <c r="B118" s="7"/>
      <c r="C118" s="8"/>
      <c r="D118" s="8"/>
      <c r="E118" s="9"/>
      <c r="F118" s="9"/>
      <c r="G118" s="8"/>
      <c r="H118" s="8"/>
      <c r="I118" s="8"/>
      <c r="J118" s="8"/>
      <c r="K118" s="10"/>
      <c r="L118" s="10"/>
      <c r="M118" s="10"/>
    </row>
    <row r="119" spans="1:15" s="11" customFormat="1" ht="10.5" customHeight="1" x14ac:dyDescent="0.25">
      <c r="A119" s="23" t="s">
        <v>190</v>
      </c>
      <c r="B119" s="13" t="s">
        <v>191</v>
      </c>
      <c r="C119" s="24" t="s">
        <v>66</v>
      </c>
      <c r="D119" s="14" t="s">
        <v>204</v>
      </c>
      <c r="E119" s="15">
        <f>(+F119+I119)/30</f>
        <v>141.69999999999999</v>
      </c>
      <c r="F119" s="15">
        <f>VLOOKUP($A119,[1]Hoja1!$A$9:$AM$250,3,0)</f>
        <v>4251</v>
      </c>
      <c r="G119" s="15">
        <v>0</v>
      </c>
      <c r="H119" s="15">
        <f>VLOOKUP($A119,[1]Hoja1!$A$9:$AM$250,6,0)</f>
        <v>0</v>
      </c>
      <c r="I119" s="15">
        <v>0</v>
      </c>
      <c r="J119" s="15">
        <f>VLOOKUP($A119,[1]Hoja1!$A$9:$AM$250,4,0)+VLOOKUP($A119,[1]Hoja1!$A$9:$AM$250,5,0)</f>
        <v>0</v>
      </c>
      <c r="K119" s="16">
        <f>SUM(F119:J119)</f>
        <v>4251</v>
      </c>
      <c r="L119" s="15">
        <f>VLOOKUP($A119,[1]Hoja1!$A$9:$AM$250,27,0)</f>
        <v>-132.4</v>
      </c>
      <c r="M119" s="16">
        <f t="shared" ref="M119" si="44">+K119-L119</f>
        <v>4383.3999999999996</v>
      </c>
      <c r="N119" s="17"/>
      <c r="O119" s="17"/>
    </row>
    <row r="120" spans="1:15" s="11" customFormat="1" ht="10.5" customHeight="1" x14ac:dyDescent="0.2">
      <c r="A120" s="33" t="s">
        <v>186</v>
      </c>
      <c r="B120" s="32" t="s">
        <v>187</v>
      </c>
      <c r="C120" s="14" t="s">
        <v>17</v>
      </c>
      <c r="D120" s="14" t="s">
        <v>204</v>
      </c>
      <c r="E120" s="15">
        <f>(+F120+I120)/30</f>
        <v>200</v>
      </c>
      <c r="F120" s="15">
        <f>VLOOKUP($A120,[1]Hoja1!$A$9:$AM$250,3,0)</f>
        <v>6000</v>
      </c>
      <c r="G120" s="15">
        <v>0</v>
      </c>
      <c r="H120" s="15">
        <f>VLOOKUP($A120,[1]Hoja1!$A$9:$AM$250,6,0)</f>
        <v>0</v>
      </c>
      <c r="I120" s="15">
        <v>0</v>
      </c>
      <c r="J120" s="15">
        <f>VLOOKUP($A120,[1]Hoja1!$A$9:$AM$250,4,0)+VLOOKUP($A120,[1]Hoja1!$A$9:$AM$250,5,0)</f>
        <v>2000</v>
      </c>
      <c r="K120" s="16">
        <f>SUM(F120:J120)</f>
        <v>8000</v>
      </c>
      <c r="L120" s="15">
        <f>VLOOKUP($A120,[1]Hoja1!$A$9:$AM$250,27,0)</f>
        <v>829.72</v>
      </c>
      <c r="M120" s="16">
        <f>+K120-L120</f>
        <v>7170.28</v>
      </c>
    </row>
    <row r="121" spans="1:15" s="11" customFormat="1" ht="10.5" customHeight="1" x14ac:dyDescent="0.25">
      <c r="A121" s="12"/>
      <c r="B121" s="18"/>
      <c r="C121" s="14"/>
      <c r="D121" s="14"/>
      <c r="E121" s="15"/>
      <c r="F121" s="15"/>
      <c r="G121" s="14"/>
      <c r="H121" s="14"/>
      <c r="I121" s="14"/>
      <c r="J121" s="14"/>
      <c r="K121" s="16"/>
      <c r="L121" s="16"/>
      <c r="M121" s="16"/>
    </row>
    <row r="122" spans="1:15" s="11" customFormat="1" ht="17.25" customHeight="1" x14ac:dyDescent="0.25">
      <c r="A122" s="6" t="s">
        <v>119</v>
      </c>
      <c r="B122" s="7"/>
      <c r="C122" s="8"/>
      <c r="D122" s="8"/>
      <c r="E122" s="9"/>
      <c r="F122" s="9"/>
      <c r="G122" s="8"/>
      <c r="H122" s="8"/>
      <c r="I122" s="8"/>
      <c r="J122" s="8"/>
      <c r="K122" s="10"/>
      <c r="L122" s="10"/>
      <c r="M122" s="10"/>
    </row>
    <row r="123" spans="1:15" s="11" customFormat="1" ht="10.5" customHeight="1" x14ac:dyDescent="0.2">
      <c r="A123" s="30" t="s">
        <v>179</v>
      </c>
      <c r="B123" s="18" t="s">
        <v>131</v>
      </c>
      <c r="C123" s="14" t="s">
        <v>17</v>
      </c>
      <c r="D123" s="14" t="s">
        <v>204</v>
      </c>
      <c r="E123" s="15">
        <f>(+F123+I123)/30</f>
        <v>333.33</v>
      </c>
      <c r="F123" s="15">
        <f>VLOOKUP($A123,[1]Hoja1!$A$9:$AM$250,3,0)</f>
        <v>9999.9</v>
      </c>
      <c r="G123" s="15">
        <v>0</v>
      </c>
      <c r="H123" s="15">
        <f>VLOOKUP($A123,[1]Hoja1!$A$9:$AM$250,6,0)</f>
        <v>0</v>
      </c>
      <c r="I123" s="15">
        <v>0</v>
      </c>
      <c r="J123" s="15">
        <f>VLOOKUP($A123,[1]Hoja1!$A$9:$AM$250,4,0)+VLOOKUP($A123,[1]Hoja1!$A$9:$AM$250,5,0)</f>
        <v>6603.04</v>
      </c>
      <c r="K123" s="16">
        <f>SUM(F123:J123)</f>
        <v>16602.939999999999</v>
      </c>
      <c r="L123" s="15">
        <f>VLOOKUP($A123,[1]Hoja1!$A$9:$AM$250,27,0)</f>
        <v>2666.89</v>
      </c>
      <c r="M123" s="16">
        <f t="shared" ref="M123" si="45">+K123-L123</f>
        <v>13936.05</v>
      </c>
    </row>
    <row r="124" spans="1:15" s="11" customFormat="1" ht="10.5" customHeight="1" x14ac:dyDescent="0.25">
      <c r="A124" s="12"/>
      <c r="B124" s="18"/>
      <c r="C124" s="14"/>
      <c r="D124" s="14"/>
      <c r="E124" s="15"/>
      <c r="F124" s="15"/>
      <c r="G124" s="14"/>
      <c r="H124" s="14"/>
      <c r="I124" s="14"/>
      <c r="J124" s="14"/>
      <c r="K124" s="16"/>
      <c r="L124" s="16"/>
      <c r="M124" s="16"/>
    </row>
    <row r="125" spans="1:15" s="11" customFormat="1" ht="17.25" customHeight="1" x14ac:dyDescent="0.25">
      <c r="A125" s="6" t="s">
        <v>152</v>
      </c>
      <c r="B125" s="7"/>
      <c r="C125" s="8"/>
      <c r="D125" s="8"/>
      <c r="E125" s="9"/>
      <c r="F125" s="9"/>
      <c r="G125" s="8"/>
      <c r="H125" s="8"/>
      <c r="I125" s="8"/>
      <c r="J125" s="8"/>
      <c r="K125" s="10"/>
      <c r="L125" s="10"/>
      <c r="M125" s="10"/>
    </row>
    <row r="126" spans="1:15" s="11" customFormat="1" ht="10.5" customHeight="1" x14ac:dyDescent="0.2">
      <c r="A126" s="30" t="s">
        <v>180</v>
      </c>
      <c r="B126" s="13" t="s">
        <v>153</v>
      </c>
      <c r="C126" s="24" t="s">
        <v>17</v>
      </c>
      <c r="D126" s="14" t="s">
        <v>204</v>
      </c>
      <c r="E126" s="15">
        <f>(+F126+I126)/30</f>
        <v>200</v>
      </c>
      <c r="F126" s="15">
        <f>VLOOKUP($A126,[1]Hoja1!$A$9:$AM$250,3,0)</f>
        <v>6000</v>
      </c>
      <c r="G126" s="15">
        <v>0</v>
      </c>
      <c r="H126" s="15">
        <f>VLOOKUP($A126,[1]Hoja1!$A$9:$AM$250,6,0)</f>
        <v>0</v>
      </c>
      <c r="I126" s="15">
        <v>0</v>
      </c>
      <c r="J126" s="15">
        <f>VLOOKUP($A126,[1]Hoja1!$A$9:$AM$250,4,0)+VLOOKUP($A126,[1]Hoja1!$A$9:$AM$250,5,0)</f>
        <v>2139.6999999999998</v>
      </c>
      <c r="K126" s="16">
        <f t="shared" ref="K126:K127" si="46">SUM(F126:J126)</f>
        <v>8139.7</v>
      </c>
      <c r="L126" s="15">
        <f>VLOOKUP($A126,[1]Hoja1!$A$9:$AM$250,27,0)</f>
        <v>848.7</v>
      </c>
      <c r="M126" s="16">
        <f t="shared" ref="M126:M127" si="47">+K126-L126</f>
        <v>7291</v>
      </c>
      <c r="N126" s="17"/>
      <c r="O126" s="17"/>
    </row>
    <row r="127" spans="1:15" s="11" customFormat="1" ht="10.5" customHeight="1" x14ac:dyDescent="0.2">
      <c r="A127" s="30" t="s">
        <v>135</v>
      </c>
      <c r="B127" s="13" t="s">
        <v>162</v>
      </c>
      <c r="C127" s="24" t="s">
        <v>17</v>
      </c>
      <c r="D127" s="14" t="s">
        <v>204</v>
      </c>
      <c r="E127" s="15">
        <f>(+F127+I127)/30</f>
        <v>200</v>
      </c>
      <c r="F127" s="15">
        <f>VLOOKUP($A127,[1]Hoja1!$A$9:$AM$250,3,0)</f>
        <v>6000</v>
      </c>
      <c r="G127" s="15">
        <v>0</v>
      </c>
      <c r="H127" s="15">
        <f>VLOOKUP($A127,[1]Hoja1!$A$9:$AM$250,6,0)</f>
        <v>0</v>
      </c>
      <c r="I127" s="15">
        <v>0</v>
      </c>
      <c r="J127" s="15">
        <f>VLOOKUP($A127,[1]Hoja1!$A$9:$AM$250,4,0)+VLOOKUP($A127,[1]Hoja1!$A$9:$AM$250,5,0)</f>
        <v>2139.6999999999998</v>
      </c>
      <c r="K127" s="16">
        <f t="shared" si="46"/>
        <v>8139.7</v>
      </c>
      <c r="L127" s="15">
        <f>VLOOKUP($A127,[1]Hoja1!$A$9:$AM$250,27,0)</f>
        <v>848.7</v>
      </c>
      <c r="M127" s="16">
        <f t="shared" si="47"/>
        <v>7291</v>
      </c>
      <c r="N127" s="17"/>
      <c r="O127" s="17"/>
    </row>
    <row r="128" spans="1:15" s="11" customFormat="1" ht="10.5" customHeight="1" x14ac:dyDescent="0.25">
      <c r="A128" s="12"/>
      <c r="B128" s="18"/>
      <c r="C128" s="14"/>
      <c r="D128" s="14"/>
      <c r="E128" s="15"/>
      <c r="F128" s="15"/>
      <c r="G128" s="14"/>
      <c r="H128" s="14"/>
      <c r="I128" s="14"/>
      <c r="J128" s="14"/>
      <c r="K128" s="16"/>
      <c r="L128" s="16"/>
      <c r="M128" s="16"/>
    </row>
    <row r="129" spans="1:15" s="11" customFormat="1" ht="17.25" customHeight="1" x14ac:dyDescent="0.25">
      <c r="A129" s="6" t="s">
        <v>120</v>
      </c>
      <c r="B129" s="7"/>
      <c r="C129" s="8"/>
      <c r="D129" s="8"/>
      <c r="E129" s="9"/>
      <c r="F129" s="9"/>
      <c r="G129" s="8"/>
      <c r="H129" s="8"/>
      <c r="I129" s="8"/>
      <c r="J129" s="8"/>
      <c r="K129" s="10"/>
      <c r="L129" s="10"/>
      <c r="M129" s="10"/>
    </row>
    <row r="130" spans="1:15" s="11" customFormat="1" ht="10.5" customHeight="1" x14ac:dyDescent="0.25">
      <c r="A130" s="23" t="s">
        <v>121</v>
      </c>
      <c r="B130" s="13" t="s">
        <v>122</v>
      </c>
      <c r="C130" s="24" t="s">
        <v>17</v>
      </c>
      <c r="D130" s="24" t="s">
        <v>18</v>
      </c>
      <c r="E130" s="15">
        <v>148.6</v>
      </c>
      <c r="F130" s="15">
        <f>VLOOKUP($A130,[1]Hoja1!$A$9:$AM$250,3,0)</f>
        <v>4458</v>
      </c>
      <c r="G130" s="15">
        <v>0</v>
      </c>
      <c r="H130" s="15">
        <f>VLOOKUP($A130,[1]Hoja1!$A$9:$AM$250,6,0)</f>
        <v>0</v>
      </c>
      <c r="I130" s="15">
        <v>0</v>
      </c>
      <c r="J130" s="15">
        <f>VLOOKUP($A130,[1]Hoja1!$A$9:$AM$250,4,0)+VLOOKUP($A130,[1]Hoja1!$A$9:$AM$250,5,0)</f>
        <v>1842</v>
      </c>
      <c r="K130" s="16">
        <f>SUM(F130:J130)</f>
        <v>6300</v>
      </c>
      <c r="L130" s="15">
        <f>VLOOKUP($A130,[1]Hoja1!$A$9:$AM$250,27,0)</f>
        <v>344.16</v>
      </c>
      <c r="M130" s="16">
        <f t="shared" ref="M130" si="48">+K130-L130</f>
        <v>5955.84</v>
      </c>
      <c r="N130" s="17"/>
      <c r="O130" s="17"/>
    </row>
    <row r="131" spans="1:15" s="11" customFormat="1" ht="10.5" customHeight="1" x14ac:dyDescent="0.25">
      <c r="A131" s="12"/>
      <c r="B131" s="18"/>
      <c r="C131" s="14"/>
      <c r="D131" s="14"/>
      <c r="E131" s="15"/>
      <c r="F131" s="15"/>
      <c r="G131" s="14"/>
      <c r="H131" s="14"/>
      <c r="I131" s="14"/>
      <c r="J131" s="14"/>
      <c r="K131" s="16"/>
      <c r="L131" s="16"/>
      <c r="M131" s="16"/>
    </row>
    <row r="132" spans="1:15" s="11" customFormat="1" ht="17.25" customHeight="1" x14ac:dyDescent="0.25">
      <c r="A132" s="6" t="s">
        <v>123</v>
      </c>
      <c r="B132" s="7"/>
      <c r="C132" s="8"/>
      <c r="D132" s="8"/>
      <c r="E132" s="9"/>
      <c r="F132" s="9"/>
      <c r="G132" s="8"/>
      <c r="H132" s="8"/>
      <c r="I132" s="8"/>
      <c r="J132" s="8"/>
      <c r="K132" s="10"/>
      <c r="L132" s="10"/>
      <c r="M132" s="10"/>
    </row>
    <row r="133" spans="1:15" s="11" customFormat="1" ht="10.5" customHeight="1" x14ac:dyDescent="0.2">
      <c r="A133" s="30" t="s">
        <v>132</v>
      </c>
      <c r="B133" s="25" t="s">
        <v>125</v>
      </c>
      <c r="C133" s="24" t="s">
        <v>17</v>
      </c>
      <c r="D133" s="14" t="s">
        <v>204</v>
      </c>
      <c r="E133" s="15">
        <f>(+F133+I133)/30</f>
        <v>141.4</v>
      </c>
      <c r="F133" s="15">
        <f>VLOOKUP($A133,[1]Hoja1!$A$9:$AM$250,3,0)</f>
        <v>4242</v>
      </c>
      <c r="G133" s="15">
        <v>0</v>
      </c>
      <c r="H133" s="15">
        <f>VLOOKUP($A133,[1]Hoja1!$A$9:$AM$250,6,0)</f>
        <v>0</v>
      </c>
      <c r="I133" s="15">
        <v>0</v>
      </c>
      <c r="J133" s="15">
        <f>VLOOKUP($A133,[1]Hoja1!$A$9:$AM$250,4,0)+VLOOKUP($A133,[1]Hoja1!$A$9:$AM$250,5,0)</f>
        <v>96</v>
      </c>
      <c r="K133" s="16">
        <f>SUM(F133:J133)</f>
        <v>4338</v>
      </c>
      <c r="L133" s="15">
        <f>VLOOKUP($A133,[1]Hoja1!$A$9:$AM$250,27,0)</f>
        <v>-126.83</v>
      </c>
      <c r="M133" s="16">
        <f t="shared" ref="M133" si="49">+K133-L133</f>
        <v>4464.83</v>
      </c>
    </row>
    <row r="134" spans="1:15" x14ac:dyDescent="0.25">
      <c r="K134" s="28"/>
      <c r="L134" s="28"/>
      <c r="M134" s="28"/>
    </row>
    <row r="135" spans="1:15" x14ac:dyDescent="0.25">
      <c r="K135" s="29">
        <f>SUM(K7:K133)</f>
        <v>818503.77999999968</v>
      </c>
      <c r="L135" s="29">
        <f t="shared" ref="L135:M135" si="50">SUM(L7:L133)</f>
        <v>151947.95000000013</v>
      </c>
      <c r="M135" s="29">
        <f t="shared" si="50"/>
        <v>666555.83000000019</v>
      </c>
    </row>
    <row r="136" spans="1:15" x14ac:dyDescent="0.2">
      <c r="K136" s="36"/>
      <c r="L136" s="37"/>
      <c r="M136" s="37"/>
    </row>
    <row r="137" spans="1:15" x14ac:dyDescent="0.2">
      <c r="K137" s="49">
        <v>818503.78</v>
      </c>
      <c r="L137" s="50">
        <v>151947.95000000001</v>
      </c>
      <c r="M137" s="50">
        <v>666555.82999999996</v>
      </c>
    </row>
    <row r="138" spans="1:15" x14ac:dyDescent="0.25">
      <c r="K138" s="29">
        <f>+K135-K137</f>
        <v>0</v>
      </c>
      <c r="L138" s="29">
        <f t="shared" ref="L138:M138" si="51">+L135-L137</f>
        <v>0</v>
      </c>
      <c r="M138" s="29">
        <f t="shared" si="51"/>
        <v>0</v>
      </c>
    </row>
    <row r="139" spans="1:15" ht="17.25" hidden="1" customHeight="1" x14ac:dyDescent="0.25"/>
    <row r="140" spans="1:15" ht="17.25" hidden="1" customHeight="1" x14ac:dyDescent="0.25">
      <c r="F140" s="27">
        <f>SUBTOTAL(109,F7:F139)</f>
        <v>609665.70000000007</v>
      </c>
      <c r="J140" s="27"/>
      <c r="K140" s="27">
        <f>SUBTOTAL(109,K7:K139)</f>
        <v>2455511.3399999994</v>
      </c>
      <c r="L140" s="27">
        <f>SUBTOTAL(109,L7:L139)</f>
        <v>455843.85000000027</v>
      </c>
      <c r="M140" s="27">
        <f>SUBTOTAL(109,M7:M139)</f>
        <v>1999667.4900000002</v>
      </c>
    </row>
    <row r="141" spans="1:15" ht="17.25" hidden="1" customHeight="1" x14ac:dyDescent="0.2">
      <c r="F141" s="27">
        <f>+[2]Hoja1!$C$88</f>
        <v>496744</v>
      </c>
      <c r="K141" s="34">
        <v>776770.53</v>
      </c>
      <c r="L141" s="35">
        <v>137784.6</v>
      </c>
      <c r="M141" s="35">
        <v>638985.93000000005</v>
      </c>
    </row>
    <row r="142" spans="1:15" ht="17.25" hidden="1" customHeight="1" x14ac:dyDescent="0.25">
      <c r="F142" s="27">
        <f>+F140-F141</f>
        <v>112921.70000000007</v>
      </c>
      <c r="K142" s="29">
        <f>+K140-K141</f>
        <v>1678740.8099999994</v>
      </c>
      <c r="L142" s="31">
        <f>+L140-L141</f>
        <v>318059.25000000023</v>
      </c>
      <c r="M142" s="31">
        <f>+M140-M141</f>
        <v>1360681.56</v>
      </c>
    </row>
    <row r="143" spans="1:15" ht="17.25" customHeight="1" x14ac:dyDescent="0.2">
      <c r="K143" s="38"/>
      <c r="L143" s="38"/>
      <c r="M143" s="38"/>
    </row>
    <row r="144" spans="1:15" ht="17.25" customHeight="1" x14ac:dyDescent="0.25">
      <c r="K144" s="31"/>
      <c r="L144" s="31"/>
      <c r="M144" s="31"/>
    </row>
    <row r="145" ht="17.25" customHeight="1" x14ac:dyDescent="0.25"/>
    <row r="146" ht="17.25" customHeight="1" x14ac:dyDescent="0.25"/>
    <row r="147" ht="17.25" customHeight="1" x14ac:dyDescent="0.25"/>
    <row r="148" ht="17.25" customHeight="1" x14ac:dyDescent="0.25"/>
    <row r="149" ht="17.25" customHeight="1" x14ac:dyDescent="0.25"/>
    <row r="150" ht="17.25" customHeight="1" x14ac:dyDescent="0.25"/>
    <row r="151" ht="17.25" customHeight="1" x14ac:dyDescent="0.25"/>
    <row r="152" ht="17.25" customHeight="1" x14ac:dyDescent="0.25"/>
    <row r="153" ht="17.25" customHeight="1" x14ac:dyDescent="0.25"/>
    <row r="154" ht="17.25" customHeight="1" x14ac:dyDescent="0.25"/>
    <row r="155" ht="17.25" customHeight="1" x14ac:dyDescent="0.25"/>
    <row r="156" ht="17.25" customHeight="1" x14ac:dyDescent="0.25"/>
    <row r="157" ht="17.25" customHeight="1" x14ac:dyDescent="0.25"/>
    <row r="158" ht="17.25" customHeight="1" x14ac:dyDescent="0.25"/>
    <row r="159" ht="17.25" customHeight="1" x14ac:dyDescent="0.25"/>
    <row r="160" ht="17.25" customHeight="1" x14ac:dyDescent="0.25"/>
    <row r="161" ht="17.25" customHeight="1" x14ac:dyDescent="0.25"/>
    <row r="162" ht="17.25" customHeight="1" x14ac:dyDescent="0.25"/>
    <row r="163" ht="17.25" customHeight="1" x14ac:dyDescent="0.25"/>
    <row r="164" ht="17.25" customHeight="1" x14ac:dyDescent="0.25"/>
    <row r="165" ht="17.25" customHeight="1" x14ac:dyDescent="0.25"/>
    <row r="166" ht="17.25" customHeight="1" x14ac:dyDescent="0.25"/>
    <row r="167" ht="17.25" customHeight="1" x14ac:dyDescent="0.25"/>
    <row r="168" ht="17.25" customHeight="1" x14ac:dyDescent="0.25"/>
    <row r="169" ht="17.25" customHeight="1" x14ac:dyDescent="0.25"/>
    <row r="170" ht="17.25" customHeight="1" x14ac:dyDescent="0.25"/>
    <row r="171" ht="17.25" customHeight="1" x14ac:dyDescent="0.25"/>
    <row r="172" ht="17.25" customHeight="1" x14ac:dyDescent="0.25"/>
    <row r="173" ht="17.25" customHeight="1" x14ac:dyDescent="0.25"/>
    <row r="174" ht="17.25" customHeight="1" x14ac:dyDescent="0.25"/>
    <row r="175" ht="17.25" customHeight="1" x14ac:dyDescent="0.25"/>
    <row r="176" ht="17.25" customHeight="1" x14ac:dyDescent="0.25"/>
    <row r="177" ht="17.25" customHeight="1" x14ac:dyDescent="0.25"/>
    <row r="178" ht="17.25" customHeight="1" x14ac:dyDescent="0.25"/>
    <row r="179" ht="17.25" customHeight="1" x14ac:dyDescent="0.25"/>
    <row r="180" ht="17.25" customHeight="1" x14ac:dyDescent="0.25"/>
    <row r="181" ht="17.25" customHeight="1" x14ac:dyDescent="0.25"/>
    <row r="182" ht="17.25" customHeight="1" x14ac:dyDescent="0.25"/>
    <row r="183" ht="17.25" customHeight="1" x14ac:dyDescent="0.25"/>
    <row r="184" ht="17.25" customHeight="1" x14ac:dyDescent="0.25"/>
    <row r="185" ht="17.25" customHeight="1" x14ac:dyDescent="0.25"/>
    <row r="186" ht="17.25" customHeight="1" x14ac:dyDescent="0.25"/>
    <row r="187" ht="17.25" customHeight="1" x14ac:dyDescent="0.25"/>
    <row r="188" ht="17.25" customHeight="1" x14ac:dyDescent="0.25"/>
    <row r="189" ht="17.25" customHeight="1" x14ac:dyDescent="0.25"/>
    <row r="190" ht="17.25" customHeight="1" x14ac:dyDescent="0.25"/>
    <row r="191" ht="17.25" customHeight="1" x14ac:dyDescent="0.25"/>
  </sheetData>
  <autoFilter ref="A6:M138"/>
  <mergeCells count="11">
    <mergeCell ref="M5:M6"/>
    <mergeCell ref="A1:M1"/>
    <mergeCell ref="A2:M2"/>
    <mergeCell ref="A3:M3"/>
    <mergeCell ref="A5:A6"/>
    <mergeCell ref="B5:B6"/>
    <mergeCell ref="C5:C6"/>
    <mergeCell ref="D5:D6"/>
    <mergeCell ref="E5:J5"/>
    <mergeCell ref="K5:K6"/>
    <mergeCell ref="L5:L6"/>
  </mergeCells>
  <printOptions horizontalCentered="1"/>
  <pageMargins left="0.32" right="0.37" top="0.46" bottom="0.43307086614173229" header="0.31496062992125984" footer="0.23622047244094491"/>
  <pageSetup scale="44" fitToHeight="4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ENERO</vt:lpstr>
      <vt:lpstr>ENERO!Área_de_impresión</vt:lpstr>
      <vt:lpstr>ENERO!Títulos_a_imprimir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2019-06-26T21:08:16Z</dcterms:created>
  <dcterms:modified xsi:type="dcterms:W3CDTF">2021-02-03T17:55:35Z</dcterms:modified>
</cp:coreProperties>
</file>