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bookViews>
    <workbookView xWindow="0" yWindow="0" windowWidth="24000" windowHeight="9480" activeTab="1"/>
  </bookViews>
  <sheets>
    <sheet name="1ra ene" sheetId="1" r:id="rId1"/>
    <sheet name="2da ene" sheetId="2" r:id="rId2"/>
  </sheets>
  <externalReferences>
    <externalReference r:id="rId3"/>
    <externalReference r:id="rId4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7" i="2" l="1"/>
  <c r="F47" i="2"/>
  <c r="E47" i="2"/>
  <c r="B47" i="2"/>
  <c r="G46" i="2"/>
  <c r="F46" i="2"/>
  <c r="E46" i="2"/>
  <c r="B46" i="2"/>
  <c r="G45" i="2"/>
  <c r="F45" i="2"/>
  <c r="E45" i="2"/>
  <c r="B45" i="2"/>
  <c r="G44" i="2"/>
  <c r="F44" i="2"/>
  <c r="E44" i="2"/>
  <c r="B44" i="2"/>
  <c r="G42" i="2"/>
  <c r="F42" i="2"/>
  <c r="E42" i="2"/>
  <c r="B42" i="2"/>
  <c r="G41" i="2"/>
  <c r="F41" i="2"/>
  <c r="E41" i="2"/>
  <c r="B41" i="2"/>
  <c r="G40" i="2"/>
  <c r="F40" i="2"/>
  <c r="E40" i="2"/>
  <c r="B40" i="2"/>
  <c r="G39" i="2"/>
  <c r="F39" i="2"/>
  <c r="E39" i="2"/>
  <c r="B39" i="2"/>
  <c r="G38" i="2"/>
  <c r="F38" i="2"/>
  <c r="E38" i="2"/>
  <c r="B38" i="2"/>
  <c r="G37" i="2"/>
  <c r="F37" i="2"/>
  <c r="E37" i="2"/>
  <c r="B37" i="2"/>
  <c r="G36" i="2"/>
  <c r="F36" i="2"/>
  <c r="E36" i="2"/>
  <c r="B36" i="2"/>
  <c r="G35" i="2"/>
  <c r="F35" i="2"/>
  <c r="E35" i="2"/>
  <c r="B35" i="2"/>
  <c r="G34" i="2"/>
  <c r="F34" i="2"/>
  <c r="E34" i="2"/>
  <c r="B34" i="2"/>
  <c r="G33" i="2"/>
  <c r="F33" i="2"/>
  <c r="E33" i="2"/>
  <c r="B33" i="2"/>
  <c r="G32" i="2"/>
  <c r="F32" i="2"/>
  <c r="E32" i="2"/>
  <c r="B32" i="2"/>
  <c r="G31" i="2"/>
  <c r="F31" i="2"/>
  <c r="E31" i="2"/>
  <c r="B31" i="2"/>
  <c r="G30" i="2"/>
  <c r="F30" i="2"/>
  <c r="E30" i="2"/>
  <c r="B30" i="2"/>
  <c r="G29" i="2"/>
  <c r="F29" i="2"/>
  <c r="E29" i="2"/>
  <c r="B29" i="2"/>
  <c r="G28" i="2"/>
  <c r="F28" i="2"/>
  <c r="E28" i="2"/>
  <c r="B28" i="2"/>
  <c r="G27" i="2"/>
  <c r="F27" i="2"/>
  <c r="E27" i="2"/>
  <c r="B27" i="2"/>
  <c r="G26" i="2"/>
  <c r="F26" i="2"/>
  <c r="E26" i="2"/>
  <c r="B26" i="2"/>
  <c r="G25" i="2"/>
  <c r="F25" i="2"/>
  <c r="E25" i="2"/>
  <c r="B25" i="2"/>
  <c r="G24" i="2"/>
  <c r="F24" i="2"/>
  <c r="E24" i="2"/>
  <c r="B24" i="2"/>
  <c r="G23" i="2"/>
  <c r="F23" i="2"/>
  <c r="E23" i="2"/>
  <c r="B23" i="2"/>
  <c r="G22" i="2"/>
  <c r="F22" i="2"/>
  <c r="E22" i="2"/>
  <c r="B22" i="2"/>
  <c r="G21" i="2"/>
  <c r="F21" i="2"/>
  <c r="E21" i="2"/>
  <c r="B21" i="2"/>
  <c r="G20" i="2"/>
  <c r="F20" i="2"/>
  <c r="E20" i="2"/>
  <c r="B20" i="2"/>
  <c r="G19" i="2"/>
  <c r="F19" i="2"/>
  <c r="E19" i="2"/>
  <c r="B19" i="2"/>
  <c r="G18" i="2"/>
  <c r="F18" i="2"/>
  <c r="E18" i="2"/>
  <c r="B18" i="2"/>
  <c r="G17" i="2"/>
  <c r="F17" i="2"/>
  <c r="E17" i="2"/>
  <c r="B17" i="2"/>
  <c r="G16" i="2"/>
  <c r="F16" i="2"/>
  <c r="E16" i="2"/>
  <c r="B16" i="2"/>
  <c r="G15" i="2"/>
  <c r="F15" i="2"/>
  <c r="E15" i="2"/>
  <c r="B15" i="2"/>
  <c r="G14" i="2"/>
  <c r="F14" i="2"/>
  <c r="E14" i="2"/>
  <c r="B14" i="2"/>
  <c r="G13" i="2"/>
  <c r="F13" i="2"/>
  <c r="E13" i="2"/>
  <c r="B13" i="2"/>
  <c r="G12" i="2"/>
  <c r="F12" i="2"/>
  <c r="E12" i="2"/>
  <c r="B12" i="2"/>
  <c r="G11" i="2"/>
  <c r="F11" i="2"/>
  <c r="E11" i="2"/>
  <c r="B11" i="2"/>
  <c r="G10" i="2"/>
  <c r="F10" i="2"/>
  <c r="E10" i="2"/>
  <c r="B10" i="2"/>
  <c r="G9" i="2"/>
  <c r="F9" i="2"/>
  <c r="E9" i="2"/>
  <c r="B9" i="2"/>
  <c r="G8" i="2"/>
  <c r="F8" i="2"/>
  <c r="E8" i="2"/>
  <c r="B8" i="2"/>
  <c r="G7" i="2"/>
  <c r="G49" i="2" s="1"/>
  <c r="F7" i="2"/>
  <c r="F49" i="2" s="1"/>
  <c r="E7" i="2"/>
  <c r="E49" i="2" s="1"/>
  <c r="B7" i="2"/>
  <c r="G49" i="1"/>
  <c r="F49" i="1"/>
  <c r="E49" i="1"/>
  <c r="B49" i="1"/>
  <c r="G48" i="1"/>
  <c r="F48" i="1"/>
  <c r="E48" i="1"/>
  <c r="B48" i="1"/>
  <c r="G47" i="1"/>
  <c r="F47" i="1"/>
  <c r="E47" i="1"/>
  <c r="B47" i="1"/>
  <c r="G46" i="1"/>
  <c r="F46" i="1"/>
  <c r="E46" i="1"/>
  <c r="B46" i="1"/>
  <c r="G44" i="1"/>
  <c r="F44" i="1"/>
  <c r="E44" i="1"/>
  <c r="B44" i="1"/>
  <c r="G43" i="1"/>
  <c r="F43" i="1"/>
  <c r="E43" i="1"/>
  <c r="B43" i="1"/>
  <c r="G42" i="1"/>
  <c r="F42" i="1"/>
  <c r="E42" i="1"/>
  <c r="B42" i="1"/>
  <c r="G41" i="1"/>
  <c r="F41" i="1"/>
  <c r="E41" i="1"/>
  <c r="B41" i="1"/>
  <c r="G40" i="1"/>
  <c r="F40" i="1"/>
  <c r="E40" i="1"/>
  <c r="B40" i="1"/>
  <c r="G39" i="1"/>
  <c r="F39" i="1"/>
  <c r="E39" i="1"/>
  <c r="B39" i="1"/>
  <c r="G38" i="1"/>
  <c r="F38" i="1"/>
  <c r="E38" i="1"/>
  <c r="B38" i="1"/>
  <c r="G37" i="1"/>
  <c r="F37" i="1"/>
  <c r="E37" i="1"/>
  <c r="B37" i="1"/>
  <c r="G36" i="1"/>
  <c r="F36" i="1"/>
  <c r="E36" i="1"/>
  <c r="B36" i="1"/>
  <c r="G35" i="1"/>
  <c r="F35" i="1"/>
  <c r="E35" i="1"/>
  <c r="B35" i="1"/>
  <c r="G34" i="1"/>
  <c r="F34" i="1"/>
  <c r="E34" i="1"/>
  <c r="B34" i="1"/>
  <c r="G33" i="1"/>
  <c r="F33" i="1"/>
  <c r="E33" i="1"/>
  <c r="B33" i="1"/>
  <c r="G32" i="1"/>
  <c r="F32" i="1"/>
  <c r="E32" i="1"/>
  <c r="B32" i="1"/>
  <c r="G31" i="1"/>
  <c r="F31" i="1"/>
  <c r="E31" i="1"/>
  <c r="B31" i="1"/>
  <c r="G30" i="1"/>
  <c r="F30" i="1"/>
  <c r="E30" i="1"/>
  <c r="B30" i="1"/>
  <c r="G29" i="1"/>
  <c r="F29" i="1"/>
  <c r="E29" i="1"/>
  <c r="B29" i="1"/>
  <c r="G28" i="1"/>
  <c r="F28" i="1"/>
  <c r="E28" i="1"/>
  <c r="B28" i="1"/>
  <c r="G27" i="1"/>
  <c r="F27" i="1"/>
  <c r="E27" i="1"/>
  <c r="B27" i="1"/>
  <c r="G26" i="1"/>
  <c r="F26" i="1"/>
  <c r="E26" i="1"/>
  <c r="B26" i="1"/>
  <c r="G25" i="1"/>
  <c r="F25" i="1"/>
  <c r="E25" i="1"/>
  <c r="B25" i="1"/>
  <c r="G24" i="1"/>
  <c r="F24" i="1"/>
  <c r="E24" i="1"/>
  <c r="B24" i="1"/>
  <c r="G23" i="1"/>
  <c r="F23" i="1"/>
  <c r="E23" i="1"/>
  <c r="B23" i="1"/>
  <c r="G22" i="1"/>
  <c r="F22" i="1"/>
  <c r="E22" i="1"/>
  <c r="B22" i="1"/>
  <c r="G21" i="1"/>
  <c r="F21" i="1"/>
  <c r="E21" i="1"/>
  <c r="B21" i="1"/>
  <c r="G20" i="1"/>
  <c r="F20" i="1"/>
  <c r="E20" i="1"/>
  <c r="B20" i="1"/>
  <c r="G19" i="1"/>
  <c r="F19" i="1"/>
  <c r="E19" i="1"/>
  <c r="B19" i="1"/>
  <c r="G18" i="1"/>
  <c r="F18" i="1"/>
  <c r="E18" i="1"/>
  <c r="B18" i="1"/>
  <c r="G17" i="1"/>
  <c r="F17" i="1"/>
  <c r="E17" i="1"/>
  <c r="B17" i="1"/>
  <c r="G16" i="1"/>
  <c r="F16" i="1"/>
  <c r="E16" i="1"/>
  <c r="B16" i="1"/>
  <c r="G15" i="1"/>
  <c r="F15" i="1"/>
  <c r="E15" i="1"/>
  <c r="B15" i="1"/>
  <c r="G14" i="1"/>
  <c r="F14" i="1"/>
  <c r="E14" i="1"/>
  <c r="B14" i="1"/>
  <c r="G13" i="1"/>
  <c r="F13" i="1"/>
  <c r="E13" i="1"/>
  <c r="B13" i="1"/>
  <c r="G12" i="1"/>
  <c r="F12" i="1"/>
  <c r="E12" i="1"/>
  <c r="B12" i="1"/>
  <c r="G11" i="1"/>
  <c r="F11" i="1"/>
  <c r="E11" i="1"/>
  <c r="B11" i="1"/>
  <c r="G10" i="1"/>
  <c r="F10" i="1"/>
  <c r="E10" i="1"/>
  <c r="B10" i="1"/>
  <c r="G9" i="1"/>
  <c r="F9" i="1"/>
  <c r="E9" i="1"/>
  <c r="B9" i="1"/>
  <c r="G8" i="1"/>
  <c r="F8" i="1"/>
  <c r="E8" i="1"/>
  <c r="B8" i="1"/>
  <c r="G7" i="1"/>
  <c r="F7" i="1"/>
  <c r="E7" i="1"/>
  <c r="B7" i="1"/>
</calcChain>
</file>

<file path=xl/sharedStrings.xml><?xml version="1.0" encoding="utf-8"?>
<sst xmlns="http://schemas.openxmlformats.org/spreadsheetml/2006/main" count="278" uniqueCount="75">
  <si>
    <t>PARTIDO REVOLUCIONARIO INSTITUCiONAL</t>
  </si>
  <si>
    <t>COMITÉ DIRECTIVO ESTATAL EN JALISCO</t>
  </si>
  <si>
    <t>NOMINA DEL 1 AL 15 ENERO 2019</t>
  </si>
  <si>
    <t>no. De nomina</t>
  </si>
  <si>
    <t>NOMBRE</t>
  </si>
  <si>
    <r>
      <rPr>
        <b/>
        <sz val="6"/>
        <color rgb="FFFFFFFF"/>
        <rFont val="Calibri"/>
        <family val="2"/>
      </rPr>
      <t>DEPARTAMENTO</t>
    </r>
  </si>
  <si>
    <r>
      <rPr>
        <b/>
        <sz val="6"/>
        <color rgb="FFFFFFFF"/>
        <rFont val="Calibri"/>
        <family val="2"/>
      </rPr>
      <t>PERIODO</t>
    </r>
  </si>
  <si>
    <r>
      <rPr>
        <b/>
        <sz val="6"/>
        <color rgb="FFFFFFFF"/>
        <rFont val="Calibri"/>
        <family val="2"/>
      </rPr>
      <t xml:space="preserve">*TOTAL*
</t>
    </r>
    <r>
      <rPr>
        <b/>
        <sz val="6"/>
        <color rgb="FFFFFFFF"/>
        <rFont val="Calibri"/>
        <family val="2"/>
      </rPr>
      <t>*PERCEPCIONES*</t>
    </r>
  </si>
  <si>
    <r>
      <rPr>
        <b/>
        <sz val="6"/>
        <color rgb="FFFFFFFF"/>
        <rFont val="Calibri"/>
        <family val="2"/>
      </rPr>
      <t xml:space="preserve">*TOTAL*
</t>
    </r>
    <r>
      <rPr>
        <b/>
        <sz val="6"/>
        <color rgb="FFFFFFFF"/>
        <rFont val="Calibri"/>
        <family val="2"/>
      </rPr>
      <t>*DEDUCCIONES*</t>
    </r>
  </si>
  <si>
    <r>
      <rPr>
        <b/>
        <sz val="6"/>
        <color rgb="FFFFFFFF"/>
        <rFont val="Calibri"/>
        <family val="2"/>
      </rPr>
      <t>*NETO*</t>
    </r>
  </si>
  <si>
    <t>00517</t>
  </si>
  <si>
    <t>CDE SECRETARIA DE ORGANIZACION</t>
  </si>
  <si>
    <t>01 al 15 de Enero del 2019</t>
  </si>
  <si>
    <t>00001</t>
  </si>
  <si>
    <t>CDE SECRETARIA DE FINANZAS Y ADMINISTRA</t>
  </si>
  <si>
    <t>00202</t>
  </si>
  <si>
    <t>CDE SECRETARIA DE ACCION ELECTORAL</t>
  </si>
  <si>
    <t>00836</t>
  </si>
  <si>
    <t>00461</t>
  </si>
  <si>
    <t>00003</t>
  </si>
  <si>
    <t>00156</t>
  </si>
  <si>
    <t>ORG CNC</t>
  </si>
  <si>
    <t>00272</t>
  </si>
  <si>
    <t>COORD COORD ESTATAL VINCULACION Y EMP</t>
  </si>
  <si>
    <t>00005</t>
  </si>
  <si>
    <t>CDE SECRETARIA DE COMUNICACION SOCIAL</t>
  </si>
  <si>
    <t>00289</t>
  </si>
  <si>
    <t>00007</t>
  </si>
  <si>
    <t>CDE PRESIDENCIA</t>
  </si>
  <si>
    <t>00216</t>
  </si>
  <si>
    <t>00010</t>
  </si>
  <si>
    <t>JUBILADOS</t>
  </si>
  <si>
    <t>00187</t>
  </si>
  <si>
    <t>00165</t>
  </si>
  <si>
    <t>00091</t>
  </si>
  <si>
    <t>00781</t>
  </si>
  <si>
    <t>ORG CNOP</t>
  </si>
  <si>
    <t>00113</t>
  </si>
  <si>
    <t>00093</t>
  </si>
  <si>
    <t>INSTITUTO REYES HEROLES</t>
  </si>
  <si>
    <t>00071</t>
  </si>
  <si>
    <t>CDE COMISION DE JUSTICIA PARTIDARIA</t>
  </si>
  <si>
    <t>00015</t>
  </si>
  <si>
    <t>SECT MOVIMIENTO TERRITORIAL</t>
  </si>
  <si>
    <t>00743</t>
  </si>
  <si>
    <t>00276</t>
  </si>
  <si>
    <t>CDE SECRETARIA DE ATENCION P DISCAPACIDA</t>
  </si>
  <si>
    <t>00158</t>
  </si>
  <si>
    <t>00199</t>
  </si>
  <si>
    <t>00042</t>
  </si>
  <si>
    <t>CDE COMISION ESTATAL DE PROCESOS INTERN</t>
  </si>
  <si>
    <t>00195</t>
  </si>
  <si>
    <t>CDE SECRETARIA JURIDICA Y DE TRANSPARENC</t>
  </si>
  <si>
    <t>00456</t>
  </si>
  <si>
    <t>00451</t>
  </si>
  <si>
    <t>00118</t>
  </si>
  <si>
    <t>00019</t>
  </si>
  <si>
    <t>00000</t>
  </si>
  <si>
    <t>00021</t>
  </si>
  <si>
    <t>00080</t>
  </si>
  <si>
    <t>00096</t>
  </si>
  <si>
    <t>00023</t>
  </si>
  <si>
    <t>CDE SECRETARIA GENERAL</t>
  </si>
  <si>
    <t>00169</t>
  </si>
  <si>
    <t>00100</t>
  </si>
  <si>
    <t>00164</t>
  </si>
  <si>
    <t>COM MUN GUADALAJARA</t>
  </si>
  <si>
    <t>01 al 15 de Agosto del 2018</t>
  </si>
  <si>
    <t>00294</t>
  </si>
  <si>
    <t>00279</t>
  </si>
  <si>
    <t>COM MUN TEPATITLAN DE MORELOS</t>
  </si>
  <si>
    <t>00460</t>
  </si>
  <si>
    <t>COM MUN TLAQUEPAQUE</t>
  </si>
  <si>
    <t>16 al 31 de Enero del 2019</t>
  </si>
  <si>
    <t>NOMINA DEL 16 AL 31 ENERO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</si>
</sst>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rgb="FF000000"/>
      <name val="Calibri"/>
      <family val="2"/>
      <charset val="204"/>
    </font>
    <font>
      <sz val="6"/>
      <color rgb="FF000000"/>
      <name val="Calibri"/>
      <family val="2"/>
      <charset val="204"/>
    </font>
    <font>
      <b/>
      <sz val="7"/>
      <color rgb="FFFFFFFF"/>
      <name val="Calibri"/>
      <family val="2"/>
      <charset val="204"/>
    </font>
    <font>
      <b/>
      <sz val="6"/>
      <color rgb="FFFFFFFF"/>
      <name val="Calibri"/>
      <family val="2"/>
    </font>
    <font>
      <sz val="8"/>
      <color rgb="FF000000"/>
      <name val="Calibri"/>
      <family val="2"/>
      <charset val="204"/>
    </font>
    <font>
      <sz val="7"/>
      <color rgb="FF000000"/>
      <name val="Calibri"/>
      <family val="2"/>
      <charset val="204"/>
    </font>
    <font>
      <sz val="6"/>
      <color rgb="FF000000"/>
      <name val="Calibri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0" fillId="0" borderId="0" xfId="0" applyAlignment="1"/>
    <xf numFmtId="0" fontId="2" fillId="2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center" vertical="top" wrapText="1"/>
    </xf>
    <xf numFmtId="0" fontId="4" fillId="0" borderId="0" xfId="0" applyFont="1" applyAlignment="1">
      <alignment vertical="center"/>
    </xf>
    <xf numFmtId="0" fontId="5" fillId="0" borderId="1" xfId="0" applyFont="1" applyBorder="1" applyAlignment="1">
      <alignment horizontal="left" vertical="top"/>
    </xf>
    <xf numFmtId="0" fontId="6" fillId="0" borderId="1" xfId="0" applyFont="1" applyBorder="1" applyAlignment="1">
      <alignment horizontal="left" vertical="top"/>
    </xf>
    <xf numFmtId="0" fontId="5" fillId="0" borderId="0" xfId="0" applyFont="1"/>
    <xf numFmtId="49" fontId="7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219076</xdr:colOff>
      <xdr:row>0</xdr:row>
      <xdr:rowOff>0</xdr:rowOff>
    </xdr:from>
    <xdr:to>
      <xdr:col>1</xdr:col>
      <xdr:colOff>904875</xdr:colOff>
      <xdr:row>3</xdr:row>
      <xdr:rowOff>116593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8676" y="0"/>
          <a:ext cx="685799" cy="68809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219076</xdr:colOff>
      <xdr:row>0</xdr:row>
      <xdr:rowOff>0</xdr:rowOff>
    </xdr:from>
    <xdr:to>
      <xdr:col>1</xdr:col>
      <xdr:colOff>904875</xdr:colOff>
      <xdr:row>3</xdr:row>
      <xdr:rowOff>116593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8676" y="0"/>
          <a:ext cx="685799" cy="68809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\Documents\ARACELI\NOMINAS\1ra%20ene%20201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\Documents\ARACELI\NOMINAS\2da%20Ene%20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</sheetNames>
    <sheetDataSet>
      <sheetData sheetId="0">
        <row r="13">
          <cell r="A13" t="str">
            <v>00000</v>
          </cell>
          <cell r="B13" t="str">
            <v xml:space="preserve">Robredo Gutierrez  Eduardo </v>
          </cell>
          <cell r="C13">
            <v>2563.9499999999998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2563.9499999999998</v>
          </cell>
          <cell r="N13">
            <v>0</v>
          </cell>
          <cell r="O13">
            <v>0</v>
          </cell>
          <cell r="P13">
            <v>0</v>
          </cell>
          <cell r="Q13">
            <v>-160.30000000000001</v>
          </cell>
          <cell r="R13">
            <v>-2.67</v>
          </cell>
          <cell r="S13">
            <v>0</v>
          </cell>
          <cell r="T13">
            <v>0</v>
          </cell>
          <cell r="U13">
            <v>70.41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67.739999999999995</v>
          </cell>
          <cell r="AC13">
            <v>2496.21</v>
          </cell>
        </row>
        <row r="14">
          <cell r="A14" t="str">
            <v>00001</v>
          </cell>
          <cell r="B14" t="str">
            <v>Andrade Padilla Daniel</v>
          </cell>
          <cell r="C14">
            <v>5883.75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5883.75</v>
          </cell>
          <cell r="N14">
            <v>15</v>
          </cell>
          <cell r="O14">
            <v>909.26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620</v>
          </cell>
          <cell r="U14">
            <v>174.28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1718.54</v>
          </cell>
          <cell r="AC14">
            <v>4165.21</v>
          </cell>
        </row>
        <row r="15">
          <cell r="A15" t="str">
            <v>00003</v>
          </cell>
          <cell r="B15" t="str">
            <v>Carbajal Ruvalcaba Ma.  De Jesús</v>
          </cell>
          <cell r="C15">
            <v>2593.5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2593.5</v>
          </cell>
          <cell r="N15">
            <v>0</v>
          </cell>
          <cell r="O15">
            <v>0</v>
          </cell>
          <cell r="P15">
            <v>0</v>
          </cell>
          <cell r="Q15">
            <v>-160.30000000000001</v>
          </cell>
          <cell r="R15">
            <v>0</v>
          </cell>
          <cell r="S15">
            <v>0</v>
          </cell>
          <cell r="T15">
            <v>0.54</v>
          </cell>
          <cell r="U15">
            <v>71.209999999999994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71.75</v>
          </cell>
          <cell r="AC15">
            <v>2521.75</v>
          </cell>
        </row>
        <row r="16">
          <cell r="A16" t="str">
            <v>00005</v>
          </cell>
          <cell r="B16" t="str">
            <v>Contreras García Lucila</v>
          </cell>
          <cell r="C16">
            <v>7204.5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7204.5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900.66</v>
          </cell>
          <cell r="U16">
            <v>216.64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1117.3</v>
          </cell>
          <cell r="AC16">
            <v>6087.2</v>
          </cell>
        </row>
        <row r="17">
          <cell r="A17" t="str">
            <v>00007</v>
          </cell>
          <cell r="B17" t="str">
            <v>De León Corona Jane Vanessa</v>
          </cell>
          <cell r="C17">
            <v>5883.75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5883.75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620</v>
          </cell>
          <cell r="U17">
            <v>174.27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794.27</v>
          </cell>
          <cell r="AC17">
            <v>5089.4799999999996</v>
          </cell>
        </row>
        <row r="18">
          <cell r="A18" t="str">
            <v>00010</v>
          </cell>
          <cell r="B18" t="str">
            <v>Gallardo González Maria De Jesus Del Carmen</v>
          </cell>
          <cell r="C18">
            <v>1540.2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1540.2</v>
          </cell>
          <cell r="N18">
            <v>0</v>
          </cell>
          <cell r="O18">
            <v>0</v>
          </cell>
          <cell r="P18">
            <v>0</v>
          </cell>
          <cell r="Q18">
            <v>-200.63</v>
          </cell>
          <cell r="R18">
            <v>-114.85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-114.85</v>
          </cell>
          <cell r="AC18">
            <v>1655.05</v>
          </cell>
        </row>
        <row r="19">
          <cell r="A19" t="str">
            <v>00015</v>
          </cell>
          <cell r="B19" t="str">
            <v>López Hueso Tayde Lucina</v>
          </cell>
          <cell r="C19">
            <v>7204.5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7204.5</v>
          </cell>
          <cell r="N19">
            <v>15</v>
          </cell>
          <cell r="O19">
            <v>1816.09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900.66</v>
          </cell>
          <cell r="U19">
            <v>216.64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2948.39</v>
          </cell>
          <cell r="AC19">
            <v>4256.1099999999997</v>
          </cell>
        </row>
        <row r="20">
          <cell r="A20" t="str">
            <v>00019</v>
          </cell>
          <cell r="B20" t="str">
            <v>Reveles Ramírez Francisco</v>
          </cell>
          <cell r="C20">
            <v>1540.2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1540.2</v>
          </cell>
          <cell r="N20">
            <v>0</v>
          </cell>
          <cell r="O20">
            <v>0</v>
          </cell>
          <cell r="P20">
            <v>0</v>
          </cell>
          <cell r="Q20">
            <v>-200.63</v>
          </cell>
          <cell r="R20">
            <v>-114.85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-114.85</v>
          </cell>
          <cell r="AC20">
            <v>1655.05</v>
          </cell>
        </row>
        <row r="21">
          <cell r="A21" t="str">
            <v>00021</v>
          </cell>
          <cell r="B21" t="str">
            <v>Rojas Lopez Miguel Angel</v>
          </cell>
          <cell r="C21">
            <v>3695.16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3695.16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280.7</v>
          </cell>
          <cell r="U21">
            <v>107.16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387.86</v>
          </cell>
          <cell r="AC21">
            <v>3307.3</v>
          </cell>
        </row>
        <row r="22">
          <cell r="A22" t="str">
            <v>00023</v>
          </cell>
          <cell r="B22" t="str">
            <v>Santoyo Ramos María Guadalupe</v>
          </cell>
          <cell r="C22">
            <v>3525.75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3525.75</v>
          </cell>
          <cell r="N22">
            <v>0</v>
          </cell>
          <cell r="O22">
            <v>0</v>
          </cell>
          <cell r="P22">
            <v>0</v>
          </cell>
          <cell r="Q22">
            <v>-107.37</v>
          </cell>
          <cell r="R22">
            <v>0</v>
          </cell>
          <cell r="S22">
            <v>0</v>
          </cell>
          <cell r="T22">
            <v>154.9</v>
          </cell>
          <cell r="U22">
            <v>98.58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253.48</v>
          </cell>
          <cell r="AC22">
            <v>3272.27</v>
          </cell>
        </row>
        <row r="23">
          <cell r="A23" t="str">
            <v>00042</v>
          </cell>
          <cell r="B23" t="str">
            <v>Muciño Velazquez Erika Viviana</v>
          </cell>
          <cell r="C23">
            <v>4900.3500000000004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4900.3500000000004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444.72</v>
          </cell>
          <cell r="U23">
            <v>142.66999999999999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587.39</v>
          </cell>
          <cell r="AC23">
            <v>4312.96</v>
          </cell>
        </row>
        <row r="24">
          <cell r="A24" t="str">
            <v>00071</v>
          </cell>
          <cell r="B24" t="str">
            <v>Huerta Gomez Elizabeth</v>
          </cell>
          <cell r="C24">
            <v>6543.75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6543.75</v>
          </cell>
          <cell r="N24">
            <v>0</v>
          </cell>
          <cell r="O24">
            <v>0</v>
          </cell>
          <cell r="P24">
            <v>1942.02</v>
          </cell>
          <cell r="Q24">
            <v>0</v>
          </cell>
          <cell r="R24">
            <v>0</v>
          </cell>
          <cell r="S24">
            <v>0</v>
          </cell>
          <cell r="T24">
            <v>759.53</v>
          </cell>
          <cell r="U24">
            <v>195.45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2897</v>
          </cell>
          <cell r="AC24">
            <v>3646.75</v>
          </cell>
        </row>
        <row r="25">
          <cell r="A25" t="str">
            <v>00080</v>
          </cell>
          <cell r="B25" t="str">
            <v>Romero Romero Ingrid</v>
          </cell>
          <cell r="C25">
            <v>7752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7752</v>
          </cell>
          <cell r="N25">
            <v>15</v>
          </cell>
          <cell r="O25">
            <v>1641.51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1017.61</v>
          </cell>
          <cell r="U25">
            <v>234.21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2908.33</v>
          </cell>
          <cell r="AC25">
            <v>4843.67</v>
          </cell>
        </row>
        <row r="26">
          <cell r="A26" t="str">
            <v>00091</v>
          </cell>
          <cell r="B26" t="str">
            <v>Gonzalez Hernandez Javier</v>
          </cell>
          <cell r="C26">
            <v>1540.2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1540.2</v>
          </cell>
          <cell r="N26">
            <v>0</v>
          </cell>
          <cell r="O26">
            <v>0</v>
          </cell>
          <cell r="P26">
            <v>0</v>
          </cell>
          <cell r="Q26">
            <v>-200.63</v>
          </cell>
          <cell r="R26">
            <v>-114.85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-114.85</v>
          </cell>
          <cell r="AC26">
            <v>1655.05</v>
          </cell>
        </row>
        <row r="27">
          <cell r="A27" t="str">
            <v>00093</v>
          </cell>
          <cell r="B27" t="str">
            <v>Hernandez Virgen Veronica</v>
          </cell>
          <cell r="C27">
            <v>4584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4584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394.11</v>
          </cell>
          <cell r="U27">
            <v>132.55000000000001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526.66</v>
          </cell>
          <cell r="AC27">
            <v>4057.34</v>
          </cell>
        </row>
        <row r="28">
          <cell r="A28" t="str">
            <v>00096</v>
          </cell>
          <cell r="B28" t="str">
            <v>Sanchez Sanchez Micaela</v>
          </cell>
          <cell r="C28">
            <v>1753.95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1753.95</v>
          </cell>
          <cell r="N28">
            <v>0</v>
          </cell>
          <cell r="O28">
            <v>0</v>
          </cell>
          <cell r="P28">
            <v>0</v>
          </cell>
          <cell r="Q28">
            <v>-188.71</v>
          </cell>
          <cell r="R28">
            <v>-89.25</v>
          </cell>
          <cell r="S28">
            <v>0</v>
          </cell>
          <cell r="T28">
            <v>0</v>
          </cell>
          <cell r="U28">
            <v>48.2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-41.05</v>
          </cell>
          <cell r="AC28">
            <v>1795</v>
          </cell>
        </row>
        <row r="29">
          <cell r="A29" t="str">
            <v>00100</v>
          </cell>
          <cell r="B29" t="str">
            <v>Trejo Gomez Antonio</v>
          </cell>
          <cell r="C29">
            <v>9187.5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9187.5</v>
          </cell>
          <cell r="N29">
            <v>15</v>
          </cell>
          <cell r="O29">
            <v>897.13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1324.23</v>
          </cell>
          <cell r="U29">
            <v>280.27999999999997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2516.64</v>
          </cell>
          <cell r="AC29">
            <v>6670.86</v>
          </cell>
        </row>
        <row r="30">
          <cell r="A30" t="str">
            <v>00113</v>
          </cell>
          <cell r="B30" t="str">
            <v>Hernandez Murillo Jose Adrian</v>
          </cell>
          <cell r="C30">
            <v>5883.75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5883.75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620</v>
          </cell>
          <cell r="U30">
            <v>174.29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794.29</v>
          </cell>
          <cell r="AC30">
            <v>5089.46</v>
          </cell>
        </row>
        <row r="31">
          <cell r="A31" t="str">
            <v>00118</v>
          </cell>
          <cell r="B31" t="str">
            <v>Ramirez Gallegos Lorena</v>
          </cell>
          <cell r="C31">
            <v>4275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4275</v>
          </cell>
          <cell r="N31">
            <v>15</v>
          </cell>
          <cell r="O31">
            <v>0</v>
          </cell>
          <cell r="P31">
            <v>1229.51</v>
          </cell>
          <cell r="Q31">
            <v>0</v>
          </cell>
          <cell r="R31">
            <v>0</v>
          </cell>
          <cell r="S31">
            <v>0</v>
          </cell>
          <cell r="T31">
            <v>344.67</v>
          </cell>
          <cell r="U31">
            <v>122.66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1711.84</v>
          </cell>
          <cell r="AC31">
            <v>2563.16</v>
          </cell>
        </row>
        <row r="32">
          <cell r="A32" t="str">
            <v>00156</v>
          </cell>
          <cell r="B32" t="str">
            <v>Carrillo Carrillo Sandra Luz</v>
          </cell>
          <cell r="C32">
            <v>3959.1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3959.1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309.42</v>
          </cell>
          <cell r="U32">
            <v>112.48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421.9</v>
          </cell>
          <cell r="AC32">
            <v>3537.2</v>
          </cell>
        </row>
        <row r="33">
          <cell r="A33" t="str">
            <v>00158</v>
          </cell>
          <cell r="B33" t="str">
            <v>Melendez Quezada Owen Mario</v>
          </cell>
          <cell r="C33">
            <v>4584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4584</v>
          </cell>
          <cell r="N33">
            <v>15</v>
          </cell>
          <cell r="O33">
            <v>457.05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394.11</v>
          </cell>
          <cell r="U33">
            <v>132.58000000000001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998.74</v>
          </cell>
          <cell r="AC33">
            <v>3585.26</v>
          </cell>
        </row>
        <row r="34">
          <cell r="A34" t="str">
            <v>00164</v>
          </cell>
          <cell r="B34" t="str">
            <v>Rodriguez Rodriguez Jose Luis</v>
          </cell>
          <cell r="C34">
            <v>2361.75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2361.75</v>
          </cell>
          <cell r="N34">
            <v>0</v>
          </cell>
          <cell r="O34">
            <v>0</v>
          </cell>
          <cell r="P34">
            <v>0</v>
          </cell>
          <cell r="Q34">
            <v>-160.30000000000001</v>
          </cell>
          <cell r="R34">
            <v>-21.93</v>
          </cell>
          <cell r="S34">
            <v>0</v>
          </cell>
          <cell r="T34">
            <v>0</v>
          </cell>
          <cell r="U34">
            <v>64.849999999999994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42.92</v>
          </cell>
          <cell r="AC34">
            <v>2318.83</v>
          </cell>
        </row>
        <row r="35">
          <cell r="A35" t="str">
            <v>00165</v>
          </cell>
          <cell r="B35" t="str">
            <v>Gomez Dueñas Roselia</v>
          </cell>
          <cell r="C35">
            <v>2593.5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2593.5</v>
          </cell>
          <cell r="N35">
            <v>15</v>
          </cell>
          <cell r="O35">
            <v>0</v>
          </cell>
          <cell r="P35">
            <v>701.05</v>
          </cell>
          <cell r="Q35">
            <v>-160.30000000000001</v>
          </cell>
          <cell r="R35">
            <v>0</v>
          </cell>
          <cell r="S35">
            <v>0</v>
          </cell>
          <cell r="T35">
            <v>0.54</v>
          </cell>
          <cell r="U35">
            <v>56.98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773.57</v>
          </cell>
          <cell r="AC35">
            <v>1819.93</v>
          </cell>
        </row>
        <row r="36">
          <cell r="A36" t="str">
            <v>00169</v>
          </cell>
          <cell r="B36" t="str">
            <v>Tovar Lopez Rogelio</v>
          </cell>
          <cell r="C36">
            <v>7875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7875</v>
          </cell>
          <cell r="N36">
            <v>15</v>
          </cell>
          <cell r="O36">
            <v>836.52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1043.8800000000001</v>
          </cell>
          <cell r="U36">
            <v>238.15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2133.5500000000002</v>
          </cell>
          <cell r="AC36">
            <v>5741.45</v>
          </cell>
        </row>
        <row r="37">
          <cell r="A37" t="str">
            <v>00187</v>
          </cell>
          <cell r="B37" t="str">
            <v>Gallegos Negrete Rosa Elena</v>
          </cell>
          <cell r="C37">
            <v>3330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3330</v>
          </cell>
          <cell r="N37">
            <v>0</v>
          </cell>
          <cell r="O37">
            <v>0</v>
          </cell>
          <cell r="P37">
            <v>0</v>
          </cell>
          <cell r="Q37">
            <v>-125.1</v>
          </cell>
          <cell r="R37">
            <v>0</v>
          </cell>
          <cell r="S37">
            <v>0</v>
          </cell>
          <cell r="T37">
            <v>115.87</v>
          </cell>
          <cell r="U37">
            <v>92.32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208.19</v>
          </cell>
          <cell r="AC37">
            <v>3121.81</v>
          </cell>
        </row>
        <row r="38">
          <cell r="A38" t="str">
            <v>00195</v>
          </cell>
          <cell r="B38" t="str">
            <v>Murguia Escobedo Sandra Buenaventura</v>
          </cell>
          <cell r="C38">
            <v>3959.1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3959.1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309.42</v>
          </cell>
          <cell r="U38">
            <v>112.5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421.92</v>
          </cell>
          <cell r="AC38">
            <v>3537.18</v>
          </cell>
        </row>
        <row r="39">
          <cell r="A39" t="str">
            <v>00199</v>
          </cell>
          <cell r="B39" t="str">
            <v>Meza Arana Mayra Gisela</v>
          </cell>
          <cell r="C39">
            <v>5223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5223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501.6</v>
          </cell>
          <cell r="U39">
            <v>153.06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654.66</v>
          </cell>
          <cell r="AC39">
            <v>4568.34</v>
          </cell>
        </row>
        <row r="40">
          <cell r="A40" t="str">
            <v>00202</v>
          </cell>
          <cell r="B40" t="str">
            <v>Arciniega Oropeza Alejandra Paola</v>
          </cell>
          <cell r="C40">
            <v>4584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4584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394.11</v>
          </cell>
          <cell r="U40">
            <v>132.55000000000001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526.66</v>
          </cell>
          <cell r="AC40">
            <v>4057.34</v>
          </cell>
        </row>
        <row r="41">
          <cell r="A41" t="str">
            <v>00216</v>
          </cell>
          <cell r="B41" t="str">
            <v>Decena Hernandez Lizette</v>
          </cell>
          <cell r="C41">
            <v>5223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5223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501.6</v>
          </cell>
          <cell r="U41">
            <v>153.06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654.66</v>
          </cell>
          <cell r="AC41">
            <v>4568.34</v>
          </cell>
        </row>
        <row r="42">
          <cell r="A42" t="str">
            <v>00272</v>
          </cell>
          <cell r="B42" t="str">
            <v>Chavez Mendoza Nancy</v>
          </cell>
          <cell r="C42">
            <v>5090.25</v>
          </cell>
          <cell r="D42">
            <v>139.13</v>
          </cell>
          <cell r="E42">
            <v>0</v>
          </cell>
          <cell r="F42">
            <v>47.51</v>
          </cell>
          <cell r="G42">
            <v>697.29</v>
          </cell>
          <cell r="H42">
            <v>4223.6400000000003</v>
          </cell>
          <cell r="I42">
            <v>30541.5</v>
          </cell>
          <cell r="J42">
            <v>14785.92</v>
          </cell>
          <cell r="K42">
            <v>0</v>
          </cell>
          <cell r="L42">
            <v>0</v>
          </cell>
          <cell r="M42">
            <v>55525.24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502.74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558.86</v>
          </cell>
          <cell r="Z42">
            <v>0</v>
          </cell>
          <cell r="AA42">
            <v>0</v>
          </cell>
          <cell r="AB42">
            <v>1061.5999999999999</v>
          </cell>
          <cell r="AC42">
            <v>54463.64</v>
          </cell>
        </row>
        <row r="43">
          <cell r="A43" t="str">
            <v>00276</v>
          </cell>
          <cell r="B43" t="str">
            <v>Mata Avila Jesus</v>
          </cell>
          <cell r="C43">
            <v>5137.5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5137.5</v>
          </cell>
          <cell r="N43">
            <v>15</v>
          </cell>
          <cell r="O43">
            <v>592.84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486.28</v>
          </cell>
          <cell r="U43">
            <v>150.34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1244.46</v>
          </cell>
          <cell r="AC43">
            <v>3893.04</v>
          </cell>
        </row>
        <row r="44">
          <cell r="A44" t="str">
            <v>00279</v>
          </cell>
          <cell r="B44" t="str">
            <v>Bravo Garcia Andrea Nallely</v>
          </cell>
          <cell r="C44">
            <v>2229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2229</v>
          </cell>
          <cell r="N44">
            <v>0</v>
          </cell>
          <cell r="O44">
            <v>0</v>
          </cell>
          <cell r="P44">
            <v>0</v>
          </cell>
          <cell r="Q44">
            <v>-174.78</v>
          </cell>
          <cell r="R44">
            <v>-44.92</v>
          </cell>
          <cell r="S44">
            <v>0</v>
          </cell>
          <cell r="T44">
            <v>0</v>
          </cell>
          <cell r="U44">
            <v>61.2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16.28</v>
          </cell>
          <cell r="AC44">
            <v>2212.7199999999998</v>
          </cell>
        </row>
        <row r="45">
          <cell r="A45" t="str">
            <v>00289</v>
          </cell>
          <cell r="B45" t="str">
            <v>Corrales  Suastegui Victor Manuel</v>
          </cell>
          <cell r="C45">
            <v>3215.1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3215.1</v>
          </cell>
          <cell r="N45">
            <v>0</v>
          </cell>
          <cell r="O45">
            <v>0</v>
          </cell>
          <cell r="P45">
            <v>0</v>
          </cell>
          <cell r="Q45">
            <v>-125.1</v>
          </cell>
          <cell r="R45">
            <v>0</v>
          </cell>
          <cell r="S45">
            <v>0</v>
          </cell>
          <cell r="T45">
            <v>103.37</v>
          </cell>
          <cell r="U45">
            <v>88.67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192.04</v>
          </cell>
          <cell r="AC45">
            <v>3023.06</v>
          </cell>
        </row>
        <row r="46">
          <cell r="A46" t="str">
            <v>00294</v>
          </cell>
          <cell r="B46" t="str">
            <v>Hernandez Rangel Jose Guadalupe</v>
          </cell>
          <cell r="C46">
            <v>1980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1980</v>
          </cell>
          <cell r="N46">
            <v>0</v>
          </cell>
          <cell r="O46">
            <v>0</v>
          </cell>
          <cell r="P46">
            <v>0</v>
          </cell>
          <cell r="Q46">
            <v>-188.71</v>
          </cell>
          <cell r="R46">
            <v>-74.78</v>
          </cell>
          <cell r="S46">
            <v>0</v>
          </cell>
          <cell r="T46">
            <v>0</v>
          </cell>
          <cell r="U46">
            <v>54.38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-20.399999999999999</v>
          </cell>
          <cell r="AC46">
            <v>2000.4</v>
          </cell>
        </row>
        <row r="47">
          <cell r="A47" t="str">
            <v>00451</v>
          </cell>
          <cell r="B47" t="str">
            <v>Partida Ceja Francisco Javier</v>
          </cell>
          <cell r="C47">
            <v>4584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4584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394.11</v>
          </cell>
          <cell r="U47">
            <v>132.55000000000001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526.66</v>
          </cell>
          <cell r="AC47">
            <v>4057.34</v>
          </cell>
        </row>
        <row r="48">
          <cell r="A48" t="str">
            <v>00456</v>
          </cell>
          <cell r="B48" t="str">
            <v>Padilla Contreras Karla Emilia</v>
          </cell>
          <cell r="C48">
            <v>5771.25</v>
          </cell>
          <cell r="D48">
            <v>157.75</v>
          </cell>
          <cell r="E48">
            <v>0</v>
          </cell>
          <cell r="F48">
            <v>53.87</v>
          </cell>
          <cell r="G48">
            <v>790.58</v>
          </cell>
          <cell r="H48">
            <v>0</v>
          </cell>
          <cell r="I48">
            <v>29668.62</v>
          </cell>
          <cell r="J48">
            <v>0</v>
          </cell>
          <cell r="K48">
            <v>0</v>
          </cell>
          <cell r="L48">
            <v>0</v>
          </cell>
          <cell r="M48">
            <v>36442.07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628.22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813.85</v>
          </cell>
          <cell r="Z48">
            <v>0</v>
          </cell>
          <cell r="AA48">
            <v>0</v>
          </cell>
          <cell r="AB48">
            <v>1442.07</v>
          </cell>
          <cell r="AC48">
            <v>35000</v>
          </cell>
        </row>
        <row r="49">
          <cell r="A49" t="str">
            <v>00460</v>
          </cell>
          <cell r="B49" t="str">
            <v>Duran Rocha Esperanza</v>
          </cell>
          <cell r="C49">
            <v>1872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1872</v>
          </cell>
          <cell r="N49">
            <v>0</v>
          </cell>
          <cell r="O49">
            <v>0</v>
          </cell>
          <cell r="P49">
            <v>0</v>
          </cell>
          <cell r="Q49">
            <v>-188.71</v>
          </cell>
          <cell r="R49">
            <v>-81.69</v>
          </cell>
          <cell r="S49">
            <v>0</v>
          </cell>
          <cell r="T49">
            <v>0</v>
          </cell>
          <cell r="U49">
            <v>51.38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-30.31</v>
          </cell>
          <cell r="AC49">
            <v>1902.31</v>
          </cell>
        </row>
        <row r="50">
          <cell r="A50" t="str">
            <v>00461</v>
          </cell>
          <cell r="B50" t="str">
            <v>Borrayo De La Cruz Ericka Guillermina</v>
          </cell>
          <cell r="C50">
            <v>2593.5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2593.5</v>
          </cell>
          <cell r="N50">
            <v>0</v>
          </cell>
          <cell r="O50">
            <v>0</v>
          </cell>
          <cell r="P50">
            <v>0</v>
          </cell>
          <cell r="Q50">
            <v>-160.30000000000001</v>
          </cell>
          <cell r="R50">
            <v>0</v>
          </cell>
          <cell r="S50">
            <v>0</v>
          </cell>
          <cell r="T50">
            <v>0.54</v>
          </cell>
          <cell r="U50">
            <v>61.73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62.27</v>
          </cell>
          <cell r="AC50">
            <v>2531.23</v>
          </cell>
        </row>
        <row r="51">
          <cell r="A51" t="str">
            <v>00517</v>
          </cell>
          <cell r="B51" t="str">
            <v>Alvarado Rojas Mayra Alejandra</v>
          </cell>
          <cell r="C51">
            <v>1714.8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1714.8</v>
          </cell>
          <cell r="N51">
            <v>0</v>
          </cell>
          <cell r="O51">
            <v>0</v>
          </cell>
          <cell r="P51">
            <v>0</v>
          </cell>
          <cell r="Q51">
            <v>-193.8</v>
          </cell>
          <cell r="R51">
            <v>-96.84</v>
          </cell>
          <cell r="S51">
            <v>0</v>
          </cell>
          <cell r="T51">
            <v>0</v>
          </cell>
          <cell r="U51">
            <v>47.29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-49.55</v>
          </cell>
          <cell r="AC51">
            <v>1764.35</v>
          </cell>
        </row>
        <row r="52">
          <cell r="A52" t="str">
            <v>00743</v>
          </cell>
          <cell r="B52" t="str">
            <v>Martinez Macias  Norma Irene</v>
          </cell>
          <cell r="C52">
            <v>5772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5772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599.98</v>
          </cell>
          <cell r="U52">
            <v>170.69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770.67</v>
          </cell>
          <cell r="AC52">
            <v>5001.33</v>
          </cell>
        </row>
        <row r="53">
          <cell r="A53" t="str">
            <v>00781</v>
          </cell>
          <cell r="B53" t="str">
            <v>Hernandez Diaz Genesis</v>
          </cell>
          <cell r="C53">
            <v>3192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3192</v>
          </cell>
          <cell r="N53">
            <v>0</v>
          </cell>
          <cell r="O53">
            <v>0</v>
          </cell>
          <cell r="P53">
            <v>0</v>
          </cell>
          <cell r="Q53">
            <v>-125.1</v>
          </cell>
          <cell r="R53">
            <v>0</v>
          </cell>
          <cell r="S53">
            <v>0</v>
          </cell>
          <cell r="T53">
            <v>100.86</v>
          </cell>
          <cell r="U53">
            <v>87.91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188.77</v>
          </cell>
          <cell r="AC53">
            <v>3003.23</v>
          </cell>
        </row>
        <row r="54">
          <cell r="A54" t="str">
            <v>00836</v>
          </cell>
          <cell r="B54" t="str">
            <v>Arredondo Zuñiga Victor Manuel</v>
          </cell>
          <cell r="C54">
            <v>3192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3192</v>
          </cell>
          <cell r="N54">
            <v>0</v>
          </cell>
          <cell r="O54">
            <v>0</v>
          </cell>
          <cell r="P54">
            <v>0</v>
          </cell>
          <cell r="Q54">
            <v>-125.1</v>
          </cell>
          <cell r="R54">
            <v>0</v>
          </cell>
          <cell r="S54">
            <v>0</v>
          </cell>
          <cell r="T54">
            <v>100.86</v>
          </cell>
          <cell r="U54">
            <v>87.91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188.77</v>
          </cell>
          <cell r="AC54">
            <v>3003.23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</sheetNames>
    <sheetDataSet>
      <sheetData sheetId="0"/>
      <sheetData sheetId="1">
        <row r="13">
          <cell r="A13" t="str">
            <v>00000</v>
          </cell>
          <cell r="B13" t="str">
            <v xml:space="preserve">Robredo Gutierrez  Eduardo </v>
          </cell>
          <cell r="C13">
            <v>2563.9499999999998</v>
          </cell>
          <cell r="D13">
            <v>0</v>
          </cell>
          <cell r="E13">
            <v>0</v>
          </cell>
          <cell r="F13">
            <v>2563.9499999999998</v>
          </cell>
          <cell r="G13">
            <v>0</v>
          </cell>
          <cell r="H13">
            <v>0</v>
          </cell>
          <cell r="I13">
            <v>0</v>
          </cell>
          <cell r="J13">
            <v>-160.30000000000001</v>
          </cell>
          <cell r="K13">
            <v>-2.67</v>
          </cell>
          <cell r="L13">
            <v>0</v>
          </cell>
          <cell r="M13">
            <v>70.41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67.739999999999995</v>
          </cell>
          <cell r="T13">
            <v>2496.21</v>
          </cell>
          <cell r="U13">
            <v>51.88</v>
          </cell>
          <cell r="V13">
            <v>93.38</v>
          </cell>
          <cell r="W13">
            <v>298.52</v>
          </cell>
          <cell r="X13">
            <v>59.29</v>
          </cell>
          <cell r="Y13">
            <v>51.28</v>
          </cell>
          <cell r="Z13">
            <v>2137.94</v>
          </cell>
          <cell r="AA13">
            <v>443.78</v>
          </cell>
          <cell r="AB13">
            <v>148.22</v>
          </cell>
          <cell r="AC13">
            <v>29.64</v>
          </cell>
        </row>
        <row r="14">
          <cell r="A14" t="str">
            <v>00001</v>
          </cell>
          <cell r="B14" t="str">
            <v>Andrade Padilla Daniel</v>
          </cell>
          <cell r="C14">
            <v>5883.75</v>
          </cell>
          <cell r="D14">
            <v>0</v>
          </cell>
          <cell r="E14">
            <v>0</v>
          </cell>
          <cell r="F14">
            <v>5883.75</v>
          </cell>
          <cell r="G14">
            <v>0</v>
          </cell>
          <cell r="H14">
            <v>969.87</v>
          </cell>
          <cell r="I14">
            <v>0</v>
          </cell>
          <cell r="J14">
            <v>0</v>
          </cell>
          <cell r="K14">
            <v>0</v>
          </cell>
          <cell r="L14">
            <v>620</v>
          </cell>
          <cell r="M14">
            <v>174.28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1764.15</v>
          </cell>
          <cell r="T14">
            <v>4119.6000000000004</v>
          </cell>
          <cell r="U14">
            <v>119.06</v>
          </cell>
          <cell r="V14">
            <v>214.3</v>
          </cell>
          <cell r="W14">
            <v>400.63</v>
          </cell>
          <cell r="X14">
            <v>136.06</v>
          </cell>
          <cell r="Y14">
            <v>117.67</v>
          </cell>
          <cell r="Z14">
            <v>4906.67</v>
          </cell>
          <cell r="AA14">
            <v>733.99</v>
          </cell>
          <cell r="AB14">
            <v>340.16</v>
          </cell>
          <cell r="AC14">
            <v>68.03</v>
          </cell>
        </row>
        <row r="15">
          <cell r="A15" t="str">
            <v>00003</v>
          </cell>
          <cell r="B15" t="str">
            <v>Carbajal Ruvalcaba Ma.  De Jesús</v>
          </cell>
          <cell r="C15">
            <v>2593.5</v>
          </cell>
          <cell r="D15">
            <v>0</v>
          </cell>
          <cell r="E15">
            <v>0</v>
          </cell>
          <cell r="F15">
            <v>2593.5</v>
          </cell>
          <cell r="G15">
            <v>0</v>
          </cell>
          <cell r="H15">
            <v>0</v>
          </cell>
          <cell r="I15">
            <v>0</v>
          </cell>
          <cell r="J15">
            <v>-160.30000000000001</v>
          </cell>
          <cell r="K15">
            <v>0</v>
          </cell>
          <cell r="L15">
            <v>0.54</v>
          </cell>
          <cell r="M15">
            <v>71.209999999999994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71.75</v>
          </cell>
          <cell r="T15">
            <v>2521.75</v>
          </cell>
          <cell r="U15">
            <v>52.48</v>
          </cell>
          <cell r="V15">
            <v>94.46</v>
          </cell>
          <cell r="W15">
            <v>299.12</v>
          </cell>
          <cell r="X15">
            <v>59.97</v>
          </cell>
          <cell r="Y15">
            <v>51.87</v>
          </cell>
          <cell r="Z15">
            <v>2162.7199999999998</v>
          </cell>
          <cell r="AA15">
            <v>446.06</v>
          </cell>
          <cell r="AB15">
            <v>149.93</v>
          </cell>
          <cell r="AC15">
            <v>29.99</v>
          </cell>
        </row>
        <row r="16">
          <cell r="A16" t="str">
            <v>00005</v>
          </cell>
          <cell r="B16" t="str">
            <v>Contreras García Lucila</v>
          </cell>
          <cell r="C16">
            <v>7204.5</v>
          </cell>
          <cell r="D16">
            <v>0</v>
          </cell>
          <cell r="E16">
            <v>0</v>
          </cell>
          <cell r="F16">
            <v>7204.5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900.66</v>
          </cell>
          <cell r="M16">
            <v>216.64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1117.3</v>
          </cell>
          <cell r="T16">
            <v>6087.2</v>
          </cell>
          <cell r="U16">
            <v>145.77000000000001</v>
          </cell>
          <cell r="V16">
            <v>262.39</v>
          </cell>
          <cell r="W16">
            <v>444.14</v>
          </cell>
          <cell r="X16">
            <v>166.6</v>
          </cell>
          <cell r="Y16">
            <v>144.09</v>
          </cell>
          <cell r="Z16">
            <v>6007.7</v>
          </cell>
          <cell r="AA16">
            <v>852.3</v>
          </cell>
          <cell r="AB16">
            <v>416.49</v>
          </cell>
          <cell r="AC16">
            <v>83.3</v>
          </cell>
        </row>
        <row r="17">
          <cell r="A17" t="str">
            <v>00007</v>
          </cell>
          <cell r="B17" t="str">
            <v>De León Corona Jane Vanessa</v>
          </cell>
          <cell r="C17">
            <v>5883.75</v>
          </cell>
          <cell r="D17">
            <v>0</v>
          </cell>
          <cell r="E17">
            <v>0</v>
          </cell>
          <cell r="F17">
            <v>5883.75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620</v>
          </cell>
          <cell r="M17">
            <v>174.27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794.27</v>
          </cell>
          <cell r="T17">
            <v>5089.4799999999996</v>
          </cell>
          <cell r="U17">
            <v>119.05</v>
          </cell>
          <cell r="V17">
            <v>214.29</v>
          </cell>
          <cell r="W17">
            <v>400.62</v>
          </cell>
          <cell r="X17">
            <v>136.06</v>
          </cell>
          <cell r="Y17">
            <v>117.67</v>
          </cell>
          <cell r="Z17">
            <v>4906.38</v>
          </cell>
          <cell r="AA17">
            <v>733.96</v>
          </cell>
          <cell r="AB17">
            <v>340.14</v>
          </cell>
          <cell r="AC17">
            <v>68.03</v>
          </cell>
        </row>
        <row r="18">
          <cell r="A18" t="str">
            <v>00010</v>
          </cell>
          <cell r="B18" t="str">
            <v>Gallardo González Maria De Jesus Del Carmen</v>
          </cell>
          <cell r="C18">
            <v>1540.2</v>
          </cell>
          <cell r="D18">
            <v>0</v>
          </cell>
          <cell r="E18">
            <v>0</v>
          </cell>
          <cell r="F18">
            <v>1540.2</v>
          </cell>
          <cell r="G18">
            <v>0</v>
          </cell>
          <cell r="H18">
            <v>0</v>
          </cell>
          <cell r="I18">
            <v>0</v>
          </cell>
          <cell r="J18">
            <v>-200.63</v>
          </cell>
          <cell r="K18">
            <v>-114.85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-114.85</v>
          </cell>
          <cell r="T18">
            <v>1655.05</v>
          </cell>
          <cell r="U18">
            <v>42.29</v>
          </cell>
          <cell r="V18">
            <v>76.13</v>
          </cell>
          <cell r="W18">
            <v>288.94</v>
          </cell>
          <cell r="X18">
            <v>35.619999999999997</v>
          </cell>
          <cell r="Y18">
            <v>30.8</v>
          </cell>
          <cell r="Z18">
            <v>1284.3699999999999</v>
          </cell>
          <cell r="AA18">
            <v>407.36</v>
          </cell>
          <cell r="AB18">
            <v>89.04</v>
          </cell>
          <cell r="AC18">
            <v>17.809999999999999</v>
          </cell>
        </row>
        <row r="19">
          <cell r="A19" t="str">
            <v>00015</v>
          </cell>
          <cell r="B19" t="str">
            <v>López Hueso Tayde Lucina</v>
          </cell>
          <cell r="C19">
            <v>7204.5</v>
          </cell>
          <cell r="D19">
            <v>0</v>
          </cell>
          <cell r="E19">
            <v>0</v>
          </cell>
          <cell r="F19">
            <v>7204.5</v>
          </cell>
          <cell r="G19">
            <v>0</v>
          </cell>
          <cell r="H19">
            <v>1937.16</v>
          </cell>
          <cell r="I19">
            <v>0</v>
          </cell>
          <cell r="J19">
            <v>0</v>
          </cell>
          <cell r="K19">
            <v>0</v>
          </cell>
          <cell r="L19">
            <v>900.66</v>
          </cell>
          <cell r="M19">
            <v>216.64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3054.46</v>
          </cell>
          <cell r="T19">
            <v>4150.04</v>
          </cell>
          <cell r="U19">
            <v>145.77000000000001</v>
          </cell>
          <cell r="V19">
            <v>262.38</v>
          </cell>
          <cell r="W19">
            <v>444.14</v>
          </cell>
          <cell r="X19">
            <v>166.59</v>
          </cell>
          <cell r="Y19">
            <v>144.09</v>
          </cell>
          <cell r="Z19">
            <v>6007.59</v>
          </cell>
          <cell r="AA19">
            <v>852.29</v>
          </cell>
          <cell r="AB19">
            <v>416.48</v>
          </cell>
          <cell r="AC19">
            <v>83.3</v>
          </cell>
        </row>
        <row r="20">
          <cell r="A20" t="str">
            <v>00019</v>
          </cell>
          <cell r="B20" t="str">
            <v>Reveles Ramírez Francisco</v>
          </cell>
          <cell r="C20">
            <v>1540.2</v>
          </cell>
          <cell r="D20">
            <v>0</v>
          </cell>
          <cell r="E20">
            <v>0</v>
          </cell>
          <cell r="F20">
            <v>1540.2</v>
          </cell>
          <cell r="G20">
            <v>0</v>
          </cell>
          <cell r="H20">
            <v>0</v>
          </cell>
          <cell r="I20">
            <v>0</v>
          </cell>
          <cell r="J20">
            <v>-200.63</v>
          </cell>
          <cell r="K20">
            <v>-114.85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-114.85</v>
          </cell>
          <cell r="T20">
            <v>1655.05</v>
          </cell>
          <cell r="U20">
            <v>42.29</v>
          </cell>
          <cell r="V20">
            <v>76.13</v>
          </cell>
          <cell r="W20">
            <v>288.94</v>
          </cell>
          <cell r="X20">
            <v>35.619999999999997</v>
          </cell>
          <cell r="Y20">
            <v>30.8</v>
          </cell>
          <cell r="Z20">
            <v>1284.3699999999999</v>
          </cell>
          <cell r="AA20">
            <v>407.36</v>
          </cell>
          <cell r="AB20">
            <v>89.04</v>
          </cell>
          <cell r="AC20">
            <v>17.809999999999999</v>
          </cell>
        </row>
        <row r="21">
          <cell r="A21" t="str">
            <v>00021</v>
          </cell>
          <cell r="B21" t="str">
            <v>Rojas Lopez Miguel Angel</v>
          </cell>
          <cell r="C21">
            <v>3959.1</v>
          </cell>
          <cell r="D21">
            <v>0</v>
          </cell>
          <cell r="E21">
            <v>0</v>
          </cell>
          <cell r="F21">
            <v>3959.1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309.42</v>
          </cell>
          <cell r="M21">
            <v>112.5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421.92</v>
          </cell>
          <cell r="T21">
            <v>3537.18</v>
          </cell>
          <cell r="U21">
            <v>80.09</v>
          </cell>
          <cell r="V21">
            <v>144.16999999999999</v>
          </cell>
          <cell r="W21">
            <v>337.19</v>
          </cell>
          <cell r="X21">
            <v>91.54</v>
          </cell>
          <cell r="Y21">
            <v>79.180000000000007</v>
          </cell>
          <cell r="Z21">
            <v>3300.93</v>
          </cell>
          <cell r="AA21">
            <v>561.45000000000005</v>
          </cell>
          <cell r="AB21">
            <v>228.84</v>
          </cell>
          <cell r="AC21">
            <v>45.77</v>
          </cell>
        </row>
        <row r="22">
          <cell r="A22" t="str">
            <v>00023</v>
          </cell>
          <cell r="B22" t="str">
            <v>Santoyo Ramos María Guadalupe</v>
          </cell>
          <cell r="C22">
            <v>3525.75</v>
          </cell>
          <cell r="D22">
            <v>0</v>
          </cell>
          <cell r="E22">
            <v>0</v>
          </cell>
          <cell r="F22">
            <v>3525.75</v>
          </cell>
          <cell r="G22">
            <v>0</v>
          </cell>
          <cell r="H22">
            <v>0</v>
          </cell>
          <cell r="I22">
            <v>0</v>
          </cell>
          <cell r="J22">
            <v>-107.37</v>
          </cell>
          <cell r="K22">
            <v>0</v>
          </cell>
          <cell r="L22">
            <v>154.9</v>
          </cell>
          <cell r="M22">
            <v>98.58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253.48</v>
          </cell>
          <cell r="T22">
            <v>3272.27</v>
          </cell>
          <cell r="U22">
            <v>71.33</v>
          </cell>
          <cell r="V22">
            <v>128.38999999999999</v>
          </cell>
          <cell r="W22">
            <v>322.91000000000003</v>
          </cell>
          <cell r="X22">
            <v>81.510000000000005</v>
          </cell>
          <cell r="Y22">
            <v>70.52</v>
          </cell>
          <cell r="Z22">
            <v>2939.54</v>
          </cell>
          <cell r="AA22">
            <v>522.63</v>
          </cell>
          <cell r="AB22">
            <v>203.79</v>
          </cell>
          <cell r="AC22">
            <v>40.76</v>
          </cell>
        </row>
        <row r="23">
          <cell r="A23" t="str">
            <v>00042</v>
          </cell>
          <cell r="B23" t="str">
            <v>Muciño Velazquez Erika Viviana</v>
          </cell>
          <cell r="C23">
            <v>4900.3500000000004</v>
          </cell>
          <cell r="D23">
            <v>0</v>
          </cell>
          <cell r="E23">
            <v>0</v>
          </cell>
          <cell r="F23">
            <v>4900.3500000000004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444.72</v>
          </cell>
          <cell r="M23">
            <v>142.66999999999999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587.39</v>
          </cell>
          <cell r="T23">
            <v>4312.96</v>
          </cell>
          <cell r="U23">
            <v>99.13</v>
          </cell>
          <cell r="V23">
            <v>178.43</v>
          </cell>
          <cell r="W23">
            <v>368.18</v>
          </cell>
          <cell r="X23">
            <v>113.29</v>
          </cell>
          <cell r="Y23">
            <v>98.01</v>
          </cell>
          <cell r="Z23">
            <v>4085.31</v>
          </cell>
          <cell r="AA23">
            <v>645.74</v>
          </cell>
          <cell r="AB23">
            <v>283.22000000000003</v>
          </cell>
          <cell r="AC23">
            <v>56.64</v>
          </cell>
        </row>
        <row r="24">
          <cell r="A24" t="str">
            <v>00071</v>
          </cell>
          <cell r="B24" t="str">
            <v>Huerta Gomez Elizabeth</v>
          </cell>
          <cell r="C24">
            <v>6543.75</v>
          </cell>
          <cell r="D24">
            <v>0</v>
          </cell>
          <cell r="E24">
            <v>0</v>
          </cell>
          <cell r="F24">
            <v>6543.75</v>
          </cell>
          <cell r="G24">
            <v>0</v>
          </cell>
          <cell r="H24">
            <v>0</v>
          </cell>
          <cell r="I24">
            <v>2071.48</v>
          </cell>
          <cell r="J24">
            <v>0</v>
          </cell>
          <cell r="K24">
            <v>0</v>
          </cell>
          <cell r="L24">
            <v>759.53</v>
          </cell>
          <cell r="M24">
            <v>195.45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3026.46</v>
          </cell>
          <cell r="T24">
            <v>3517.29</v>
          </cell>
          <cell r="U24">
            <v>132.4</v>
          </cell>
          <cell r="V24">
            <v>238.32</v>
          </cell>
          <cell r="W24">
            <v>422.37</v>
          </cell>
          <cell r="X24">
            <v>151.32</v>
          </cell>
          <cell r="Y24">
            <v>130.88</v>
          </cell>
          <cell r="Z24">
            <v>5456.72</v>
          </cell>
          <cell r="AA24">
            <v>793.09</v>
          </cell>
          <cell r="AB24">
            <v>378.29</v>
          </cell>
          <cell r="AC24">
            <v>75.66</v>
          </cell>
        </row>
        <row r="25">
          <cell r="A25" t="str">
            <v>00080</v>
          </cell>
          <cell r="B25" t="str">
            <v>Romero Romero Ingrid</v>
          </cell>
          <cell r="C25">
            <v>7752</v>
          </cell>
          <cell r="D25">
            <v>0</v>
          </cell>
          <cell r="E25">
            <v>0</v>
          </cell>
          <cell r="F25">
            <v>7752</v>
          </cell>
          <cell r="G25">
            <v>0</v>
          </cell>
          <cell r="H25">
            <v>1750.94</v>
          </cell>
          <cell r="I25">
            <v>0</v>
          </cell>
          <cell r="J25">
            <v>0</v>
          </cell>
          <cell r="K25">
            <v>0</v>
          </cell>
          <cell r="L25">
            <v>1017.61</v>
          </cell>
          <cell r="M25">
            <v>234.21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3002.76</v>
          </cell>
          <cell r="T25">
            <v>4749.24</v>
          </cell>
          <cell r="U25">
            <v>156.85</v>
          </cell>
          <cell r="V25">
            <v>282.33</v>
          </cell>
          <cell r="W25">
            <v>462.18</v>
          </cell>
          <cell r="X25">
            <v>179.26</v>
          </cell>
          <cell r="Y25">
            <v>155.04</v>
          </cell>
          <cell r="Z25">
            <v>6464.24</v>
          </cell>
          <cell r="AA25">
            <v>901.36</v>
          </cell>
          <cell r="AB25">
            <v>448.14</v>
          </cell>
          <cell r="AC25">
            <v>89.63</v>
          </cell>
        </row>
        <row r="26">
          <cell r="A26" t="str">
            <v>00091</v>
          </cell>
          <cell r="B26" t="str">
            <v>Gonzalez Hernandez Javier</v>
          </cell>
          <cell r="C26">
            <v>1540.2</v>
          </cell>
          <cell r="D26">
            <v>0</v>
          </cell>
          <cell r="E26">
            <v>0</v>
          </cell>
          <cell r="F26">
            <v>1540.2</v>
          </cell>
          <cell r="G26">
            <v>0</v>
          </cell>
          <cell r="H26">
            <v>0</v>
          </cell>
          <cell r="I26">
            <v>0</v>
          </cell>
          <cell r="J26">
            <v>-200.63</v>
          </cell>
          <cell r="K26">
            <v>-114.85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-114.85</v>
          </cell>
          <cell r="T26">
            <v>1655.05</v>
          </cell>
          <cell r="U26">
            <v>42.29</v>
          </cell>
          <cell r="V26">
            <v>76.13</v>
          </cell>
          <cell r="W26">
            <v>288.94</v>
          </cell>
          <cell r="X26">
            <v>35.619999999999997</v>
          </cell>
          <cell r="Y26">
            <v>30.8</v>
          </cell>
          <cell r="Z26">
            <v>1284.3699999999999</v>
          </cell>
          <cell r="AA26">
            <v>407.36</v>
          </cell>
          <cell r="AB26">
            <v>89.04</v>
          </cell>
          <cell r="AC26">
            <v>17.809999999999999</v>
          </cell>
        </row>
        <row r="27">
          <cell r="A27" t="str">
            <v>00093</v>
          </cell>
          <cell r="B27" t="str">
            <v>Hernandez Virgen Veronica</v>
          </cell>
          <cell r="C27">
            <v>4584</v>
          </cell>
          <cell r="D27">
            <v>0</v>
          </cell>
          <cell r="E27">
            <v>0</v>
          </cell>
          <cell r="F27">
            <v>4584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394.11</v>
          </cell>
          <cell r="M27">
            <v>132.55000000000001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526.66</v>
          </cell>
          <cell r="T27">
            <v>4057.34</v>
          </cell>
          <cell r="U27">
            <v>92.75</v>
          </cell>
          <cell r="V27">
            <v>166.95</v>
          </cell>
          <cell r="W27">
            <v>357.79</v>
          </cell>
          <cell r="X27">
            <v>106</v>
          </cell>
          <cell r="Y27">
            <v>91.68</v>
          </cell>
          <cell r="Z27">
            <v>3822.48</v>
          </cell>
          <cell r="AA27">
            <v>617.49</v>
          </cell>
          <cell r="AB27">
            <v>265</v>
          </cell>
          <cell r="AC27">
            <v>53</v>
          </cell>
        </row>
        <row r="28">
          <cell r="A28" t="str">
            <v>00096</v>
          </cell>
          <cell r="B28" t="str">
            <v>Sanchez Sanchez Micaela</v>
          </cell>
          <cell r="C28">
            <v>1753.95</v>
          </cell>
          <cell r="D28">
            <v>0</v>
          </cell>
          <cell r="E28">
            <v>0</v>
          </cell>
          <cell r="F28">
            <v>1753.95</v>
          </cell>
          <cell r="G28">
            <v>0</v>
          </cell>
          <cell r="H28">
            <v>0</v>
          </cell>
          <cell r="I28">
            <v>0</v>
          </cell>
          <cell r="J28">
            <v>-188.71</v>
          </cell>
          <cell r="K28">
            <v>-89.25</v>
          </cell>
          <cell r="L28">
            <v>0</v>
          </cell>
          <cell r="M28">
            <v>48.2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-41.05</v>
          </cell>
          <cell r="T28">
            <v>1795</v>
          </cell>
          <cell r="U28">
            <v>35.520000000000003</v>
          </cell>
          <cell r="V28">
            <v>63.94</v>
          </cell>
          <cell r="W28">
            <v>282.16000000000003</v>
          </cell>
          <cell r="X28">
            <v>40.590000000000003</v>
          </cell>
          <cell r="Y28">
            <v>35.08</v>
          </cell>
          <cell r="Z28">
            <v>1463.87</v>
          </cell>
          <cell r="AA28">
            <v>381.62</v>
          </cell>
          <cell r="AB28">
            <v>101.48</v>
          </cell>
          <cell r="AC28">
            <v>20.3</v>
          </cell>
        </row>
        <row r="29">
          <cell r="A29" t="str">
            <v>00100</v>
          </cell>
          <cell r="B29" t="str">
            <v>Trejo Gomez Antonio</v>
          </cell>
          <cell r="C29">
            <v>9187.5</v>
          </cell>
          <cell r="D29">
            <v>0</v>
          </cell>
          <cell r="E29">
            <v>0</v>
          </cell>
          <cell r="F29">
            <v>9187.5</v>
          </cell>
          <cell r="G29">
            <v>0</v>
          </cell>
          <cell r="H29">
            <v>956.94</v>
          </cell>
          <cell r="I29">
            <v>0</v>
          </cell>
          <cell r="J29">
            <v>0</v>
          </cell>
          <cell r="K29">
            <v>0</v>
          </cell>
          <cell r="L29">
            <v>1324.23</v>
          </cell>
          <cell r="M29">
            <v>280.27999999999997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2561.4499999999998</v>
          </cell>
          <cell r="T29">
            <v>6626.05</v>
          </cell>
          <cell r="U29">
            <v>185.9</v>
          </cell>
          <cell r="V29">
            <v>334.62</v>
          </cell>
          <cell r="W29">
            <v>509.5</v>
          </cell>
          <cell r="X29">
            <v>212.46</v>
          </cell>
          <cell r="Y29">
            <v>183.75</v>
          </cell>
          <cell r="Z29">
            <v>7661.62</v>
          </cell>
          <cell r="AA29">
            <v>1030.02</v>
          </cell>
          <cell r="AB29">
            <v>531.15</v>
          </cell>
          <cell r="AC29">
            <v>106.23</v>
          </cell>
        </row>
        <row r="30">
          <cell r="A30" t="str">
            <v>00113</v>
          </cell>
          <cell r="B30" t="str">
            <v>Hernandez Murillo Jose Adrian</v>
          </cell>
          <cell r="C30">
            <v>5883.75</v>
          </cell>
          <cell r="D30">
            <v>0</v>
          </cell>
          <cell r="E30">
            <v>0</v>
          </cell>
          <cell r="F30">
            <v>5883.75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620</v>
          </cell>
          <cell r="M30">
            <v>174.29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794.29</v>
          </cell>
          <cell r="T30">
            <v>5089.46</v>
          </cell>
          <cell r="U30">
            <v>119.06</v>
          </cell>
          <cell r="V30">
            <v>214.3</v>
          </cell>
          <cell r="W30">
            <v>400.63</v>
          </cell>
          <cell r="X30">
            <v>136.06</v>
          </cell>
          <cell r="Y30">
            <v>117.67</v>
          </cell>
          <cell r="Z30">
            <v>4906.7</v>
          </cell>
          <cell r="AA30">
            <v>733.99</v>
          </cell>
          <cell r="AB30">
            <v>340.16</v>
          </cell>
          <cell r="AC30">
            <v>68.03</v>
          </cell>
        </row>
        <row r="31">
          <cell r="A31" t="str">
            <v>00118</v>
          </cell>
          <cell r="B31" t="str">
            <v>Ramirez Gallegos Lorena</v>
          </cell>
          <cell r="C31">
            <v>4275</v>
          </cell>
          <cell r="D31">
            <v>0</v>
          </cell>
          <cell r="E31">
            <v>0</v>
          </cell>
          <cell r="F31">
            <v>4275</v>
          </cell>
          <cell r="G31">
            <v>0</v>
          </cell>
          <cell r="H31">
            <v>0</v>
          </cell>
          <cell r="I31">
            <v>1311.47</v>
          </cell>
          <cell r="J31">
            <v>0</v>
          </cell>
          <cell r="K31">
            <v>0</v>
          </cell>
          <cell r="L31">
            <v>344.67</v>
          </cell>
          <cell r="M31">
            <v>122.66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1778.8</v>
          </cell>
          <cell r="T31">
            <v>2496.1999999999998</v>
          </cell>
          <cell r="U31">
            <v>86.5</v>
          </cell>
          <cell r="V31">
            <v>155.71</v>
          </cell>
          <cell r="W31">
            <v>347.62</v>
          </cell>
          <cell r="X31">
            <v>98.86</v>
          </cell>
          <cell r="Y31">
            <v>85.5</v>
          </cell>
          <cell r="Z31">
            <v>3565.05</v>
          </cell>
          <cell r="AA31">
            <v>589.83000000000004</v>
          </cell>
          <cell r="AB31">
            <v>247.15</v>
          </cell>
          <cell r="AC31">
            <v>49.43</v>
          </cell>
        </row>
        <row r="32">
          <cell r="A32" t="str">
            <v>00156</v>
          </cell>
          <cell r="B32" t="str">
            <v>Carrillo Carrillo Sandra Luz</v>
          </cell>
          <cell r="C32">
            <v>3959.1</v>
          </cell>
          <cell r="D32">
            <v>0</v>
          </cell>
          <cell r="E32">
            <v>0</v>
          </cell>
          <cell r="F32">
            <v>3959.1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309.42</v>
          </cell>
          <cell r="M32">
            <v>112.48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421.9</v>
          </cell>
          <cell r="T32">
            <v>3537.2</v>
          </cell>
          <cell r="U32">
            <v>80.08</v>
          </cell>
          <cell r="V32">
            <v>144.13999999999999</v>
          </cell>
          <cell r="W32">
            <v>337.16</v>
          </cell>
          <cell r="X32">
            <v>91.52</v>
          </cell>
          <cell r="Y32">
            <v>79.180000000000007</v>
          </cell>
          <cell r="Z32">
            <v>3300.33</v>
          </cell>
          <cell r="AA32">
            <v>561.38</v>
          </cell>
          <cell r="AB32">
            <v>228.8</v>
          </cell>
          <cell r="AC32">
            <v>45.76</v>
          </cell>
        </row>
        <row r="33">
          <cell r="A33" t="str">
            <v>00158</v>
          </cell>
          <cell r="B33" t="str">
            <v>Melendez Quezada Owen Mario</v>
          </cell>
          <cell r="C33">
            <v>4584</v>
          </cell>
          <cell r="D33">
            <v>0</v>
          </cell>
          <cell r="E33">
            <v>0</v>
          </cell>
          <cell r="F33">
            <v>4584</v>
          </cell>
          <cell r="G33">
            <v>0</v>
          </cell>
          <cell r="H33">
            <v>487.52</v>
          </cell>
          <cell r="I33">
            <v>0</v>
          </cell>
          <cell r="J33">
            <v>0</v>
          </cell>
          <cell r="K33">
            <v>0</v>
          </cell>
          <cell r="L33">
            <v>394.11</v>
          </cell>
          <cell r="M33">
            <v>132.58000000000001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1014.21</v>
          </cell>
          <cell r="T33">
            <v>3569.79</v>
          </cell>
          <cell r="U33">
            <v>92.75</v>
          </cell>
          <cell r="V33">
            <v>166.95</v>
          </cell>
          <cell r="W33">
            <v>357.79</v>
          </cell>
          <cell r="X33">
            <v>106</v>
          </cell>
          <cell r="Y33">
            <v>91.68</v>
          </cell>
          <cell r="Z33">
            <v>3822.53</v>
          </cell>
          <cell r="AA33">
            <v>617.49</v>
          </cell>
          <cell r="AB33">
            <v>265</v>
          </cell>
          <cell r="AC33">
            <v>53</v>
          </cell>
        </row>
        <row r="34">
          <cell r="A34" t="str">
            <v>00164</v>
          </cell>
          <cell r="B34" t="str">
            <v>Rodriguez Rodriguez Jose Luis</v>
          </cell>
          <cell r="C34">
            <v>2361.75</v>
          </cell>
          <cell r="D34">
            <v>0</v>
          </cell>
          <cell r="E34">
            <v>0</v>
          </cell>
          <cell r="F34">
            <v>2361.75</v>
          </cell>
          <cell r="G34">
            <v>0</v>
          </cell>
          <cell r="H34">
            <v>0</v>
          </cell>
          <cell r="I34">
            <v>0</v>
          </cell>
          <cell r="J34">
            <v>-160.30000000000001</v>
          </cell>
          <cell r="K34">
            <v>-21.93</v>
          </cell>
          <cell r="L34">
            <v>0</v>
          </cell>
          <cell r="M34">
            <v>64.849999999999994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42.92</v>
          </cell>
          <cell r="T34">
            <v>2318.83</v>
          </cell>
          <cell r="U34">
            <v>47.78</v>
          </cell>
          <cell r="V34">
            <v>86</v>
          </cell>
          <cell r="W34">
            <v>294.42</v>
          </cell>
          <cell r="X34">
            <v>54.61</v>
          </cell>
          <cell r="Y34">
            <v>47.23</v>
          </cell>
          <cell r="Z34">
            <v>1969.17</v>
          </cell>
          <cell r="AA34">
            <v>428.2</v>
          </cell>
          <cell r="AB34">
            <v>136.51</v>
          </cell>
          <cell r="AC34">
            <v>27.3</v>
          </cell>
        </row>
        <row r="35">
          <cell r="A35" t="str">
            <v>00165</v>
          </cell>
          <cell r="B35" t="str">
            <v>Gomez Dueñas Roselia</v>
          </cell>
          <cell r="C35">
            <v>2593.5</v>
          </cell>
          <cell r="D35">
            <v>0</v>
          </cell>
          <cell r="E35">
            <v>0</v>
          </cell>
          <cell r="F35">
            <v>2593.5</v>
          </cell>
          <cell r="G35">
            <v>0</v>
          </cell>
          <cell r="H35">
            <v>0</v>
          </cell>
          <cell r="I35">
            <v>934.73</v>
          </cell>
          <cell r="J35">
            <v>-160.30000000000001</v>
          </cell>
          <cell r="K35">
            <v>0</v>
          </cell>
          <cell r="L35">
            <v>0.54</v>
          </cell>
          <cell r="M35">
            <v>71.209999999999994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1006.48</v>
          </cell>
          <cell r="T35">
            <v>1587.02</v>
          </cell>
          <cell r="U35">
            <v>52.48</v>
          </cell>
          <cell r="V35">
            <v>94.46</v>
          </cell>
          <cell r="W35">
            <v>299.12</v>
          </cell>
          <cell r="X35">
            <v>59.97</v>
          </cell>
          <cell r="Y35">
            <v>51.87</v>
          </cell>
          <cell r="Z35">
            <v>2162.7199999999998</v>
          </cell>
          <cell r="AA35">
            <v>446.06</v>
          </cell>
          <cell r="AB35">
            <v>149.93</v>
          </cell>
          <cell r="AC35">
            <v>29.99</v>
          </cell>
        </row>
        <row r="36">
          <cell r="A36" t="str">
            <v>00169</v>
          </cell>
          <cell r="B36" t="str">
            <v>Tovar Lopez Rogelio</v>
          </cell>
          <cell r="C36">
            <v>7875</v>
          </cell>
          <cell r="D36">
            <v>0</v>
          </cell>
          <cell r="E36">
            <v>0</v>
          </cell>
          <cell r="F36">
            <v>7875</v>
          </cell>
          <cell r="G36">
            <v>0</v>
          </cell>
          <cell r="H36">
            <v>892.28</v>
          </cell>
          <cell r="I36">
            <v>0</v>
          </cell>
          <cell r="J36">
            <v>0</v>
          </cell>
          <cell r="K36">
            <v>0</v>
          </cell>
          <cell r="L36">
            <v>1043.8800000000001</v>
          </cell>
          <cell r="M36">
            <v>238.15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2174.31</v>
          </cell>
          <cell r="T36">
            <v>5700.69</v>
          </cell>
          <cell r="U36">
            <v>159.34</v>
          </cell>
          <cell r="V36">
            <v>286.82</v>
          </cell>
          <cell r="W36">
            <v>466.25</v>
          </cell>
          <cell r="X36">
            <v>182.11</v>
          </cell>
          <cell r="Y36">
            <v>157.5</v>
          </cell>
          <cell r="Z36">
            <v>6567</v>
          </cell>
          <cell r="AA36">
            <v>912.41</v>
          </cell>
          <cell r="AB36">
            <v>455.26</v>
          </cell>
          <cell r="AC36">
            <v>91.05</v>
          </cell>
        </row>
        <row r="37">
          <cell r="A37" t="str">
            <v>00187</v>
          </cell>
          <cell r="B37" t="str">
            <v>Gallegos Negrete Rosa Elena</v>
          </cell>
          <cell r="C37">
            <v>3330</v>
          </cell>
          <cell r="D37">
            <v>0</v>
          </cell>
          <cell r="E37">
            <v>0</v>
          </cell>
          <cell r="F37">
            <v>3330</v>
          </cell>
          <cell r="G37">
            <v>0</v>
          </cell>
          <cell r="H37">
            <v>0</v>
          </cell>
          <cell r="I37">
            <v>0</v>
          </cell>
          <cell r="J37">
            <v>-125.1</v>
          </cell>
          <cell r="K37">
            <v>0</v>
          </cell>
          <cell r="L37">
            <v>115.87</v>
          </cell>
          <cell r="M37">
            <v>92.32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208.19</v>
          </cell>
          <cell r="T37">
            <v>3121.81</v>
          </cell>
          <cell r="U37">
            <v>67.37</v>
          </cell>
          <cell r="V37">
            <v>121.27</v>
          </cell>
          <cell r="W37">
            <v>316.45999999999998</v>
          </cell>
          <cell r="X37">
            <v>77</v>
          </cell>
          <cell r="Y37">
            <v>66.599999999999994</v>
          </cell>
          <cell r="Z37">
            <v>2776.65</v>
          </cell>
          <cell r="AA37">
            <v>505.1</v>
          </cell>
          <cell r="AB37">
            <v>192.49</v>
          </cell>
          <cell r="AC37">
            <v>38.5</v>
          </cell>
        </row>
        <row r="38">
          <cell r="A38" t="str">
            <v>00195</v>
          </cell>
          <cell r="B38" t="str">
            <v>Murguia Escobedo Sandra Buenaventura</v>
          </cell>
          <cell r="C38">
            <v>3959.1</v>
          </cell>
          <cell r="D38">
            <v>0</v>
          </cell>
          <cell r="E38">
            <v>0</v>
          </cell>
          <cell r="F38">
            <v>3959.1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309.42</v>
          </cell>
          <cell r="M38">
            <v>112.5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421.92</v>
          </cell>
          <cell r="T38">
            <v>3537.18</v>
          </cell>
          <cell r="U38">
            <v>80.099999999999994</v>
          </cell>
          <cell r="V38">
            <v>144.18</v>
          </cell>
          <cell r="W38">
            <v>337.19</v>
          </cell>
          <cell r="X38">
            <v>91.54</v>
          </cell>
          <cell r="Y38">
            <v>79.180000000000007</v>
          </cell>
          <cell r="Z38">
            <v>3301.15</v>
          </cell>
          <cell r="AA38">
            <v>561.47</v>
          </cell>
          <cell r="AB38">
            <v>228.86</v>
          </cell>
          <cell r="AC38">
            <v>45.77</v>
          </cell>
        </row>
        <row r="39">
          <cell r="A39" t="str">
            <v>00199</v>
          </cell>
          <cell r="B39" t="str">
            <v>Meza Arana Mayra Gisela</v>
          </cell>
          <cell r="C39">
            <v>5223</v>
          </cell>
          <cell r="D39">
            <v>0</v>
          </cell>
          <cell r="E39">
            <v>0</v>
          </cell>
          <cell r="F39">
            <v>5223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501.6</v>
          </cell>
          <cell r="M39">
            <v>153.06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654.66</v>
          </cell>
          <cell r="T39">
            <v>4568.34</v>
          </cell>
          <cell r="U39">
            <v>105.68</v>
          </cell>
          <cell r="V39">
            <v>190.22</v>
          </cell>
          <cell r="W39">
            <v>378.85</v>
          </cell>
          <cell r="X39">
            <v>120.77</v>
          </cell>
          <cell r="Y39">
            <v>104.46</v>
          </cell>
          <cell r="Z39">
            <v>4355.24</v>
          </cell>
          <cell r="AA39">
            <v>674.75</v>
          </cell>
          <cell r="AB39">
            <v>301.93</v>
          </cell>
          <cell r="AC39">
            <v>60.39</v>
          </cell>
        </row>
        <row r="40">
          <cell r="A40" t="str">
            <v>00202</v>
          </cell>
          <cell r="B40" t="str">
            <v>Arciniega Oropeza Alejandra Paola</v>
          </cell>
          <cell r="C40">
            <v>4584</v>
          </cell>
          <cell r="D40">
            <v>0</v>
          </cell>
          <cell r="E40">
            <v>0</v>
          </cell>
          <cell r="F40">
            <v>4584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394.11</v>
          </cell>
          <cell r="M40">
            <v>132.55000000000001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526.66</v>
          </cell>
          <cell r="T40">
            <v>4057.34</v>
          </cell>
          <cell r="U40">
            <v>92.75</v>
          </cell>
          <cell r="V40">
            <v>166.95</v>
          </cell>
          <cell r="W40">
            <v>357.79</v>
          </cell>
          <cell r="X40">
            <v>106</v>
          </cell>
          <cell r="Y40">
            <v>91.68</v>
          </cell>
          <cell r="Z40">
            <v>3822.48</v>
          </cell>
          <cell r="AA40">
            <v>617.49</v>
          </cell>
          <cell r="AB40">
            <v>265</v>
          </cell>
          <cell r="AC40">
            <v>53</v>
          </cell>
        </row>
        <row r="41">
          <cell r="A41" t="str">
            <v>00216</v>
          </cell>
          <cell r="B41" t="str">
            <v>Decena Hernandez Lizette</v>
          </cell>
          <cell r="C41">
            <v>5223</v>
          </cell>
          <cell r="D41">
            <v>0</v>
          </cell>
          <cell r="E41">
            <v>0</v>
          </cell>
          <cell r="F41">
            <v>5223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501.6</v>
          </cell>
          <cell r="M41">
            <v>153.06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654.66</v>
          </cell>
          <cell r="T41">
            <v>4568.34</v>
          </cell>
          <cell r="U41">
            <v>105.68</v>
          </cell>
          <cell r="V41">
            <v>190.22</v>
          </cell>
          <cell r="W41">
            <v>378.85</v>
          </cell>
          <cell r="X41">
            <v>120.77</v>
          </cell>
          <cell r="Y41">
            <v>104.46</v>
          </cell>
          <cell r="Z41">
            <v>4355.24</v>
          </cell>
          <cell r="AA41">
            <v>674.75</v>
          </cell>
          <cell r="AB41">
            <v>301.93</v>
          </cell>
          <cell r="AC41">
            <v>60.39</v>
          </cell>
        </row>
        <row r="42">
          <cell r="A42" t="str">
            <v>00276</v>
          </cell>
          <cell r="B42" t="str">
            <v>Mata Avila Jesus</v>
          </cell>
          <cell r="C42">
            <v>5137.5</v>
          </cell>
          <cell r="D42">
            <v>0</v>
          </cell>
          <cell r="E42">
            <v>0</v>
          </cell>
          <cell r="F42">
            <v>5137.5</v>
          </cell>
          <cell r="G42">
            <v>0</v>
          </cell>
          <cell r="H42">
            <v>632.36</v>
          </cell>
          <cell r="I42">
            <v>0</v>
          </cell>
          <cell r="J42">
            <v>0</v>
          </cell>
          <cell r="K42">
            <v>0</v>
          </cell>
          <cell r="L42">
            <v>486.28</v>
          </cell>
          <cell r="M42">
            <v>150.34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1268.98</v>
          </cell>
          <cell r="T42">
            <v>3868.52</v>
          </cell>
          <cell r="U42">
            <v>103.95</v>
          </cell>
          <cell r="V42">
            <v>187.11</v>
          </cell>
          <cell r="W42">
            <v>376.03</v>
          </cell>
          <cell r="X42">
            <v>118.8</v>
          </cell>
          <cell r="Y42">
            <v>102.75</v>
          </cell>
          <cell r="Z42">
            <v>4284.1099999999997</v>
          </cell>
          <cell r="AA42">
            <v>667.09</v>
          </cell>
          <cell r="AB42">
            <v>297</v>
          </cell>
          <cell r="AC42">
            <v>59.4</v>
          </cell>
        </row>
        <row r="43">
          <cell r="A43" t="str">
            <v>00279</v>
          </cell>
          <cell r="B43" t="str">
            <v>Bravo Garcia Andrea Nallely</v>
          </cell>
          <cell r="C43">
            <v>2229</v>
          </cell>
          <cell r="D43">
            <v>0</v>
          </cell>
          <cell r="E43">
            <v>0</v>
          </cell>
          <cell r="F43">
            <v>2229</v>
          </cell>
          <cell r="G43">
            <v>0</v>
          </cell>
          <cell r="H43">
            <v>0</v>
          </cell>
          <cell r="I43">
            <v>0</v>
          </cell>
          <cell r="J43">
            <v>-174.78</v>
          </cell>
          <cell r="K43">
            <v>-44.92</v>
          </cell>
          <cell r="L43">
            <v>0</v>
          </cell>
          <cell r="M43">
            <v>61.2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16.28</v>
          </cell>
          <cell r="T43">
            <v>2212.7199999999998</v>
          </cell>
          <cell r="U43">
            <v>45.1</v>
          </cell>
          <cell r="V43">
            <v>81.180000000000007</v>
          </cell>
          <cell r="W43">
            <v>291.74</v>
          </cell>
          <cell r="X43">
            <v>51.54</v>
          </cell>
          <cell r="Y43">
            <v>44.58</v>
          </cell>
          <cell r="Z43">
            <v>1858.72</v>
          </cell>
          <cell r="AA43">
            <v>418.02</v>
          </cell>
          <cell r="AB43">
            <v>128.86000000000001</v>
          </cell>
          <cell r="AC43">
            <v>25.77</v>
          </cell>
        </row>
        <row r="44">
          <cell r="A44" t="str">
            <v>00289</v>
          </cell>
          <cell r="B44" t="str">
            <v>Corrales  Suastegui Victor Manuel</v>
          </cell>
          <cell r="C44">
            <v>3215.1</v>
          </cell>
          <cell r="D44">
            <v>0</v>
          </cell>
          <cell r="E44">
            <v>0</v>
          </cell>
          <cell r="F44">
            <v>3215.1</v>
          </cell>
          <cell r="G44">
            <v>0</v>
          </cell>
          <cell r="H44">
            <v>0</v>
          </cell>
          <cell r="I44">
            <v>0</v>
          </cell>
          <cell r="J44">
            <v>-125.1</v>
          </cell>
          <cell r="K44">
            <v>0</v>
          </cell>
          <cell r="L44">
            <v>103.37</v>
          </cell>
          <cell r="M44">
            <v>88.67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192.04</v>
          </cell>
          <cell r="T44">
            <v>3023.06</v>
          </cell>
          <cell r="U44">
            <v>65.069999999999993</v>
          </cell>
          <cell r="V44">
            <v>117.12</v>
          </cell>
          <cell r="W44">
            <v>312.70999999999998</v>
          </cell>
          <cell r="X44">
            <v>74.36</v>
          </cell>
          <cell r="Y44">
            <v>64.3</v>
          </cell>
          <cell r="Z44">
            <v>2681.57</v>
          </cell>
          <cell r="AA44">
            <v>494.9</v>
          </cell>
          <cell r="AB44">
            <v>185.9</v>
          </cell>
          <cell r="AC44">
            <v>37.18</v>
          </cell>
        </row>
        <row r="45">
          <cell r="A45" t="str">
            <v>00294</v>
          </cell>
          <cell r="B45" t="str">
            <v>Hernandez Rangel Jose Guadalupe</v>
          </cell>
          <cell r="C45">
            <v>1980</v>
          </cell>
          <cell r="D45">
            <v>0</v>
          </cell>
          <cell r="E45">
            <v>0</v>
          </cell>
          <cell r="F45">
            <v>1980</v>
          </cell>
          <cell r="G45">
            <v>0</v>
          </cell>
          <cell r="H45">
            <v>0</v>
          </cell>
          <cell r="I45">
            <v>0</v>
          </cell>
          <cell r="J45">
            <v>-188.71</v>
          </cell>
          <cell r="K45">
            <v>-74.78</v>
          </cell>
          <cell r="L45">
            <v>0</v>
          </cell>
          <cell r="M45">
            <v>54.38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-20.399999999999999</v>
          </cell>
          <cell r="T45">
            <v>2000.4</v>
          </cell>
          <cell r="U45">
            <v>40.07</v>
          </cell>
          <cell r="V45">
            <v>72.12</v>
          </cell>
          <cell r="W45">
            <v>286.70999999999998</v>
          </cell>
          <cell r="X45">
            <v>45.79</v>
          </cell>
          <cell r="Y45">
            <v>39.6</v>
          </cell>
          <cell r="Z45">
            <v>1651.34</v>
          </cell>
          <cell r="AA45">
            <v>398.9</v>
          </cell>
          <cell r="AB45">
            <v>114.48</v>
          </cell>
          <cell r="AC45">
            <v>22.9</v>
          </cell>
        </row>
        <row r="46">
          <cell r="A46" t="str">
            <v>00451</v>
          </cell>
          <cell r="B46" t="str">
            <v>Partida Ceja Francisco Javier</v>
          </cell>
          <cell r="C46">
            <v>4584</v>
          </cell>
          <cell r="D46">
            <v>0</v>
          </cell>
          <cell r="E46">
            <v>0</v>
          </cell>
          <cell r="F46">
            <v>4584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394.11</v>
          </cell>
          <cell r="M46">
            <v>132.55000000000001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526.66</v>
          </cell>
          <cell r="T46">
            <v>4057.34</v>
          </cell>
          <cell r="U46">
            <v>92.75</v>
          </cell>
          <cell r="V46">
            <v>166.95</v>
          </cell>
          <cell r="W46">
            <v>357.79</v>
          </cell>
          <cell r="X46">
            <v>106</v>
          </cell>
          <cell r="Y46">
            <v>91.68</v>
          </cell>
          <cell r="Z46">
            <v>3822.48</v>
          </cell>
          <cell r="AA46">
            <v>617.49</v>
          </cell>
          <cell r="AB46">
            <v>265</v>
          </cell>
          <cell r="AC46">
            <v>53</v>
          </cell>
        </row>
        <row r="47">
          <cell r="A47" t="str">
            <v>00460</v>
          </cell>
          <cell r="B47" t="str">
            <v>Duran Rocha Esperanza</v>
          </cell>
          <cell r="C47">
            <v>1872</v>
          </cell>
          <cell r="D47">
            <v>0</v>
          </cell>
          <cell r="E47">
            <v>0</v>
          </cell>
          <cell r="F47">
            <v>1872</v>
          </cell>
          <cell r="G47">
            <v>0</v>
          </cell>
          <cell r="H47">
            <v>0</v>
          </cell>
          <cell r="I47">
            <v>0</v>
          </cell>
          <cell r="J47">
            <v>-188.71</v>
          </cell>
          <cell r="K47">
            <v>-81.69</v>
          </cell>
          <cell r="L47">
            <v>0</v>
          </cell>
          <cell r="M47">
            <v>51.38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-30.31</v>
          </cell>
          <cell r="T47">
            <v>1902.31</v>
          </cell>
          <cell r="U47">
            <v>37.869999999999997</v>
          </cell>
          <cell r="V47">
            <v>68.16</v>
          </cell>
          <cell r="W47">
            <v>284.51</v>
          </cell>
          <cell r="X47">
            <v>43.28</v>
          </cell>
          <cell r="Y47">
            <v>37.44</v>
          </cell>
          <cell r="Z47">
            <v>1560.65</v>
          </cell>
          <cell r="AA47">
            <v>390.54</v>
          </cell>
          <cell r="AB47">
            <v>108.19</v>
          </cell>
          <cell r="AC47">
            <v>21.64</v>
          </cell>
        </row>
        <row r="48">
          <cell r="A48" t="str">
            <v>00461</v>
          </cell>
          <cell r="B48" t="str">
            <v>Borrayo De La Cruz Ericka Guillermina</v>
          </cell>
          <cell r="C48">
            <v>2593.5</v>
          </cell>
          <cell r="D48">
            <v>0</v>
          </cell>
          <cell r="E48">
            <v>0</v>
          </cell>
          <cell r="F48">
            <v>2593.5</v>
          </cell>
          <cell r="G48">
            <v>0</v>
          </cell>
          <cell r="H48">
            <v>0</v>
          </cell>
          <cell r="I48">
            <v>0</v>
          </cell>
          <cell r="J48">
            <v>-160.30000000000001</v>
          </cell>
          <cell r="K48">
            <v>0</v>
          </cell>
          <cell r="L48">
            <v>0.54</v>
          </cell>
          <cell r="M48">
            <v>61.73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62.27</v>
          </cell>
          <cell r="T48">
            <v>2531.23</v>
          </cell>
          <cell r="U48">
            <v>45.48</v>
          </cell>
          <cell r="V48">
            <v>81.86</v>
          </cell>
          <cell r="W48">
            <v>292.12</v>
          </cell>
          <cell r="X48">
            <v>51.98</v>
          </cell>
          <cell r="Y48">
            <v>51.87</v>
          </cell>
          <cell r="Z48">
            <v>1874.37</v>
          </cell>
          <cell r="AA48">
            <v>419.46</v>
          </cell>
          <cell r="AB48">
            <v>129.94</v>
          </cell>
          <cell r="AC48">
            <v>25.99</v>
          </cell>
        </row>
        <row r="49">
          <cell r="A49" t="str">
            <v>00517</v>
          </cell>
          <cell r="B49" t="str">
            <v>Alvarado Rojas Mayra Alejandra</v>
          </cell>
          <cell r="C49">
            <v>3215.25</v>
          </cell>
          <cell r="D49">
            <v>0</v>
          </cell>
          <cell r="E49">
            <v>0</v>
          </cell>
          <cell r="F49">
            <v>3215.25</v>
          </cell>
          <cell r="G49">
            <v>0</v>
          </cell>
          <cell r="H49">
            <v>0</v>
          </cell>
          <cell r="I49">
            <v>0</v>
          </cell>
          <cell r="J49">
            <v>-125.1</v>
          </cell>
          <cell r="K49">
            <v>0</v>
          </cell>
          <cell r="L49">
            <v>103.39</v>
          </cell>
          <cell r="M49">
            <v>88.67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192.06</v>
          </cell>
          <cell r="T49">
            <v>3023.19</v>
          </cell>
          <cell r="U49">
            <v>65.069999999999993</v>
          </cell>
          <cell r="V49">
            <v>117.12</v>
          </cell>
          <cell r="W49">
            <v>312.70999999999998</v>
          </cell>
          <cell r="X49">
            <v>74.36</v>
          </cell>
          <cell r="Y49">
            <v>64.31</v>
          </cell>
          <cell r="Z49">
            <v>2681.57</v>
          </cell>
          <cell r="AA49">
            <v>494.9</v>
          </cell>
          <cell r="AB49">
            <v>185.9</v>
          </cell>
          <cell r="AC49">
            <v>37.18</v>
          </cell>
        </row>
        <row r="50">
          <cell r="A50" t="str">
            <v>00743</v>
          </cell>
          <cell r="B50" t="str">
            <v>Martinez Macias  Norma Irene</v>
          </cell>
          <cell r="C50">
            <v>5772</v>
          </cell>
          <cell r="D50">
            <v>0</v>
          </cell>
          <cell r="E50">
            <v>0</v>
          </cell>
          <cell r="F50">
            <v>5772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599.98</v>
          </cell>
          <cell r="M50">
            <v>170.69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770.67</v>
          </cell>
          <cell r="T50">
            <v>5001.33</v>
          </cell>
          <cell r="U50">
            <v>116.79</v>
          </cell>
          <cell r="V50">
            <v>210.22</v>
          </cell>
          <cell r="W50">
            <v>396.94</v>
          </cell>
          <cell r="X50">
            <v>133.47</v>
          </cell>
          <cell r="Y50">
            <v>115.44</v>
          </cell>
          <cell r="Z50">
            <v>4813.24</v>
          </cell>
          <cell r="AA50">
            <v>723.95</v>
          </cell>
          <cell r="AB50">
            <v>333.68</v>
          </cell>
          <cell r="AC50">
            <v>66.739999999999995</v>
          </cell>
        </row>
        <row r="51">
          <cell r="A51" t="str">
            <v>00781</v>
          </cell>
          <cell r="B51" t="str">
            <v>Hernandez Diaz Genesis</v>
          </cell>
          <cell r="C51">
            <v>3192</v>
          </cell>
          <cell r="D51">
            <v>0</v>
          </cell>
          <cell r="E51">
            <v>0</v>
          </cell>
          <cell r="F51">
            <v>3192</v>
          </cell>
          <cell r="G51">
            <v>0</v>
          </cell>
          <cell r="H51">
            <v>0</v>
          </cell>
          <cell r="I51">
            <v>0</v>
          </cell>
          <cell r="J51">
            <v>-125.1</v>
          </cell>
          <cell r="K51">
            <v>0</v>
          </cell>
          <cell r="L51">
            <v>100.86</v>
          </cell>
          <cell r="M51">
            <v>87.91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188.77</v>
          </cell>
          <cell r="T51">
            <v>3003.23</v>
          </cell>
          <cell r="U51">
            <v>64.58</v>
          </cell>
          <cell r="V51">
            <v>116.25</v>
          </cell>
          <cell r="W51">
            <v>311.92</v>
          </cell>
          <cell r="X51">
            <v>73.81</v>
          </cell>
          <cell r="Y51">
            <v>63.84</v>
          </cell>
          <cell r="Z51">
            <v>2661.66</v>
          </cell>
          <cell r="AA51">
            <v>492.75</v>
          </cell>
          <cell r="AB51">
            <v>184.52</v>
          </cell>
          <cell r="AC51">
            <v>36.9</v>
          </cell>
        </row>
        <row r="52">
          <cell r="A52" t="str">
            <v>00836</v>
          </cell>
          <cell r="B52" t="str">
            <v>Arredondo Zuñiga Victor Manuel</v>
          </cell>
          <cell r="C52">
            <v>3192</v>
          </cell>
          <cell r="D52">
            <v>0</v>
          </cell>
          <cell r="E52">
            <v>0</v>
          </cell>
          <cell r="F52">
            <v>3192</v>
          </cell>
          <cell r="G52">
            <v>0</v>
          </cell>
          <cell r="H52">
            <v>0</v>
          </cell>
          <cell r="I52">
            <v>0</v>
          </cell>
          <cell r="J52">
            <v>-125.1</v>
          </cell>
          <cell r="K52">
            <v>0</v>
          </cell>
          <cell r="L52">
            <v>100.86</v>
          </cell>
          <cell r="M52">
            <v>87.91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188.77</v>
          </cell>
          <cell r="T52">
            <v>3003.23</v>
          </cell>
          <cell r="U52">
            <v>64.59</v>
          </cell>
          <cell r="V52">
            <v>116.25</v>
          </cell>
          <cell r="W52">
            <v>311.92</v>
          </cell>
          <cell r="X52">
            <v>73.81</v>
          </cell>
          <cell r="Y52">
            <v>63.84</v>
          </cell>
          <cell r="Z52">
            <v>2661.76</v>
          </cell>
          <cell r="AA52">
            <v>492.76</v>
          </cell>
          <cell r="AB52">
            <v>184.53</v>
          </cell>
          <cell r="AC52">
            <v>36.909999999999997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topLeftCell="A17" workbookViewId="0">
      <selection activeCell="I17" sqref="I1:I1048576"/>
    </sheetView>
  </sheetViews>
  <sheetFormatPr baseColWidth="10" defaultColWidth="9.140625" defaultRowHeight="15" x14ac:dyDescent="0.25"/>
  <cols>
    <col min="1" max="1" width="9.140625" style="1"/>
    <col min="2" max="2" width="25" style="10" customWidth="1"/>
    <col min="3" max="3" width="27.28515625" customWidth="1"/>
    <col min="4" max="4" width="16.42578125" customWidth="1"/>
    <col min="5" max="5" width="9.7109375" customWidth="1"/>
    <col min="6" max="6" width="9.5703125" customWidth="1"/>
    <col min="7" max="7" width="9.7109375" customWidth="1"/>
  </cols>
  <sheetData>
    <row r="1" spans="1:8" x14ac:dyDescent="0.25">
      <c r="B1" s="2" t="s">
        <v>0</v>
      </c>
      <c r="C1" s="2"/>
      <c r="D1" s="2"/>
      <c r="E1" s="2"/>
      <c r="F1" s="2"/>
      <c r="G1" s="2"/>
    </row>
    <row r="2" spans="1:8" x14ac:dyDescent="0.25">
      <c r="B2" s="2" t="s">
        <v>1</v>
      </c>
      <c r="C2" s="2"/>
      <c r="D2" s="2"/>
      <c r="E2" s="2"/>
      <c r="F2" s="2"/>
      <c r="G2" s="2"/>
      <c r="H2" s="3"/>
    </row>
    <row r="3" spans="1:8" x14ac:dyDescent="0.25">
      <c r="B3" s="2"/>
      <c r="C3" s="2"/>
      <c r="D3" s="2"/>
      <c r="E3" s="2"/>
      <c r="F3" s="2"/>
      <c r="G3" s="2"/>
    </row>
    <row r="4" spans="1:8" x14ac:dyDescent="0.25">
      <c r="B4" s="2" t="s">
        <v>2</v>
      </c>
      <c r="C4" s="2"/>
      <c r="D4" s="2"/>
      <c r="E4" s="2"/>
      <c r="F4" s="2"/>
      <c r="G4" s="2"/>
    </row>
    <row r="6" spans="1:8" ht="23.45" customHeight="1" x14ac:dyDescent="0.25">
      <c r="A6" s="1" t="s">
        <v>3</v>
      </c>
      <c r="B6" s="4" t="s">
        <v>4</v>
      </c>
      <c r="C6" s="5" t="s">
        <v>5</v>
      </c>
      <c r="D6" s="5" t="s">
        <v>6</v>
      </c>
      <c r="E6" s="6" t="s">
        <v>7</v>
      </c>
      <c r="F6" s="6" t="s">
        <v>8</v>
      </c>
      <c r="G6" s="5" t="s">
        <v>9</v>
      </c>
    </row>
    <row r="7" spans="1:8" ht="12" customHeight="1" x14ac:dyDescent="0.25">
      <c r="A7" s="7" t="s">
        <v>10</v>
      </c>
      <c r="B7" s="8" t="str">
        <f>VLOOKUP(A7,[1]Hoja1!$A$13:$AC$54,2,0)</f>
        <v>Alvarado Rojas Mayra Alejandra</v>
      </c>
      <c r="C7" s="9" t="s">
        <v>11</v>
      </c>
      <c r="D7" s="9" t="s">
        <v>12</v>
      </c>
      <c r="E7" s="9">
        <f>VLOOKUP($A7,[1]Hoja1!$A$13:$AC$54,13,0)</f>
        <v>1714.8</v>
      </c>
      <c r="F7" s="9">
        <f>VLOOKUP($A7,[1]Hoja1!$A$13:$AC$54,28,0)</f>
        <v>-49.55</v>
      </c>
      <c r="G7" s="9">
        <f>VLOOKUP($A7,[1]Hoja1!$A$13:$AC$54,29,0)</f>
        <v>1764.35</v>
      </c>
    </row>
    <row r="8" spans="1:8" ht="12" customHeight="1" x14ac:dyDescent="0.25">
      <c r="A8" s="7" t="s">
        <v>13</v>
      </c>
      <c r="B8" s="8" t="str">
        <f>VLOOKUP(A8,[1]Hoja1!$A$13:$AC$54,2,0)</f>
        <v>Andrade Padilla Daniel</v>
      </c>
      <c r="C8" s="9" t="s">
        <v>14</v>
      </c>
      <c r="D8" s="9" t="s">
        <v>12</v>
      </c>
      <c r="E8" s="9">
        <f>VLOOKUP($A8,[1]Hoja1!$A$13:$AC$54,13,0)</f>
        <v>5883.75</v>
      </c>
      <c r="F8" s="9">
        <f>VLOOKUP($A8,[1]Hoja1!$A$13:$AC$54,28,0)</f>
        <v>1718.54</v>
      </c>
      <c r="G8" s="9">
        <f>VLOOKUP($A8,[1]Hoja1!$A$13:$AC$54,29,0)</f>
        <v>4165.21</v>
      </c>
    </row>
    <row r="9" spans="1:8" ht="12" customHeight="1" x14ac:dyDescent="0.25">
      <c r="A9" s="7" t="s">
        <v>15</v>
      </c>
      <c r="B9" s="8" t="str">
        <f>VLOOKUP(A9,[1]Hoja1!$A$13:$AC$54,2,0)</f>
        <v>Arciniega Oropeza Alejandra Paola</v>
      </c>
      <c r="C9" s="9" t="s">
        <v>16</v>
      </c>
      <c r="D9" s="9" t="s">
        <v>12</v>
      </c>
      <c r="E9" s="9">
        <f>VLOOKUP($A9,[1]Hoja1!$A$13:$AC$54,13,0)</f>
        <v>4584</v>
      </c>
      <c r="F9" s="9">
        <f>VLOOKUP($A9,[1]Hoja1!$A$13:$AC$54,28,0)</f>
        <v>526.66</v>
      </c>
      <c r="G9" s="9">
        <f>VLOOKUP($A9,[1]Hoja1!$A$13:$AC$54,29,0)</f>
        <v>4057.34</v>
      </c>
    </row>
    <row r="10" spans="1:8" ht="12" customHeight="1" x14ac:dyDescent="0.25">
      <c r="A10" s="7" t="s">
        <v>17</v>
      </c>
      <c r="B10" s="8" t="str">
        <f>VLOOKUP(A10,[1]Hoja1!$A$13:$AC$54,2,0)</f>
        <v>Arredondo Zuñiga Victor Manuel</v>
      </c>
      <c r="C10" s="9" t="s">
        <v>14</v>
      </c>
      <c r="D10" s="9" t="s">
        <v>12</v>
      </c>
      <c r="E10" s="9">
        <f>VLOOKUP($A10,[1]Hoja1!$A$13:$AC$54,13,0)</f>
        <v>3192</v>
      </c>
      <c r="F10" s="9">
        <f>VLOOKUP($A10,[1]Hoja1!$A$13:$AC$54,28,0)</f>
        <v>188.77</v>
      </c>
      <c r="G10" s="9">
        <f>VLOOKUP($A10,[1]Hoja1!$A$13:$AC$54,29,0)</f>
        <v>3003.23</v>
      </c>
    </row>
    <row r="11" spans="1:8" ht="12" customHeight="1" x14ac:dyDescent="0.25">
      <c r="A11" s="7" t="s">
        <v>18</v>
      </c>
      <c r="B11" s="8" t="str">
        <f>VLOOKUP(A11,[1]Hoja1!$A$13:$AC$54,2,0)</f>
        <v>Borrayo De La Cruz Ericka Guillermina</v>
      </c>
      <c r="C11" s="9" t="s">
        <v>14</v>
      </c>
      <c r="D11" s="9" t="s">
        <v>12</v>
      </c>
      <c r="E11" s="9">
        <f>VLOOKUP($A11,[1]Hoja1!$A$13:$AC$54,13,0)</f>
        <v>2593.5</v>
      </c>
      <c r="F11" s="9">
        <f>VLOOKUP($A11,[1]Hoja1!$A$13:$AC$54,28,0)</f>
        <v>62.27</v>
      </c>
      <c r="G11" s="9">
        <f>VLOOKUP($A11,[1]Hoja1!$A$13:$AC$54,29,0)</f>
        <v>2531.23</v>
      </c>
    </row>
    <row r="12" spans="1:8" ht="12" customHeight="1" x14ac:dyDescent="0.25">
      <c r="A12" s="7" t="s">
        <v>19</v>
      </c>
      <c r="B12" s="8" t="str">
        <f>VLOOKUP(A12,[1]Hoja1!$A$13:$AC$54,2,0)</f>
        <v>Carbajal Ruvalcaba Ma.  De Jesús</v>
      </c>
      <c r="C12" s="9" t="s">
        <v>14</v>
      </c>
      <c r="D12" s="9" t="s">
        <v>12</v>
      </c>
      <c r="E12" s="9">
        <f>VLOOKUP($A12,[1]Hoja1!$A$13:$AC$54,13,0)</f>
        <v>2593.5</v>
      </c>
      <c r="F12" s="9">
        <f>VLOOKUP($A12,[1]Hoja1!$A$13:$AC$54,28,0)</f>
        <v>71.75</v>
      </c>
      <c r="G12" s="9">
        <f>VLOOKUP($A12,[1]Hoja1!$A$13:$AC$54,29,0)</f>
        <v>2521.75</v>
      </c>
    </row>
    <row r="13" spans="1:8" ht="12" customHeight="1" x14ac:dyDescent="0.25">
      <c r="A13" s="7" t="s">
        <v>20</v>
      </c>
      <c r="B13" s="8" t="str">
        <f>VLOOKUP(A13,[1]Hoja1!$A$13:$AC$54,2,0)</f>
        <v>Carrillo Carrillo Sandra Luz</v>
      </c>
      <c r="C13" s="9" t="s">
        <v>21</v>
      </c>
      <c r="D13" s="9" t="s">
        <v>12</v>
      </c>
      <c r="E13" s="9">
        <f>VLOOKUP($A13,[1]Hoja1!$A$13:$AC$54,13,0)</f>
        <v>3959.1</v>
      </c>
      <c r="F13" s="9">
        <f>VLOOKUP($A13,[1]Hoja1!$A$13:$AC$54,28,0)</f>
        <v>421.9</v>
      </c>
      <c r="G13" s="9">
        <f>VLOOKUP($A13,[1]Hoja1!$A$13:$AC$54,29,0)</f>
        <v>3537.2</v>
      </c>
    </row>
    <row r="14" spans="1:8" ht="12" customHeight="1" x14ac:dyDescent="0.25">
      <c r="A14" s="7" t="s">
        <v>22</v>
      </c>
      <c r="B14" s="8" t="str">
        <f>VLOOKUP(A14,[1]Hoja1!$A$13:$AC$54,2,0)</f>
        <v>Chavez Mendoza Nancy</v>
      </c>
      <c r="C14" s="9" t="s">
        <v>23</v>
      </c>
      <c r="D14" s="9" t="s">
        <v>12</v>
      </c>
      <c r="E14" s="9">
        <f>VLOOKUP($A14,[1]Hoja1!$A$13:$AC$54,13,0)</f>
        <v>55525.24</v>
      </c>
      <c r="F14" s="9">
        <f>VLOOKUP($A14,[1]Hoja1!$A$13:$AC$54,28,0)</f>
        <v>1061.5999999999999</v>
      </c>
      <c r="G14" s="9">
        <f>VLOOKUP($A14,[1]Hoja1!$A$13:$AC$54,29,0)</f>
        <v>54463.64</v>
      </c>
    </row>
    <row r="15" spans="1:8" ht="12" customHeight="1" x14ac:dyDescent="0.25">
      <c r="A15" s="7" t="s">
        <v>24</v>
      </c>
      <c r="B15" s="8" t="str">
        <f>VLOOKUP(A15,[1]Hoja1!$A$13:$AC$54,2,0)</f>
        <v>Contreras García Lucila</v>
      </c>
      <c r="C15" s="9" t="s">
        <v>25</v>
      </c>
      <c r="D15" s="9" t="s">
        <v>12</v>
      </c>
      <c r="E15" s="9">
        <f>VLOOKUP($A15,[1]Hoja1!$A$13:$AC$54,13,0)</f>
        <v>7204.5</v>
      </c>
      <c r="F15" s="9">
        <f>VLOOKUP($A15,[1]Hoja1!$A$13:$AC$54,28,0)</f>
        <v>1117.3</v>
      </c>
      <c r="G15" s="9">
        <f>VLOOKUP($A15,[1]Hoja1!$A$13:$AC$54,29,0)</f>
        <v>6087.2</v>
      </c>
    </row>
    <row r="16" spans="1:8" ht="12" customHeight="1" x14ac:dyDescent="0.25">
      <c r="A16" s="7" t="s">
        <v>26</v>
      </c>
      <c r="B16" s="8" t="str">
        <f>VLOOKUP(A16,[1]Hoja1!$A$13:$AC$54,2,0)</f>
        <v>Corrales  Suastegui Victor Manuel</v>
      </c>
      <c r="C16" s="9" t="s">
        <v>14</v>
      </c>
      <c r="D16" s="9" t="s">
        <v>12</v>
      </c>
      <c r="E16" s="9">
        <f>VLOOKUP($A16,[1]Hoja1!$A$13:$AC$54,13,0)</f>
        <v>3215.1</v>
      </c>
      <c r="F16" s="9">
        <f>VLOOKUP($A16,[1]Hoja1!$A$13:$AC$54,28,0)</f>
        <v>192.04</v>
      </c>
      <c r="G16" s="9">
        <f>VLOOKUP($A16,[1]Hoja1!$A$13:$AC$54,29,0)</f>
        <v>3023.06</v>
      </c>
    </row>
    <row r="17" spans="1:7" ht="12" customHeight="1" x14ac:dyDescent="0.25">
      <c r="A17" s="7" t="s">
        <v>27</v>
      </c>
      <c r="B17" s="8" t="str">
        <f>VLOOKUP(A17,[1]Hoja1!$A$13:$AC$54,2,0)</f>
        <v>De León Corona Jane Vanessa</v>
      </c>
      <c r="C17" s="9" t="s">
        <v>28</v>
      </c>
      <c r="D17" s="9" t="s">
        <v>12</v>
      </c>
      <c r="E17" s="9">
        <f>VLOOKUP($A17,[1]Hoja1!$A$13:$AC$54,13,0)</f>
        <v>5883.75</v>
      </c>
      <c r="F17" s="9">
        <f>VLOOKUP($A17,[1]Hoja1!$A$13:$AC$54,28,0)</f>
        <v>794.27</v>
      </c>
      <c r="G17" s="9">
        <f>VLOOKUP($A17,[1]Hoja1!$A$13:$AC$54,29,0)</f>
        <v>5089.4799999999996</v>
      </c>
    </row>
    <row r="18" spans="1:7" ht="12" customHeight="1" x14ac:dyDescent="0.25">
      <c r="A18" s="7" t="s">
        <v>29</v>
      </c>
      <c r="B18" s="8" t="str">
        <f>VLOOKUP(A18,[1]Hoja1!$A$13:$AC$54,2,0)</f>
        <v>Decena Hernandez Lizette</v>
      </c>
      <c r="C18" s="9" t="s">
        <v>28</v>
      </c>
      <c r="D18" s="9" t="s">
        <v>12</v>
      </c>
      <c r="E18" s="9">
        <f>VLOOKUP($A18,[1]Hoja1!$A$13:$AC$54,13,0)</f>
        <v>5223</v>
      </c>
      <c r="F18" s="9">
        <f>VLOOKUP($A18,[1]Hoja1!$A$13:$AC$54,28,0)</f>
        <v>654.66</v>
      </c>
      <c r="G18" s="9">
        <f>VLOOKUP($A18,[1]Hoja1!$A$13:$AC$54,29,0)</f>
        <v>4568.34</v>
      </c>
    </row>
    <row r="19" spans="1:7" ht="12" customHeight="1" x14ac:dyDescent="0.25">
      <c r="A19" s="7" t="s">
        <v>30</v>
      </c>
      <c r="B19" s="8" t="str">
        <f>VLOOKUP(A19,[1]Hoja1!$A$13:$AC$54,2,0)</f>
        <v>Gallardo González Maria De Jesus Del Carmen</v>
      </c>
      <c r="C19" s="9" t="s">
        <v>31</v>
      </c>
      <c r="D19" s="9" t="s">
        <v>12</v>
      </c>
      <c r="E19" s="9">
        <f>VLOOKUP($A19,[1]Hoja1!$A$13:$AC$54,13,0)</f>
        <v>1540.2</v>
      </c>
      <c r="F19" s="9">
        <f>VLOOKUP($A19,[1]Hoja1!$A$13:$AC$54,28,0)</f>
        <v>-114.85</v>
      </c>
      <c r="G19" s="9">
        <f>VLOOKUP($A19,[1]Hoja1!$A$13:$AC$54,29,0)</f>
        <v>1655.05</v>
      </c>
    </row>
    <row r="20" spans="1:7" ht="12" customHeight="1" x14ac:dyDescent="0.25">
      <c r="A20" s="7" t="s">
        <v>32</v>
      </c>
      <c r="B20" s="8" t="str">
        <f>VLOOKUP(A20,[1]Hoja1!$A$13:$AC$54,2,0)</f>
        <v>Gallegos Negrete Rosa Elena</v>
      </c>
      <c r="C20" s="9" t="s">
        <v>14</v>
      </c>
      <c r="D20" s="9" t="s">
        <v>12</v>
      </c>
      <c r="E20" s="9">
        <f>VLOOKUP($A20,[1]Hoja1!$A$13:$AC$54,13,0)</f>
        <v>3330</v>
      </c>
      <c r="F20" s="9">
        <f>VLOOKUP($A20,[1]Hoja1!$A$13:$AC$54,28,0)</f>
        <v>208.19</v>
      </c>
      <c r="G20" s="9">
        <f>VLOOKUP($A20,[1]Hoja1!$A$13:$AC$54,29,0)</f>
        <v>3121.81</v>
      </c>
    </row>
    <row r="21" spans="1:7" ht="12" customHeight="1" x14ac:dyDescent="0.25">
      <c r="A21" s="7" t="s">
        <v>33</v>
      </c>
      <c r="B21" s="8" t="str">
        <f>VLOOKUP(A21,[1]Hoja1!$A$13:$AC$54,2,0)</f>
        <v>Gomez Dueñas Roselia</v>
      </c>
      <c r="C21" s="9" t="s">
        <v>14</v>
      </c>
      <c r="D21" s="9" t="s">
        <v>12</v>
      </c>
      <c r="E21" s="9">
        <f>VLOOKUP($A21,[1]Hoja1!$A$13:$AC$54,13,0)</f>
        <v>2593.5</v>
      </c>
      <c r="F21" s="9">
        <f>VLOOKUP($A21,[1]Hoja1!$A$13:$AC$54,28,0)</f>
        <v>773.57</v>
      </c>
      <c r="G21" s="9">
        <f>VLOOKUP($A21,[1]Hoja1!$A$13:$AC$54,29,0)</f>
        <v>1819.93</v>
      </c>
    </row>
    <row r="22" spans="1:7" ht="12" customHeight="1" x14ac:dyDescent="0.25">
      <c r="A22" s="7" t="s">
        <v>34</v>
      </c>
      <c r="B22" s="8" t="str">
        <f>VLOOKUP(A22,[1]Hoja1!$A$13:$AC$54,2,0)</f>
        <v>Gonzalez Hernandez Javier</v>
      </c>
      <c r="C22" s="9" t="s">
        <v>21</v>
      </c>
      <c r="D22" s="9" t="s">
        <v>12</v>
      </c>
      <c r="E22" s="9">
        <f>VLOOKUP($A22,[1]Hoja1!$A$13:$AC$54,13,0)</f>
        <v>1540.2</v>
      </c>
      <c r="F22" s="9">
        <f>VLOOKUP($A22,[1]Hoja1!$A$13:$AC$54,28,0)</f>
        <v>-114.85</v>
      </c>
      <c r="G22" s="9">
        <f>VLOOKUP($A22,[1]Hoja1!$A$13:$AC$54,29,0)</f>
        <v>1655.05</v>
      </c>
    </row>
    <row r="23" spans="1:7" ht="12" customHeight="1" x14ac:dyDescent="0.25">
      <c r="A23" s="7" t="s">
        <v>35</v>
      </c>
      <c r="B23" s="8" t="str">
        <f>VLOOKUP(A23,[1]Hoja1!$A$13:$AC$54,2,0)</f>
        <v>Hernandez Diaz Genesis</v>
      </c>
      <c r="C23" s="9" t="s">
        <v>36</v>
      </c>
      <c r="D23" s="9" t="s">
        <v>12</v>
      </c>
      <c r="E23" s="9">
        <f>VLOOKUP($A23,[1]Hoja1!$A$13:$AC$54,13,0)</f>
        <v>3192</v>
      </c>
      <c r="F23" s="9">
        <f>VLOOKUP($A23,[1]Hoja1!$A$13:$AC$54,28,0)</f>
        <v>188.77</v>
      </c>
      <c r="G23" s="9">
        <f>VLOOKUP($A23,[1]Hoja1!$A$13:$AC$54,29,0)</f>
        <v>3003.23</v>
      </c>
    </row>
    <row r="24" spans="1:7" ht="12" customHeight="1" x14ac:dyDescent="0.25">
      <c r="A24" s="7" t="s">
        <v>37</v>
      </c>
      <c r="B24" s="8" t="str">
        <f>VLOOKUP(A24,[1]Hoja1!$A$13:$AC$54,2,0)</f>
        <v>Hernandez Murillo Jose Adrian</v>
      </c>
      <c r="C24" s="9" t="s">
        <v>28</v>
      </c>
      <c r="D24" s="9" t="s">
        <v>12</v>
      </c>
      <c r="E24" s="9">
        <f>VLOOKUP($A24,[1]Hoja1!$A$13:$AC$54,13,0)</f>
        <v>5883.75</v>
      </c>
      <c r="F24" s="9">
        <f>VLOOKUP($A24,[1]Hoja1!$A$13:$AC$54,28,0)</f>
        <v>794.29</v>
      </c>
      <c r="G24" s="9">
        <f>VLOOKUP($A24,[1]Hoja1!$A$13:$AC$54,29,0)</f>
        <v>5089.46</v>
      </c>
    </row>
    <row r="25" spans="1:7" ht="12" customHeight="1" x14ac:dyDescent="0.25">
      <c r="A25" s="7" t="s">
        <v>38</v>
      </c>
      <c r="B25" s="8" t="str">
        <f>VLOOKUP(A25,[1]Hoja1!$A$13:$AC$54,2,0)</f>
        <v>Hernandez Virgen Veronica</v>
      </c>
      <c r="C25" s="9" t="s">
        <v>39</v>
      </c>
      <c r="D25" s="9" t="s">
        <v>12</v>
      </c>
      <c r="E25" s="9">
        <f>VLOOKUP($A25,[1]Hoja1!$A$13:$AC$54,13,0)</f>
        <v>4584</v>
      </c>
      <c r="F25" s="9">
        <f>VLOOKUP($A25,[1]Hoja1!$A$13:$AC$54,28,0)</f>
        <v>526.66</v>
      </c>
      <c r="G25" s="9">
        <f>VLOOKUP($A25,[1]Hoja1!$A$13:$AC$54,29,0)</f>
        <v>4057.34</v>
      </c>
    </row>
    <row r="26" spans="1:7" ht="12" customHeight="1" x14ac:dyDescent="0.25">
      <c r="A26" s="7" t="s">
        <v>40</v>
      </c>
      <c r="B26" s="8" t="str">
        <f>VLOOKUP(A26,[1]Hoja1!$A$13:$AC$54,2,0)</f>
        <v>Huerta Gomez Elizabeth</v>
      </c>
      <c r="C26" s="9" t="s">
        <v>41</v>
      </c>
      <c r="D26" s="9" t="s">
        <v>12</v>
      </c>
      <c r="E26" s="9">
        <f>VLOOKUP($A26,[1]Hoja1!$A$13:$AC$54,13,0)</f>
        <v>6543.75</v>
      </c>
      <c r="F26" s="9">
        <f>VLOOKUP($A26,[1]Hoja1!$A$13:$AC$54,28,0)</f>
        <v>2897</v>
      </c>
      <c r="G26" s="9">
        <f>VLOOKUP($A26,[1]Hoja1!$A$13:$AC$54,29,0)</f>
        <v>3646.75</v>
      </c>
    </row>
    <row r="27" spans="1:7" ht="12" customHeight="1" x14ac:dyDescent="0.25">
      <c r="A27" s="7" t="s">
        <v>42</v>
      </c>
      <c r="B27" s="8" t="str">
        <f>VLOOKUP(A27,[1]Hoja1!$A$13:$AC$54,2,0)</f>
        <v>López Hueso Tayde Lucina</v>
      </c>
      <c r="C27" s="9" t="s">
        <v>43</v>
      </c>
      <c r="D27" s="9" t="s">
        <v>12</v>
      </c>
      <c r="E27" s="9">
        <f>VLOOKUP($A27,[1]Hoja1!$A$13:$AC$54,13,0)</f>
        <v>7204.5</v>
      </c>
      <c r="F27" s="9">
        <f>VLOOKUP($A27,[1]Hoja1!$A$13:$AC$54,28,0)</f>
        <v>2948.39</v>
      </c>
      <c r="G27" s="9">
        <f>VLOOKUP($A27,[1]Hoja1!$A$13:$AC$54,29,0)</f>
        <v>4256.1099999999997</v>
      </c>
    </row>
    <row r="28" spans="1:7" ht="12" customHeight="1" x14ac:dyDescent="0.25">
      <c r="A28" s="7" t="s">
        <v>44</v>
      </c>
      <c r="B28" s="8" t="str">
        <f>VLOOKUP(A28,[1]Hoja1!$A$13:$AC$54,2,0)</f>
        <v>Martinez Macias  Norma Irene</v>
      </c>
      <c r="C28" s="9" t="s">
        <v>16</v>
      </c>
      <c r="D28" s="9" t="s">
        <v>12</v>
      </c>
      <c r="E28" s="9">
        <f>VLOOKUP($A28,[1]Hoja1!$A$13:$AC$54,13,0)</f>
        <v>5772</v>
      </c>
      <c r="F28" s="9">
        <f>VLOOKUP($A28,[1]Hoja1!$A$13:$AC$54,28,0)</f>
        <v>770.67</v>
      </c>
      <c r="G28" s="9">
        <f>VLOOKUP($A28,[1]Hoja1!$A$13:$AC$54,29,0)</f>
        <v>5001.33</v>
      </c>
    </row>
    <row r="29" spans="1:7" ht="12" customHeight="1" x14ac:dyDescent="0.25">
      <c r="A29" s="7" t="s">
        <v>45</v>
      </c>
      <c r="B29" s="8" t="str">
        <f>VLOOKUP(A29,[1]Hoja1!$A$13:$AC$54,2,0)</f>
        <v>Mata Avila Jesus</v>
      </c>
      <c r="C29" s="9" t="s">
        <v>46</v>
      </c>
      <c r="D29" s="9" t="s">
        <v>12</v>
      </c>
      <c r="E29" s="9">
        <f>VLOOKUP($A29,[1]Hoja1!$A$13:$AC$54,13,0)</f>
        <v>5137.5</v>
      </c>
      <c r="F29" s="9">
        <f>VLOOKUP($A29,[1]Hoja1!$A$13:$AC$54,28,0)</f>
        <v>1244.46</v>
      </c>
      <c r="G29" s="9">
        <f>VLOOKUP($A29,[1]Hoja1!$A$13:$AC$54,29,0)</f>
        <v>3893.04</v>
      </c>
    </row>
    <row r="30" spans="1:7" ht="12" customHeight="1" x14ac:dyDescent="0.25">
      <c r="A30" s="7" t="s">
        <v>47</v>
      </c>
      <c r="B30" s="8" t="str">
        <f>VLOOKUP(A30,[1]Hoja1!$A$13:$AC$54,2,0)</f>
        <v>Melendez Quezada Owen Mario</v>
      </c>
      <c r="C30" s="9" t="s">
        <v>11</v>
      </c>
      <c r="D30" s="9" t="s">
        <v>12</v>
      </c>
      <c r="E30" s="9">
        <f>VLOOKUP($A30,[1]Hoja1!$A$13:$AC$54,13,0)</f>
        <v>4584</v>
      </c>
      <c r="F30" s="9">
        <f>VLOOKUP($A30,[1]Hoja1!$A$13:$AC$54,28,0)</f>
        <v>998.74</v>
      </c>
      <c r="G30" s="9">
        <f>VLOOKUP($A30,[1]Hoja1!$A$13:$AC$54,29,0)</f>
        <v>3585.26</v>
      </c>
    </row>
    <row r="31" spans="1:7" ht="12" customHeight="1" x14ac:dyDescent="0.25">
      <c r="A31" s="7" t="s">
        <v>48</v>
      </c>
      <c r="B31" s="8" t="str">
        <f>VLOOKUP(A31,[1]Hoja1!$A$13:$AC$54,2,0)</f>
        <v>Meza Arana Mayra Gisela</v>
      </c>
      <c r="C31" s="9" t="s">
        <v>28</v>
      </c>
      <c r="D31" s="9" t="s">
        <v>12</v>
      </c>
      <c r="E31" s="9">
        <f>VLOOKUP($A31,[1]Hoja1!$A$13:$AC$54,13,0)</f>
        <v>5223</v>
      </c>
      <c r="F31" s="9">
        <f>VLOOKUP($A31,[1]Hoja1!$A$13:$AC$54,28,0)</f>
        <v>654.66</v>
      </c>
      <c r="G31" s="9">
        <f>VLOOKUP($A31,[1]Hoja1!$A$13:$AC$54,29,0)</f>
        <v>4568.34</v>
      </c>
    </row>
    <row r="32" spans="1:7" ht="12" customHeight="1" x14ac:dyDescent="0.25">
      <c r="A32" s="7" t="s">
        <v>49</v>
      </c>
      <c r="B32" s="8" t="str">
        <f>VLOOKUP(A32,[1]Hoja1!$A$13:$AC$54,2,0)</f>
        <v>Muciño Velazquez Erika Viviana</v>
      </c>
      <c r="C32" s="9" t="s">
        <v>50</v>
      </c>
      <c r="D32" s="9" t="s">
        <v>12</v>
      </c>
      <c r="E32" s="9">
        <f>VLOOKUP($A32,[1]Hoja1!$A$13:$AC$54,13,0)</f>
        <v>4900.3500000000004</v>
      </c>
      <c r="F32" s="9">
        <f>VLOOKUP($A32,[1]Hoja1!$A$13:$AC$54,28,0)</f>
        <v>587.39</v>
      </c>
      <c r="G32" s="9">
        <f>VLOOKUP($A32,[1]Hoja1!$A$13:$AC$54,29,0)</f>
        <v>4312.96</v>
      </c>
    </row>
    <row r="33" spans="1:7" ht="12" customHeight="1" x14ac:dyDescent="0.25">
      <c r="A33" s="7" t="s">
        <v>51</v>
      </c>
      <c r="B33" s="8" t="str">
        <f>VLOOKUP(A33,[1]Hoja1!$A$13:$AC$54,2,0)</f>
        <v>Murguia Escobedo Sandra Buenaventura</v>
      </c>
      <c r="C33" s="9" t="s">
        <v>52</v>
      </c>
      <c r="D33" s="9" t="s">
        <v>12</v>
      </c>
      <c r="E33" s="9">
        <f>VLOOKUP($A33,[1]Hoja1!$A$13:$AC$54,13,0)</f>
        <v>3959.1</v>
      </c>
      <c r="F33" s="9">
        <f>VLOOKUP($A33,[1]Hoja1!$A$13:$AC$54,28,0)</f>
        <v>421.92</v>
      </c>
      <c r="G33" s="9">
        <f>VLOOKUP($A33,[1]Hoja1!$A$13:$AC$54,29,0)</f>
        <v>3537.18</v>
      </c>
    </row>
    <row r="34" spans="1:7" ht="12" customHeight="1" x14ac:dyDescent="0.25">
      <c r="A34" s="7" t="s">
        <v>53</v>
      </c>
      <c r="B34" s="8" t="str">
        <f>VLOOKUP(A34,[1]Hoja1!$A$13:$AC$54,2,0)</f>
        <v>Padilla Contreras Karla Emilia</v>
      </c>
      <c r="C34" s="9" t="s">
        <v>23</v>
      </c>
      <c r="D34" s="9" t="s">
        <v>12</v>
      </c>
      <c r="E34" s="9">
        <f>VLOOKUP($A34,[1]Hoja1!$A$13:$AC$54,13,0)</f>
        <v>36442.07</v>
      </c>
      <c r="F34" s="9">
        <f>VLOOKUP($A34,[1]Hoja1!$A$13:$AC$54,28,0)</f>
        <v>1442.07</v>
      </c>
      <c r="G34" s="9">
        <f>VLOOKUP($A34,[1]Hoja1!$A$13:$AC$54,29,0)</f>
        <v>35000</v>
      </c>
    </row>
    <row r="35" spans="1:7" ht="12" customHeight="1" x14ac:dyDescent="0.25">
      <c r="A35" s="7" t="s">
        <v>54</v>
      </c>
      <c r="B35" s="8" t="str">
        <f>VLOOKUP(A35,[1]Hoja1!$A$13:$AC$54,2,0)</f>
        <v>Partida Ceja Francisco Javier</v>
      </c>
      <c r="C35" s="9" t="s">
        <v>14</v>
      </c>
      <c r="D35" s="9" t="s">
        <v>12</v>
      </c>
      <c r="E35" s="9">
        <f>VLOOKUP($A35,[1]Hoja1!$A$13:$AC$54,13,0)</f>
        <v>4584</v>
      </c>
      <c r="F35" s="9">
        <f>VLOOKUP($A35,[1]Hoja1!$A$13:$AC$54,28,0)</f>
        <v>526.66</v>
      </c>
      <c r="G35" s="9">
        <f>VLOOKUP($A35,[1]Hoja1!$A$13:$AC$54,29,0)</f>
        <v>4057.34</v>
      </c>
    </row>
    <row r="36" spans="1:7" ht="12" customHeight="1" x14ac:dyDescent="0.25">
      <c r="A36" s="7" t="s">
        <v>55</v>
      </c>
      <c r="B36" s="8" t="str">
        <f>VLOOKUP(A36,[1]Hoja1!$A$13:$AC$54,2,0)</f>
        <v>Ramirez Gallegos Lorena</v>
      </c>
      <c r="C36" s="9" t="s">
        <v>14</v>
      </c>
      <c r="D36" s="9" t="s">
        <v>12</v>
      </c>
      <c r="E36" s="9">
        <f>VLOOKUP($A36,[1]Hoja1!$A$13:$AC$54,13,0)</f>
        <v>4275</v>
      </c>
      <c r="F36" s="9">
        <f>VLOOKUP($A36,[1]Hoja1!$A$13:$AC$54,28,0)</f>
        <v>1711.84</v>
      </c>
      <c r="G36" s="9">
        <f>VLOOKUP($A36,[1]Hoja1!$A$13:$AC$54,29,0)</f>
        <v>2563.16</v>
      </c>
    </row>
    <row r="37" spans="1:7" ht="12" customHeight="1" x14ac:dyDescent="0.25">
      <c r="A37" s="7" t="s">
        <v>56</v>
      </c>
      <c r="B37" s="8" t="str">
        <f>VLOOKUP(A37,[1]Hoja1!$A$13:$AC$54,2,0)</f>
        <v>Reveles Ramírez Francisco</v>
      </c>
      <c r="C37" s="9" t="s">
        <v>21</v>
      </c>
      <c r="D37" s="9" t="s">
        <v>12</v>
      </c>
      <c r="E37" s="9">
        <f>VLOOKUP($A37,[1]Hoja1!$A$13:$AC$54,13,0)</f>
        <v>1540.2</v>
      </c>
      <c r="F37" s="9">
        <f>VLOOKUP($A37,[1]Hoja1!$A$13:$AC$54,28,0)</f>
        <v>-114.85</v>
      </c>
      <c r="G37" s="9">
        <f>VLOOKUP($A37,[1]Hoja1!$A$13:$AC$54,29,0)</f>
        <v>1655.05</v>
      </c>
    </row>
    <row r="38" spans="1:7" ht="12" customHeight="1" x14ac:dyDescent="0.25">
      <c r="A38" s="7" t="s">
        <v>57</v>
      </c>
      <c r="B38" s="8" t="str">
        <f>VLOOKUP(A38,[1]Hoja1!$A$13:$AC$54,2,0)</f>
        <v xml:space="preserve">Robredo Gutierrez  Eduardo </v>
      </c>
      <c r="C38" s="9" t="s">
        <v>14</v>
      </c>
      <c r="D38" s="9" t="s">
        <v>12</v>
      </c>
      <c r="E38" s="9">
        <f>VLOOKUP($A38,[1]Hoja1!$A$13:$AC$54,13,0)</f>
        <v>2563.9499999999998</v>
      </c>
      <c r="F38" s="9">
        <f>VLOOKUP($A38,[1]Hoja1!$A$13:$AC$54,28,0)</f>
        <v>67.739999999999995</v>
      </c>
      <c r="G38" s="9">
        <f>VLOOKUP($A38,[1]Hoja1!$A$13:$AC$54,29,0)</f>
        <v>2496.21</v>
      </c>
    </row>
    <row r="39" spans="1:7" ht="12" customHeight="1" x14ac:dyDescent="0.25">
      <c r="A39" s="7" t="s">
        <v>58</v>
      </c>
      <c r="B39" s="8" t="str">
        <f>VLOOKUP(A39,[1]Hoja1!$A$13:$AC$54,2,0)</f>
        <v>Rojas Lopez Miguel Angel</v>
      </c>
      <c r="C39" s="9" t="s">
        <v>25</v>
      </c>
      <c r="D39" s="9" t="s">
        <v>12</v>
      </c>
      <c r="E39" s="9">
        <f>VLOOKUP($A39,[1]Hoja1!$A$13:$AC$54,13,0)</f>
        <v>3695.16</v>
      </c>
      <c r="F39" s="9">
        <f>VLOOKUP($A39,[1]Hoja1!$A$13:$AC$54,28,0)</f>
        <v>387.86</v>
      </c>
      <c r="G39" s="9">
        <f>VLOOKUP($A39,[1]Hoja1!$A$13:$AC$54,29,0)</f>
        <v>3307.3</v>
      </c>
    </row>
    <row r="40" spans="1:7" ht="12" customHeight="1" x14ac:dyDescent="0.25">
      <c r="A40" s="7" t="s">
        <v>59</v>
      </c>
      <c r="B40" s="8" t="str">
        <f>VLOOKUP(A40,[1]Hoja1!$A$13:$AC$54,2,0)</f>
        <v>Romero Romero Ingrid</v>
      </c>
      <c r="C40" s="9" t="s">
        <v>14</v>
      </c>
      <c r="D40" s="9" t="s">
        <v>12</v>
      </c>
      <c r="E40" s="9">
        <f>VLOOKUP($A40,[1]Hoja1!$A$13:$AC$54,13,0)</f>
        <v>7752</v>
      </c>
      <c r="F40" s="9">
        <f>VLOOKUP($A40,[1]Hoja1!$A$13:$AC$54,28,0)</f>
        <v>2908.33</v>
      </c>
      <c r="G40" s="9">
        <f>VLOOKUP($A40,[1]Hoja1!$A$13:$AC$54,29,0)</f>
        <v>4843.67</v>
      </c>
    </row>
    <row r="41" spans="1:7" ht="12" customHeight="1" x14ac:dyDescent="0.25">
      <c r="A41" s="7" t="s">
        <v>60</v>
      </c>
      <c r="B41" s="8" t="str">
        <f>VLOOKUP(A41,[1]Hoja1!$A$13:$AC$54,2,0)</f>
        <v>Sanchez Sanchez Micaela</v>
      </c>
      <c r="C41" s="9" t="s">
        <v>21</v>
      </c>
      <c r="D41" s="9" t="s">
        <v>12</v>
      </c>
      <c r="E41" s="9">
        <f>VLOOKUP($A41,[1]Hoja1!$A$13:$AC$54,13,0)</f>
        <v>1753.95</v>
      </c>
      <c r="F41" s="9">
        <f>VLOOKUP($A41,[1]Hoja1!$A$13:$AC$54,28,0)</f>
        <v>-41.05</v>
      </c>
      <c r="G41" s="9">
        <f>VLOOKUP($A41,[1]Hoja1!$A$13:$AC$54,29,0)</f>
        <v>1795</v>
      </c>
    </row>
    <row r="42" spans="1:7" ht="12" customHeight="1" x14ac:dyDescent="0.25">
      <c r="A42" s="7" t="s">
        <v>61</v>
      </c>
      <c r="B42" s="8" t="str">
        <f>VLOOKUP(A42,[1]Hoja1!$A$13:$AC$54,2,0)</f>
        <v>Santoyo Ramos María Guadalupe</v>
      </c>
      <c r="C42" s="9" t="s">
        <v>62</v>
      </c>
      <c r="D42" s="9" t="s">
        <v>12</v>
      </c>
      <c r="E42" s="9">
        <f>VLOOKUP($A42,[1]Hoja1!$A$13:$AC$54,13,0)</f>
        <v>3525.75</v>
      </c>
      <c r="F42" s="9">
        <f>VLOOKUP($A42,[1]Hoja1!$A$13:$AC$54,28,0)</f>
        <v>253.48</v>
      </c>
      <c r="G42" s="9">
        <f>VLOOKUP($A42,[1]Hoja1!$A$13:$AC$54,29,0)</f>
        <v>3272.27</v>
      </c>
    </row>
    <row r="43" spans="1:7" ht="12" customHeight="1" x14ac:dyDescent="0.25">
      <c r="A43" s="7" t="s">
        <v>63</v>
      </c>
      <c r="B43" s="8" t="str">
        <f>VLOOKUP(A43,[1]Hoja1!$A$13:$AC$54,2,0)</f>
        <v>Tovar Lopez Rogelio</v>
      </c>
      <c r="C43" s="9" t="s">
        <v>14</v>
      </c>
      <c r="D43" s="9" t="s">
        <v>12</v>
      </c>
      <c r="E43" s="9">
        <f>VLOOKUP($A43,[1]Hoja1!$A$13:$AC$54,13,0)</f>
        <v>7875</v>
      </c>
      <c r="F43" s="9">
        <f>VLOOKUP($A43,[1]Hoja1!$A$13:$AC$54,28,0)</f>
        <v>2133.5500000000002</v>
      </c>
      <c r="G43" s="9">
        <f>VLOOKUP($A43,[1]Hoja1!$A$13:$AC$54,29,0)</f>
        <v>5741.45</v>
      </c>
    </row>
    <row r="44" spans="1:7" ht="12" customHeight="1" x14ac:dyDescent="0.25">
      <c r="A44" s="7" t="s">
        <v>64</v>
      </c>
      <c r="B44" s="8" t="str">
        <f>VLOOKUP(A44,[1]Hoja1!$A$13:$AC$54,2,0)</f>
        <v>Trejo Gomez Antonio</v>
      </c>
      <c r="C44" s="9" t="s">
        <v>28</v>
      </c>
      <c r="D44" s="9" t="s">
        <v>12</v>
      </c>
      <c r="E44" s="9">
        <f>VLOOKUP($A44,[1]Hoja1!$A$13:$AC$54,13,0)</f>
        <v>9187.5</v>
      </c>
      <c r="F44" s="9">
        <f>VLOOKUP($A44,[1]Hoja1!$A$13:$AC$54,28,0)</f>
        <v>2516.64</v>
      </c>
      <c r="G44" s="9">
        <f>VLOOKUP($A44,[1]Hoja1!$A$13:$AC$54,29,0)</f>
        <v>6670.86</v>
      </c>
    </row>
    <row r="45" spans="1:7" ht="23.45" customHeight="1" x14ac:dyDescent="0.25">
      <c r="B45" s="4" t="s">
        <v>4</v>
      </c>
      <c r="C45" s="5" t="s">
        <v>5</v>
      </c>
      <c r="D45" s="5" t="s">
        <v>6</v>
      </c>
      <c r="E45" s="6" t="s">
        <v>7</v>
      </c>
      <c r="F45" s="6" t="s">
        <v>8</v>
      </c>
      <c r="G45" s="5" t="s">
        <v>9</v>
      </c>
    </row>
    <row r="46" spans="1:7" ht="10.5" customHeight="1" x14ac:dyDescent="0.25">
      <c r="A46" s="7" t="s">
        <v>65</v>
      </c>
      <c r="B46" s="8" t="str">
        <f>VLOOKUP(A46,[1]Hoja1!$A$13:$AC$54,2,0)</f>
        <v>Rodriguez Rodriguez Jose Luis</v>
      </c>
      <c r="C46" s="9" t="s">
        <v>66</v>
      </c>
      <c r="D46" s="9" t="s">
        <v>67</v>
      </c>
      <c r="E46" s="9">
        <f>VLOOKUP($A46,[1]Hoja1!$A$13:$AC$54,13,0)</f>
        <v>2361.75</v>
      </c>
      <c r="F46" s="9">
        <f>VLOOKUP($A46,[1]Hoja1!$A$13:$AC$54,28,0)</f>
        <v>42.92</v>
      </c>
      <c r="G46" s="9">
        <f>VLOOKUP($A46,[1]Hoja1!$A$13:$AC$54,29,0)</f>
        <v>2318.83</v>
      </c>
    </row>
    <row r="47" spans="1:7" ht="10.5" customHeight="1" x14ac:dyDescent="0.25">
      <c r="A47" s="7" t="s">
        <v>68</v>
      </c>
      <c r="B47" s="8" t="str">
        <f>VLOOKUP(A47,[1]Hoja1!$A$13:$AC$54,2,0)</f>
        <v>Hernandez Rangel Jose Guadalupe</v>
      </c>
      <c r="C47" s="9" t="s">
        <v>66</v>
      </c>
      <c r="D47" s="9" t="s">
        <v>67</v>
      </c>
      <c r="E47" s="9">
        <f>VLOOKUP($A47,[1]Hoja1!$A$13:$AC$54,13,0)</f>
        <v>1980</v>
      </c>
      <c r="F47" s="9">
        <f>VLOOKUP($A47,[1]Hoja1!$A$13:$AC$54,28,0)</f>
        <v>-20.399999999999999</v>
      </c>
      <c r="G47" s="9">
        <f>VLOOKUP($A47,[1]Hoja1!$A$13:$AC$54,29,0)</f>
        <v>2000.4</v>
      </c>
    </row>
    <row r="48" spans="1:7" ht="10.5" customHeight="1" x14ac:dyDescent="0.25">
      <c r="A48" s="7" t="s">
        <v>69</v>
      </c>
      <c r="B48" s="8" t="str">
        <f>VLOOKUP(A48,[1]Hoja1!$A$13:$AC$54,2,0)</f>
        <v>Bravo Garcia Andrea Nallely</v>
      </c>
      <c r="C48" s="9" t="s">
        <v>70</v>
      </c>
      <c r="D48" s="9" t="s">
        <v>67</v>
      </c>
      <c r="E48" s="9">
        <f>VLOOKUP($A48,[1]Hoja1!$A$13:$AC$54,13,0)</f>
        <v>2229</v>
      </c>
      <c r="F48" s="9">
        <f>VLOOKUP($A48,[1]Hoja1!$A$13:$AC$54,28,0)</f>
        <v>16.28</v>
      </c>
      <c r="G48" s="9">
        <f>VLOOKUP($A48,[1]Hoja1!$A$13:$AC$54,29,0)</f>
        <v>2212.7199999999998</v>
      </c>
    </row>
    <row r="49" spans="1:7" ht="10.5" customHeight="1" x14ac:dyDescent="0.25">
      <c r="A49" s="7" t="s">
        <v>71</v>
      </c>
      <c r="B49" s="8" t="str">
        <f>VLOOKUP(A49,[1]Hoja1!$A$13:$AC$54,2,0)</f>
        <v>Duran Rocha Esperanza</v>
      </c>
      <c r="C49" s="9" t="s">
        <v>72</v>
      </c>
      <c r="D49" s="9" t="s">
        <v>67</v>
      </c>
      <c r="E49" s="9">
        <f>VLOOKUP($A49,[1]Hoja1!$A$13:$AC$54,13,0)</f>
        <v>1872</v>
      </c>
      <c r="F49" s="9">
        <f>VLOOKUP($A49,[1]Hoja1!$A$13:$AC$54,28,0)</f>
        <v>-30.31</v>
      </c>
      <c r="G49" s="9">
        <f>VLOOKUP($A49,[1]Hoja1!$A$13:$AC$54,29,0)</f>
        <v>1902.31</v>
      </c>
    </row>
  </sheetData>
  <mergeCells count="4">
    <mergeCell ref="B1:G1"/>
    <mergeCell ref="B2:G2"/>
    <mergeCell ref="B3:G3"/>
    <mergeCell ref="B4:G4"/>
  </mergeCells>
  <pageMargins left="0.7" right="0.7" top="0.75" bottom="0.75" header="0.3" footer="0.3"/>
  <pageSetup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9"/>
  <sheetViews>
    <sheetView tabSelected="1" workbookViewId="0">
      <selection activeCell="B5" sqref="B5"/>
    </sheetView>
  </sheetViews>
  <sheetFormatPr baseColWidth="10" defaultColWidth="9.140625" defaultRowHeight="15" x14ac:dyDescent="0.25"/>
  <cols>
    <col min="1" max="1" width="9.140625" style="1"/>
    <col min="2" max="2" width="25" style="10" customWidth="1"/>
    <col min="3" max="3" width="27.28515625" customWidth="1"/>
    <col min="4" max="4" width="16.42578125" customWidth="1"/>
    <col min="5" max="5" width="9.7109375" customWidth="1"/>
    <col min="6" max="6" width="9.5703125" customWidth="1"/>
    <col min="7" max="7" width="9.7109375" customWidth="1"/>
  </cols>
  <sheetData>
    <row r="1" spans="1:11" x14ac:dyDescent="0.25">
      <c r="B1" s="2" t="s">
        <v>0</v>
      </c>
      <c r="C1" s="2"/>
      <c r="D1" s="2"/>
      <c r="E1" s="2"/>
      <c r="F1" s="2"/>
      <c r="G1" s="2"/>
    </row>
    <row r="2" spans="1:11" x14ac:dyDescent="0.25">
      <c r="B2" s="2" t="s">
        <v>1</v>
      </c>
      <c r="C2" s="2"/>
      <c r="D2" s="2"/>
      <c r="E2" s="2"/>
      <c r="F2" s="2"/>
      <c r="G2" s="2"/>
      <c r="H2" s="3"/>
    </row>
    <row r="3" spans="1:11" x14ac:dyDescent="0.25">
      <c r="B3" s="2"/>
      <c r="C3" s="2"/>
      <c r="D3" s="2"/>
      <c r="E3" s="2"/>
      <c r="F3" s="2"/>
      <c r="G3" s="2"/>
    </row>
    <row r="4" spans="1:11" x14ac:dyDescent="0.25">
      <c r="B4" s="2" t="s">
        <v>74</v>
      </c>
      <c r="C4" s="2"/>
      <c r="D4" s="2"/>
      <c r="E4" s="2"/>
      <c r="F4" s="2"/>
      <c r="G4" s="2"/>
    </row>
    <row r="6" spans="1:11" ht="23.45" customHeight="1" x14ac:dyDescent="0.25">
      <c r="A6" s="1" t="s">
        <v>3</v>
      </c>
      <c r="B6" s="4" t="s">
        <v>4</v>
      </c>
      <c r="C6" s="5" t="s">
        <v>5</v>
      </c>
      <c r="D6" s="5" t="s">
        <v>6</v>
      </c>
      <c r="E6" s="6" t="s">
        <v>7</v>
      </c>
      <c r="F6" s="6" t="s">
        <v>8</v>
      </c>
      <c r="G6" s="5" t="s">
        <v>9</v>
      </c>
      <c r="K6" s="11"/>
    </row>
    <row r="7" spans="1:11" ht="12" customHeight="1" x14ac:dyDescent="0.25">
      <c r="A7" s="11" t="s">
        <v>57</v>
      </c>
      <c r="B7" s="8" t="str">
        <f>VLOOKUP(A7,[1]Hoja1!$A$13:$AC$54,2,0)</f>
        <v xml:space="preserve">Robredo Gutierrez  Eduardo </v>
      </c>
      <c r="C7" s="9" t="s">
        <v>14</v>
      </c>
      <c r="D7" s="9" t="s">
        <v>73</v>
      </c>
      <c r="E7" s="9">
        <f>VLOOKUP($A7,[2]Hoja2!$A$13:$AC$54,6,0)</f>
        <v>2563.9499999999998</v>
      </c>
      <c r="F7" s="9">
        <f>VLOOKUP($A7,[2]Hoja2!$A$13:$AC$54,19,0)</f>
        <v>67.739999999999995</v>
      </c>
      <c r="G7" s="9">
        <f>VLOOKUP($A7,[2]Hoja2!$A$13:$AC$54,20,0)</f>
        <v>2496.21</v>
      </c>
      <c r="K7" s="11"/>
    </row>
    <row r="8" spans="1:11" ht="12" customHeight="1" x14ac:dyDescent="0.25">
      <c r="A8" s="11" t="s">
        <v>13</v>
      </c>
      <c r="B8" s="8" t="str">
        <f>VLOOKUP(A8,[1]Hoja1!$A$13:$AC$54,2,0)</f>
        <v>Andrade Padilla Daniel</v>
      </c>
      <c r="C8" s="9" t="s">
        <v>14</v>
      </c>
      <c r="D8" s="9" t="s">
        <v>73</v>
      </c>
      <c r="E8" s="9">
        <f>VLOOKUP($A8,[2]Hoja2!$A$13:$AC$54,6,0)</f>
        <v>5883.75</v>
      </c>
      <c r="F8" s="9">
        <f>VLOOKUP($A8,[2]Hoja2!$A$13:$AC$54,19,0)</f>
        <v>1764.15</v>
      </c>
      <c r="G8" s="9">
        <f>VLOOKUP($A8,[2]Hoja2!$A$13:$AC$54,20,0)</f>
        <v>4119.6000000000004</v>
      </c>
      <c r="K8" s="11"/>
    </row>
    <row r="9" spans="1:11" ht="12" customHeight="1" x14ac:dyDescent="0.25">
      <c r="A9" s="11" t="s">
        <v>19</v>
      </c>
      <c r="B9" s="8" t="str">
        <f>VLOOKUP(A9,[1]Hoja1!$A$13:$AC$54,2,0)</f>
        <v>Carbajal Ruvalcaba Ma.  De Jesús</v>
      </c>
      <c r="C9" s="9" t="s">
        <v>14</v>
      </c>
      <c r="D9" s="9" t="s">
        <v>73</v>
      </c>
      <c r="E9" s="9">
        <f>VLOOKUP($A9,[2]Hoja2!$A$13:$AC$54,6,0)</f>
        <v>2593.5</v>
      </c>
      <c r="F9" s="9">
        <f>VLOOKUP($A9,[2]Hoja2!$A$13:$AC$54,19,0)</f>
        <v>71.75</v>
      </c>
      <c r="G9" s="9">
        <f>VLOOKUP($A9,[2]Hoja2!$A$13:$AC$54,20,0)</f>
        <v>2521.75</v>
      </c>
      <c r="K9" s="11"/>
    </row>
    <row r="10" spans="1:11" ht="12" customHeight="1" x14ac:dyDescent="0.25">
      <c r="A10" s="11" t="s">
        <v>24</v>
      </c>
      <c r="B10" s="8" t="str">
        <f>VLOOKUP(A10,[1]Hoja1!$A$13:$AC$54,2,0)</f>
        <v>Contreras García Lucila</v>
      </c>
      <c r="C10" s="9" t="s">
        <v>25</v>
      </c>
      <c r="D10" s="9" t="s">
        <v>73</v>
      </c>
      <c r="E10" s="9">
        <f>VLOOKUP($A10,[2]Hoja2!$A$13:$AC$54,6,0)</f>
        <v>7204.5</v>
      </c>
      <c r="F10" s="9">
        <f>VLOOKUP($A10,[2]Hoja2!$A$13:$AC$54,19,0)</f>
        <v>1117.3</v>
      </c>
      <c r="G10" s="9">
        <f>VLOOKUP($A10,[2]Hoja2!$A$13:$AC$54,20,0)</f>
        <v>6087.2</v>
      </c>
      <c r="K10" s="11"/>
    </row>
    <row r="11" spans="1:11" ht="12" customHeight="1" x14ac:dyDescent="0.25">
      <c r="A11" s="11" t="s">
        <v>27</v>
      </c>
      <c r="B11" s="8" t="str">
        <f>VLOOKUP(A11,[1]Hoja1!$A$13:$AC$54,2,0)</f>
        <v>De León Corona Jane Vanessa</v>
      </c>
      <c r="C11" s="9" t="s">
        <v>28</v>
      </c>
      <c r="D11" s="9" t="s">
        <v>73</v>
      </c>
      <c r="E11" s="9">
        <f>VLOOKUP($A11,[2]Hoja2!$A$13:$AC$54,6,0)</f>
        <v>5883.75</v>
      </c>
      <c r="F11" s="9">
        <f>VLOOKUP($A11,[2]Hoja2!$A$13:$AC$54,19,0)</f>
        <v>794.27</v>
      </c>
      <c r="G11" s="9">
        <f>VLOOKUP($A11,[2]Hoja2!$A$13:$AC$54,20,0)</f>
        <v>5089.4799999999996</v>
      </c>
      <c r="K11" s="11"/>
    </row>
    <row r="12" spans="1:11" ht="12" customHeight="1" x14ac:dyDescent="0.25">
      <c r="A12" s="11" t="s">
        <v>30</v>
      </c>
      <c r="B12" s="8" t="str">
        <f>VLOOKUP(A12,[1]Hoja1!$A$13:$AC$54,2,0)</f>
        <v>Gallardo González Maria De Jesus Del Carmen</v>
      </c>
      <c r="C12" s="9" t="s">
        <v>31</v>
      </c>
      <c r="D12" s="9" t="s">
        <v>73</v>
      </c>
      <c r="E12" s="9">
        <f>VLOOKUP($A12,[2]Hoja2!$A$13:$AC$54,6,0)</f>
        <v>1540.2</v>
      </c>
      <c r="F12" s="9">
        <f>VLOOKUP($A12,[2]Hoja2!$A$13:$AC$54,19,0)</f>
        <v>-114.85</v>
      </c>
      <c r="G12" s="9">
        <f>VLOOKUP($A12,[2]Hoja2!$A$13:$AC$54,20,0)</f>
        <v>1655.05</v>
      </c>
      <c r="K12" s="11"/>
    </row>
    <row r="13" spans="1:11" ht="12" customHeight="1" x14ac:dyDescent="0.25">
      <c r="A13" s="11" t="s">
        <v>42</v>
      </c>
      <c r="B13" s="8" t="str">
        <f>VLOOKUP(A13,[1]Hoja1!$A$13:$AC$54,2,0)</f>
        <v>López Hueso Tayde Lucina</v>
      </c>
      <c r="C13" s="9" t="s">
        <v>43</v>
      </c>
      <c r="D13" s="9" t="s">
        <v>73</v>
      </c>
      <c r="E13" s="9">
        <f>VLOOKUP($A13,[2]Hoja2!$A$13:$AC$54,6,0)</f>
        <v>7204.5</v>
      </c>
      <c r="F13" s="9">
        <f>VLOOKUP($A13,[2]Hoja2!$A$13:$AC$54,19,0)</f>
        <v>3054.46</v>
      </c>
      <c r="G13" s="9">
        <f>VLOOKUP($A13,[2]Hoja2!$A$13:$AC$54,20,0)</f>
        <v>4150.04</v>
      </c>
      <c r="K13" s="11"/>
    </row>
    <row r="14" spans="1:11" ht="12" customHeight="1" x14ac:dyDescent="0.25">
      <c r="A14" s="11" t="s">
        <v>56</v>
      </c>
      <c r="B14" s="8" t="str">
        <f>VLOOKUP(A14,[1]Hoja1!$A$13:$AC$54,2,0)</f>
        <v>Reveles Ramírez Francisco</v>
      </c>
      <c r="C14" s="9" t="s">
        <v>21</v>
      </c>
      <c r="D14" s="9" t="s">
        <v>73</v>
      </c>
      <c r="E14" s="9">
        <f>VLOOKUP($A14,[2]Hoja2!$A$13:$AC$54,6,0)</f>
        <v>1540.2</v>
      </c>
      <c r="F14" s="9">
        <f>VLOOKUP($A14,[2]Hoja2!$A$13:$AC$54,19,0)</f>
        <v>-114.85</v>
      </c>
      <c r="G14" s="9">
        <f>VLOOKUP($A14,[2]Hoja2!$A$13:$AC$54,20,0)</f>
        <v>1655.05</v>
      </c>
      <c r="K14" s="11"/>
    </row>
    <row r="15" spans="1:11" ht="12" customHeight="1" x14ac:dyDescent="0.25">
      <c r="A15" s="11" t="s">
        <v>58</v>
      </c>
      <c r="B15" s="8" t="str">
        <f>VLOOKUP(A15,[1]Hoja1!$A$13:$AC$54,2,0)</f>
        <v>Rojas Lopez Miguel Angel</v>
      </c>
      <c r="C15" s="9" t="s">
        <v>25</v>
      </c>
      <c r="D15" s="9" t="s">
        <v>73</v>
      </c>
      <c r="E15" s="9">
        <f>VLOOKUP($A15,[2]Hoja2!$A$13:$AC$54,6,0)</f>
        <v>3959.1</v>
      </c>
      <c r="F15" s="9">
        <f>VLOOKUP($A15,[2]Hoja2!$A$13:$AC$54,19,0)</f>
        <v>421.92</v>
      </c>
      <c r="G15" s="9">
        <f>VLOOKUP($A15,[2]Hoja2!$A$13:$AC$54,20,0)</f>
        <v>3537.18</v>
      </c>
      <c r="K15" s="11"/>
    </row>
    <row r="16" spans="1:11" ht="12" customHeight="1" x14ac:dyDescent="0.25">
      <c r="A16" s="11" t="s">
        <v>61</v>
      </c>
      <c r="B16" s="8" t="str">
        <f>VLOOKUP(A16,[1]Hoja1!$A$13:$AC$54,2,0)</f>
        <v>Santoyo Ramos María Guadalupe</v>
      </c>
      <c r="C16" s="9" t="s">
        <v>62</v>
      </c>
      <c r="D16" s="9" t="s">
        <v>73</v>
      </c>
      <c r="E16" s="9">
        <f>VLOOKUP($A16,[2]Hoja2!$A$13:$AC$54,6,0)</f>
        <v>3525.75</v>
      </c>
      <c r="F16" s="9">
        <f>VLOOKUP($A16,[2]Hoja2!$A$13:$AC$54,19,0)</f>
        <v>253.48</v>
      </c>
      <c r="G16" s="9">
        <f>VLOOKUP($A16,[2]Hoja2!$A$13:$AC$54,20,0)</f>
        <v>3272.27</v>
      </c>
      <c r="K16" s="11"/>
    </row>
    <row r="17" spans="1:13" ht="12" customHeight="1" x14ac:dyDescent="0.25">
      <c r="A17" s="11" t="s">
        <v>49</v>
      </c>
      <c r="B17" s="8" t="str">
        <f>VLOOKUP(A17,[1]Hoja1!$A$13:$AC$54,2,0)</f>
        <v>Muciño Velazquez Erika Viviana</v>
      </c>
      <c r="C17" s="9" t="s">
        <v>50</v>
      </c>
      <c r="D17" s="9" t="s">
        <v>73</v>
      </c>
      <c r="E17" s="9">
        <f>VLOOKUP($A17,[2]Hoja2!$A$13:$AC$54,6,0)</f>
        <v>4900.3500000000004</v>
      </c>
      <c r="F17" s="9">
        <f>VLOOKUP($A17,[2]Hoja2!$A$13:$AC$54,19,0)</f>
        <v>587.39</v>
      </c>
      <c r="G17" s="9">
        <f>VLOOKUP($A17,[2]Hoja2!$A$13:$AC$54,20,0)</f>
        <v>4312.96</v>
      </c>
      <c r="K17" s="11"/>
    </row>
    <row r="18" spans="1:13" ht="12" customHeight="1" x14ac:dyDescent="0.25">
      <c r="A18" s="11" t="s">
        <v>40</v>
      </c>
      <c r="B18" s="8" t="str">
        <f>VLOOKUP(A18,[1]Hoja1!$A$13:$AC$54,2,0)</f>
        <v>Huerta Gomez Elizabeth</v>
      </c>
      <c r="C18" s="9" t="s">
        <v>41</v>
      </c>
      <c r="D18" s="9" t="s">
        <v>73</v>
      </c>
      <c r="E18" s="9">
        <f>VLOOKUP($A18,[2]Hoja2!$A$13:$AC$54,6,0)</f>
        <v>6543.75</v>
      </c>
      <c r="F18" s="9">
        <f>VLOOKUP($A18,[2]Hoja2!$A$13:$AC$54,19,0)</f>
        <v>3026.46</v>
      </c>
      <c r="G18" s="9">
        <f>VLOOKUP($A18,[2]Hoja2!$A$13:$AC$54,20,0)</f>
        <v>3517.29</v>
      </c>
      <c r="K18" s="11"/>
    </row>
    <row r="19" spans="1:13" ht="12" customHeight="1" x14ac:dyDescent="0.25">
      <c r="A19" s="11" t="s">
        <v>59</v>
      </c>
      <c r="B19" s="8" t="str">
        <f>VLOOKUP(A19,[1]Hoja1!$A$13:$AC$54,2,0)</f>
        <v>Romero Romero Ingrid</v>
      </c>
      <c r="C19" s="9" t="s">
        <v>14</v>
      </c>
      <c r="D19" s="9" t="s">
        <v>73</v>
      </c>
      <c r="E19" s="9">
        <f>VLOOKUP($A19,[2]Hoja2!$A$13:$AC$54,6,0)</f>
        <v>7752</v>
      </c>
      <c r="F19" s="9">
        <f>VLOOKUP($A19,[2]Hoja2!$A$13:$AC$54,19,0)</f>
        <v>3002.76</v>
      </c>
      <c r="G19" s="9">
        <f>VLOOKUP($A19,[2]Hoja2!$A$13:$AC$54,20,0)</f>
        <v>4749.24</v>
      </c>
      <c r="K19" s="11"/>
    </row>
    <row r="20" spans="1:13" ht="12" customHeight="1" x14ac:dyDescent="0.25">
      <c r="A20" s="11" t="s">
        <v>34</v>
      </c>
      <c r="B20" s="8" t="str">
        <f>VLOOKUP(A20,[1]Hoja1!$A$13:$AC$54,2,0)</f>
        <v>Gonzalez Hernandez Javier</v>
      </c>
      <c r="C20" s="9" t="s">
        <v>21</v>
      </c>
      <c r="D20" s="9" t="s">
        <v>73</v>
      </c>
      <c r="E20" s="9">
        <f>VLOOKUP($A20,[2]Hoja2!$A$13:$AC$54,6,0)</f>
        <v>1540.2</v>
      </c>
      <c r="F20" s="9">
        <f>VLOOKUP($A20,[2]Hoja2!$A$13:$AC$54,19,0)</f>
        <v>-114.85</v>
      </c>
      <c r="G20" s="9">
        <f>VLOOKUP($A20,[2]Hoja2!$A$13:$AC$54,20,0)</f>
        <v>1655.05</v>
      </c>
      <c r="K20" s="11"/>
    </row>
    <row r="21" spans="1:13" ht="12" customHeight="1" x14ac:dyDescent="0.25">
      <c r="A21" s="11" t="s">
        <v>38</v>
      </c>
      <c r="B21" s="8" t="str">
        <f>VLOOKUP(A21,[1]Hoja1!$A$13:$AC$54,2,0)</f>
        <v>Hernandez Virgen Veronica</v>
      </c>
      <c r="C21" s="9" t="s">
        <v>39</v>
      </c>
      <c r="D21" s="9" t="s">
        <v>73</v>
      </c>
      <c r="E21" s="9">
        <f>VLOOKUP($A21,[2]Hoja2!$A$13:$AC$54,6,0)</f>
        <v>4584</v>
      </c>
      <c r="F21" s="9">
        <f>VLOOKUP($A21,[2]Hoja2!$A$13:$AC$54,19,0)</f>
        <v>526.66</v>
      </c>
      <c r="G21" s="9">
        <f>VLOOKUP($A21,[2]Hoja2!$A$13:$AC$54,20,0)</f>
        <v>4057.34</v>
      </c>
      <c r="K21" s="11"/>
    </row>
    <row r="22" spans="1:13" ht="12" customHeight="1" x14ac:dyDescent="0.25">
      <c r="A22" s="11" t="s">
        <v>60</v>
      </c>
      <c r="B22" s="8" t="str">
        <f>VLOOKUP(A22,[1]Hoja1!$A$13:$AC$54,2,0)</f>
        <v>Sanchez Sanchez Micaela</v>
      </c>
      <c r="C22" s="9" t="s">
        <v>21</v>
      </c>
      <c r="D22" s="9" t="s">
        <v>73</v>
      </c>
      <c r="E22" s="9">
        <f>VLOOKUP($A22,[2]Hoja2!$A$13:$AC$54,6,0)</f>
        <v>1753.95</v>
      </c>
      <c r="F22" s="9">
        <f>VLOOKUP($A22,[2]Hoja2!$A$13:$AC$54,19,0)</f>
        <v>-41.05</v>
      </c>
      <c r="G22" s="9">
        <f>VLOOKUP($A22,[2]Hoja2!$A$13:$AC$54,20,0)</f>
        <v>1795</v>
      </c>
      <c r="K22" s="11"/>
    </row>
    <row r="23" spans="1:13" ht="12" customHeight="1" x14ac:dyDescent="0.25">
      <c r="A23" s="11" t="s">
        <v>64</v>
      </c>
      <c r="B23" s="8" t="str">
        <f>VLOOKUP(A23,[1]Hoja1!$A$13:$AC$54,2,0)</f>
        <v>Trejo Gomez Antonio</v>
      </c>
      <c r="C23" s="9" t="s">
        <v>28</v>
      </c>
      <c r="D23" s="9" t="s">
        <v>73</v>
      </c>
      <c r="E23" s="9">
        <f>VLOOKUP($A23,[2]Hoja2!$A$13:$AC$54,6,0)</f>
        <v>9187.5</v>
      </c>
      <c r="F23" s="9">
        <f>VLOOKUP($A23,[2]Hoja2!$A$13:$AC$54,19,0)</f>
        <v>2561.4499999999998</v>
      </c>
      <c r="G23" s="9">
        <f>VLOOKUP($A23,[2]Hoja2!$A$13:$AC$54,20,0)</f>
        <v>6626.05</v>
      </c>
      <c r="K23" s="11"/>
    </row>
    <row r="24" spans="1:13" ht="12" customHeight="1" x14ac:dyDescent="0.25">
      <c r="A24" s="11" t="s">
        <v>37</v>
      </c>
      <c r="B24" s="8" t="str">
        <f>VLOOKUP(A24,[1]Hoja1!$A$13:$AC$54,2,0)</f>
        <v>Hernandez Murillo Jose Adrian</v>
      </c>
      <c r="C24" s="9" t="s">
        <v>28</v>
      </c>
      <c r="D24" s="9" t="s">
        <v>73</v>
      </c>
      <c r="E24" s="9">
        <f>VLOOKUP($A24,[2]Hoja2!$A$13:$AC$54,6,0)</f>
        <v>5883.75</v>
      </c>
      <c r="F24" s="9">
        <f>VLOOKUP($A24,[2]Hoja2!$A$13:$AC$54,19,0)</f>
        <v>794.29</v>
      </c>
      <c r="G24" s="9">
        <f>VLOOKUP($A24,[2]Hoja2!$A$13:$AC$54,20,0)</f>
        <v>5089.46</v>
      </c>
      <c r="K24" s="11"/>
    </row>
    <row r="25" spans="1:13" ht="12" customHeight="1" x14ac:dyDescent="0.25">
      <c r="A25" s="11" t="s">
        <v>55</v>
      </c>
      <c r="B25" s="8" t="str">
        <f>VLOOKUP(A25,[1]Hoja1!$A$13:$AC$54,2,0)</f>
        <v>Ramirez Gallegos Lorena</v>
      </c>
      <c r="C25" s="9" t="s">
        <v>14</v>
      </c>
      <c r="D25" s="9" t="s">
        <v>73</v>
      </c>
      <c r="E25" s="9">
        <f>VLOOKUP($A25,[2]Hoja2!$A$13:$AC$54,6,0)</f>
        <v>4275</v>
      </c>
      <c r="F25" s="9">
        <f>VLOOKUP($A25,[2]Hoja2!$A$13:$AC$54,19,0)</f>
        <v>1778.8</v>
      </c>
      <c r="G25" s="9">
        <f>VLOOKUP($A25,[2]Hoja2!$A$13:$AC$54,20,0)</f>
        <v>2496.1999999999998</v>
      </c>
      <c r="K25" s="11"/>
    </row>
    <row r="26" spans="1:13" ht="12" customHeight="1" x14ac:dyDescent="0.25">
      <c r="A26" s="11" t="s">
        <v>20</v>
      </c>
      <c r="B26" s="8" t="str">
        <f>VLOOKUP(A26,[1]Hoja1!$A$13:$AC$54,2,0)</f>
        <v>Carrillo Carrillo Sandra Luz</v>
      </c>
      <c r="C26" s="9" t="s">
        <v>21</v>
      </c>
      <c r="D26" s="9" t="s">
        <v>73</v>
      </c>
      <c r="E26" s="9">
        <f>VLOOKUP($A26,[2]Hoja2!$A$13:$AC$54,6,0)</f>
        <v>3959.1</v>
      </c>
      <c r="F26" s="9">
        <f>VLOOKUP($A26,[2]Hoja2!$A$13:$AC$54,19,0)</f>
        <v>421.9</v>
      </c>
      <c r="G26" s="9">
        <f>VLOOKUP($A26,[2]Hoja2!$A$13:$AC$54,20,0)</f>
        <v>3537.2</v>
      </c>
      <c r="K26" s="11"/>
    </row>
    <row r="27" spans="1:13" ht="12" customHeight="1" x14ac:dyDescent="0.25">
      <c r="A27" s="11" t="s">
        <v>47</v>
      </c>
      <c r="B27" s="8" t="str">
        <f>VLOOKUP(A27,[1]Hoja1!$A$13:$AC$54,2,0)</f>
        <v>Melendez Quezada Owen Mario</v>
      </c>
      <c r="C27" s="9" t="s">
        <v>11</v>
      </c>
      <c r="D27" s="9" t="s">
        <v>73</v>
      </c>
      <c r="E27" s="9">
        <f>VLOOKUP($A27,[2]Hoja2!$A$13:$AC$54,6,0)</f>
        <v>4584</v>
      </c>
      <c r="F27" s="9">
        <f>VLOOKUP($A27,[2]Hoja2!$A$13:$AC$54,19,0)</f>
        <v>1014.21</v>
      </c>
      <c r="G27" s="9">
        <f>VLOOKUP($A27,[2]Hoja2!$A$13:$AC$54,20,0)</f>
        <v>3569.79</v>
      </c>
      <c r="K27" s="11"/>
      <c r="M27" s="11"/>
    </row>
    <row r="28" spans="1:13" ht="12" customHeight="1" x14ac:dyDescent="0.25">
      <c r="A28" s="11" t="s">
        <v>33</v>
      </c>
      <c r="B28" s="8" t="str">
        <f>VLOOKUP(A28,[1]Hoja1!$A$13:$AC$54,2,0)</f>
        <v>Gomez Dueñas Roselia</v>
      </c>
      <c r="C28" s="9" t="s">
        <v>14</v>
      </c>
      <c r="D28" s="9" t="s">
        <v>73</v>
      </c>
      <c r="E28" s="9">
        <f>VLOOKUP($A28,[2]Hoja2!$A$13:$AC$54,6,0)</f>
        <v>2593.5</v>
      </c>
      <c r="F28" s="9">
        <f>VLOOKUP($A28,[2]Hoja2!$A$13:$AC$54,19,0)</f>
        <v>1006.48</v>
      </c>
      <c r="G28" s="9">
        <f>VLOOKUP($A28,[2]Hoja2!$A$13:$AC$54,20,0)</f>
        <v>1587.02</v>
      </c>
      <c r="K28" s="11"/>
    </row>
    <row r="29" spans="1:13" ht="12" customHeight="1" x14ac:dyDescent="0.25">
      <c r="A29" s="11" t="s">
        <v>63</v>
      </c>
      <c r="B29" s="8" t="str">
        <f>VLOOKUP(A29,[1]Hoja1!$A$13:$AC$54,2,0)</f>
        <v>Tovar Lopez Rogelio</v>
      </c>
      <c r="C29" s="9" t="s">
        <v>14</v>
      </c>
      <c r="D29" s="9" t="s">
        <v>73</v>
      </c>
      <c r="E29" s="9">
        <f>VLOOKUP($A29,[2]Hoja2!$A$13:$AC$54,6,0)</f>
        <v>7875</v>
      </c>
      <c r="F29" s="9">
        <f>VLOOKUP($A29,[2]Hoja2!$A$13:$AC$54,19,0)</f>
        <v>2174.31</v>
      </c>
      <c r="G29" s="9">
        <f>VLOOKUP($A29,[2]Hoja2!$A$13:$AC$54,20,0)</f>
        <v>5700.69</v>
      </c>
      <c r="K29" s="11"/>
    </row>
    <row r="30" spans="1:13" ht="12" customHeight="1" x14ac:dyDescent="0.25">
      <c r="A30" s="11" t="s">
        <v>32</v>
      </c>
      <c r="B30" s="8" t="str">
        <f>VLOOKUP(A30,[1]Hoja1!$A$13:$AC$54,2,0)</f>
        <v>Gallegos Negrete Rosa Elena</v>
      </c>
      <c r="C30" s="9" t="s">
        <v>14</v>
      </c>
      <c r="D30" s="9" t="s">
        <v>73</v>
      </c>
      <c r="E30" s="9">
        <f>VLOOKUP($A30,[2]Hoja2!$A$13:$AC$54,6,0)</f>
        <v>3330</v>
      </c>
      <c r="F30" s="9">
        <f>VLOOKUP($A30,[2]Hoja2!$A$13:$AC$54,19,0)</f>
        <v>208.19</v>
      </c>
      <c r="G30" s="9">
        <f>VLOOKUP($A30,[2]Hoja2!$A$13:$AC$54,20,0)</f>
        <v>3121.81</v>
      </c>
      <c r="K30" s="11"/>
    </row>
    <row r="31" spans="1:13" ht="12" customHeight="1" x14ac:dyDescent="0.25">
      <c r="A31" s="11" t="s">
        <v>51</v>
      </c>
      <c r="B31" s="8" t="str">
        <f>VLOOKUP(A31,[1]Hoja1!$A$13:$AC$54,2,0)</f>
        <v>Murguia Escobedo Sandra Buenaventura</v>
      </c>
      <c r="C31" s="9" t="s">
        <v>52</v>
      </c>
      <c r="D31" s="9" t="s">
        <v>73</v>
      </c>
      <c r="E31" s="9">
        <f>VLOOKUP($A31,[2]Hoja2!$A$13:$AC$54,6,0)</f>
        <v>3959.1</v>
      </c>
      <c r="F31" s="9">
        <f>VLOOKUP($A31,[2]Hoja2!$A$13:$AC$54,19,0)</f>
        <v>421.92</v>
      </c>
      <c r="G31" s="9">
        <f>VLOOKUP($A31,[2]Hoja2!$A$13:$AC$54,20,0)</f>
        <v>3537.18</v>
      </c>
      <c r="K31" s="11"/>
    </row>
    <row r="32" spans="1:13" ht="12" customHeight="1" x14ac:dyDescent="0.25">
      <c r="A32" s="11" t="s">
        <v>48</v>
      </c>
      <c r="B32" s="8" t="str">
        <f>VLOOKUP(A32,[1]Hoja1!$A$13:$AC$54,2,0)</f>
        <v>Meza Arana Mayra Gisela</v>
      </c>
      <c r="C32" s="9" t="s">
        <v>28</v>
      </c>
      <c r="D32" s="9" t="s">
        <v>73</v>
      </c>
      <c r="E32" s="9">
        <f>VLOOKUP($A32,[2]Hoja2!$A$13:$AC$54,6,0)</f>
        <v>5223</v>
      </c>
      <c r="F32" s="9">
        <f>VLOOKUP($A32,[2]Hoja2!$A$13:$AC$54,19,0)</f>
        <v>654.66</v>
      </c>
      <c r="G32" s="9">
        <f>VLOOKUP($A32,[2]Hoja2!$A$13:$AC$54,20,0)</f>
        <v>4568.34</v>
      </c>
      <c r="K32" s="11"/>
    </row>
    <row r="33" spans="1:13" ht="12" customHeight="1" x14ac:dyDescent="0.25">
      <c r="A33" s="11" t="s">
        <v>15</v>
      </c>
      <c r="B33" s="8" t="str">
        <f>VLOOKUP(A33,[1]Hoja1!$A$13:$AC$54,2,0)</f>
        <v>Arciniega Oropeza Alejandra Paola</v>
      </c>
      <c r="C33" s="9" t="s">
        <v>16</v>
      </c>
      <c r="D33" s="9" t="s">
        <v>73</v>
      </c>
      <c r="E33" s="9">
        <f>VLOOKUP($A33,[2]Hoja2!$A$13:$AC$54,6,0)</f>
        <v>4584</v>
      </c>
      <c r="F33" s="9">
        <f>VLOOKUP($A33,[2]Hoja2!$A$13:$AC$54,19,0)</f>
        <v>526.66</v>
      </c>
      <c r="G33" s="9">
        <f>VLOOKUP($A33,[2]Hoja2!$A$13:$AC$54,20,0)</f>
        <v>4057.34</v>
      </c>
      <c r="K33" s="11"/>
    </row>
    <row r="34" spans="1:13" ht="12" customHeight="1" x14ac:dyDescent="0.25">
      <c r="A34" s="11" t="s">
        <v>29</v>
      </c>
      <c r="B34" s="8" t="str">
        <f>VLOOKUP(A34,[1]Hoja1!$A$13:$AC$54,2,0)</f>
        <v>Decena Hernandez Lizette</v>
      </c>
      <c r="C34" s="9" t="s">
        <v>28</v>
      </c>
      <c r="D34" s="9" t="s">
        <v>73</v>
      </c>
      <c r="E34" s="9">
        <f>VLOOKUP($A34,[2]Hoja2!$A$13:$AC$54,6,0)</f>
        <v>5223</v>
      </c>
      <c r="F34" s="9">
        <f>VLOOKUP($A34,[2]Hoja2!$A$13:$AC$54,19,0)</f>
        <v>654.66</v>
      </c>
      <c r="G34" s="9">
        <f>VLOOKUP($A34,[2]Hoja2!$A$13:$AC$54,20,0)</f>
        <v>4568.34</v>
      </c>
      <c r="K34" s="11"/>
    </row>
    <row r="35" spans="1:13" ht="12" customHeight="1" x14ac:dyDescent="0.25">
      <c r="A35" s="11" t="s">
        <v>45</v>
      </c>
      <c r="B35" s="8" t="str">
        <f>VLOOKUP(A35,[1]Hoja1!$A$13:$AC$54,2,0)</f>
        <v>Mata Avila Jesus</v>
      </c>
      <c r="C35" s="9" t="s">
        <v>46</v>
      </c>
      <c r="D35" s="9" t="s">
        <v>73</v>
      </c>
      <c r="E35" s="9">
        <f>VLOOKUP($A35,[2]Hoja2!$A$13:$AC$54,6,0)</f>
        <v>5137.5</v>
      </c>
      <c r="F35" s="9">
        <f>VLOOKUP($A35,[2]Hoja2!$A$13:$AC$54,19,0)</f>
        <v>1268.98</v>
      </c>
      <c r="G35" s="9">
        <f>VLOOKUP($A35,[2]Hoja2!$A$13:$AC$54,20,0)</f>
        <v>3868.52</v>
      </c>
      <c r="K35" s="11"/>
      <c r="M35" s="11"/>
    </row>
    <row r="36" spans="1:13" ht="12" customHeight="1" x14ac:dyDescent="0.25">
      <c r="A36" s="11" t="s">
        <v>26</v>
      </c>
      <c r="B36" s="8" t="str">
        <f>VLOOKUP(A36,[1]Hoja1!$A$13:$AC$54,2,0)</f>
        <v>Corrales  Suastegui Victor Manuel</v>
      </c>
      <c r="C36" s="9" t="s">
        <v>14</v>
      </c>
      <c r="D36" s="9" t="s">
        <v>73</v>
      </c>
      <c r="E36" s="9">
        <f>VLOOKUP($A36,[2]Hoja2!$A$13:$AC$54,6,0)</f>
        <v>3215.1</v>
      </c>
      <c r="F36" s="9">
        <f>VLOOKUP($A36,[2]Hoja2!$A$13:$AC$54,19,0)</f>
        <v>192.04</v>
      </c>
      <c r="G36" s="9">
        <f>VLOOKUP($A36,[2]Hoja2!$A$13:$AC$54,20,0)</f>
        <v>3023.06</v>
      </c>
      <c r="K36" s="11"/>
    </row>
    <row r="37" spans="1:13" ht="12" customHeight="1" x14ac:dyDescent="0.25">
      <c r="A37" s="11" t="s">
        <v>54</v>
      </c>
      <c r="B37" s="8" t="str">
        <f>VLOOKUP(A37,[1]Hoja1!$A$13:$AC$54,2,0)</f>
        <v>Partida Ceja Francisco Javier</v>
      </c>
      <c r="C37" s="9" t="s">
        <v>14</v>
      </c>
      <c r="D37" s="9" t="s">
        <v>73</v>
      </c>
      <c r="E37" s="9">
        <f>VLOOKUP($A37,[2]Hoja2!$A$13:$AC$54,6,0)</f>
        <v>4584</v>
      </c>
      <c r="F37" s="9">
        <f>VLOOKUP($A37,[2]Hoja2!$A$13:$AC$54,19,0)</f>
        <v>526.66</v>
      </c>
      <c r="G37" s="9">
        <f>VLOOKUP($A37,[2]Hoja2!$A$13:$AC$54,20,0)</f>
        <v>4057.34</v>
      </c>
      <c r="K37" s="11"/>
      <c r="M37" s="11"/>
    </row>
    <row r="38" spans="1:13" ht="12" customHeight="1" x14ac:dyDescent="0.25">
      <c r="A38" s="11" t="s">
        <v>18</v>
      </c>
      <c r="B38" s="8" t="str">
        <f>VLOOKUP(A38,[1]Hoja1!$A$13:$AC$54,2,0)</f>
        <v>Borrayo De La Cruz Ericka Guillermina</v>
      </c>
      <c r="C38" s="9" t="s">
        <v>14</v>
      </c>
      <c r="D38" s="9" t="s">
        <v>73</v>
      </c>
      <c r="E38" s="9">
        <f>VLOOKUP($A38,[2]Hoja2!$A$13:$AC$54,6,0)</f>
        <v>2593.5</v>
      </c>
      <c r="F38" s="9">
        <f>VLOOKUP($A38,[2]Hoja2!$A$13:$AC$54,19,0)</f>
        <v>62.27</v>
      </c>
      <c r="G38" s="9">
        <f>VLOOKUP($A38,[2]Hoja2!$A$13:$AC$54,20,0)</f>
        <v>2531.23</v>
      </c>
      <c r="K38" s="11"/>
      <c r="M38" s="11"/>
    </row>
    <row r="39" spans="1:13" ht="12" customHeight="1" x14ac:dyDescent="0.25">
      <c r="A39" s="11" t="s">
        <v>10</v>
      </c>
      <c r="B39" s="8" t="str">
        <f>VLOOKUP(A39,[1]Hoja1!$A$13:$AC$54,2,0)</f>
        <v>Alvarado Rojas Mayra Alejandra</v>
      </c>
      <c r="C39" s="9" t="s">
        <v>11</v>
      </c>
      <c r="D39" s="9" t="s">
        <v>73</v>
      </c>
      <c r="E39" s="9">
        <f>VLOOKUP($A39,[2]Hoja2!$A$13:$AC$54,6,0)</f>
        <v>3215.25</v>
      </c>
      <c r="F39" s="9">
        <f>VLOOKUP($A39,[2]Hoja2!$A$13:$AC$54,19,0)</f>
        <v>192.06</v>
      </c>
      <c r="G39" s="9">
        <f>VLOOKUP($A39,[2]Hoja2!$A$13:$AC$54,20,0)</f>
        <v>3023.19</v>
      </c>
      <c r="K39" s="11"/>
    </row>
    <row r="40" spans="1:13" ht="12" customHeight="1" x14ac:dyDescent="0.25">
      <c r="A40" s="11" t="s">
        <v>44</v>
      </c>
      <c r="B40" s="8" t="str">
        <f>VLOOKUP(A40,[1]Hoja1!$A$13:$AC$54,2,0)</f>
        <v>Martinez Macias  Norma Irene</v>
      </c>
      <c r="C40" s="9" t="s">
        <v>16</v>
      </c>
      <c r="D40" s="9" t="s">
        <v>73</v>
      </c>
      <c r="E40" s="9">
        <f>VLOOKUP($A40,[2]Hoja2!$A$13:$AC$54,6,0)</f>
        <v>5772</v>
      </c>
      <c r="F40" s="9">
        <f>VLOOKUP($A40,[2]Hoja2!$A$13:$AC$54,19,0)</f>
        <v>770.67</v>
      </c>
      <c r="G40" s="9">
        <f>VLOOKUP($A40,[2]Hoja2!$A$13:$AC$54,20,0)</f>
        <v>5001.33</v>
      </c>
      <c r="K40" s="11"/>
    </row>
    <row r="41" spans="1:13" ht="12" customHeight="1" x14ac:dyDescent="0.25">
      <c r="A41" s="11" t="s">
        <v>35</v>
      </c>
      <c r="B41" s="8" t="str">
        <f>VLOOKUP(A41,[1]Hoja1!$A$13:$AC$54,2,0)</f>
        <v>Hernandez Diaz Genesis</v>
      </c>
      <c r="C41" s="9" t="s">
        <v>36</v>
      </c>
      <c r="D41" s="9" t="s">
        <v>73</v>
      </c>
      <c r="E41" s="9">
        <f>VLOOKUP($A41,[2]Hoja2!$A$13:$AC$54,6,0)</f>
        <v>3192</v>
      </c>
      <c r="F41" s="9">
        <f>VLOOKUP($A41,[2]Hoja2!$A$13:$AC$54,19,0)</f>
        <v>188.77</v>
      </c>
      <c r="G41" s="9">
        <f>VLOOKUP($A41,[2]Hoja2!$A$13:$AC$54,20,0)</f>
        <v>3003.23</v>
      </c>
      <c r="K41" s="11"/>
    </row>
    <row r="42" spans="1:13" ht="12" customHeight="1" x14ac:dyDescent="0.25">
      <c r="A42" s="11" t="s">
        <v>17</v>
      </c>
      <c r="B42" s="8" t="str">
        <f>VLOOKUP(A42,[1]Hoja1!$A$13:$AC$54,2,0)</f>
        <v>Arredondo Zuñiga Victor Manuel</v>
      </c>
      <c r="C42" s="9" t="s">
        <v>14</v>
      </c>
      <c r="D42" s="9" t="s">
        <v>73</v>
      </c>
      <c r="E42" s="9">
        <f>VLOOKUP($A42,[2]Hoja2!$A$13:$AC$54,6,0)</f>
        <v>3192</v>
      </c>
      <c r="F42" s="9">
        <f>VLOOKUP($A42,[2]Hoja2!$A$13:$AC$54,19,0)</f>
        <v>188.77</v>
      </c>
      <c r="G42" s="9">
        <f>VLOOKUP($A42,[2]Hoja2!$A$13:$AC$54,20,0)</f>
        <v>3003.23</v>
      </c>
    </row>
    <row r="43" spans="1:13" ht="23.45" customHeight="1" x14ac:dyDescent="0.25">
      <c r="B43" s="4" t="s">
        <v>4</v>
      </c>
      <c r="C43" s="5" t="s">
        <v>5</v>
      </c>
      <c r="D43" s="5" t="s">
        <v>6</v>
      </c>
      <c r="E43" s="6" t="s">
        <v>7</v>
      </c>
      <c r="F43" s="6" t="s">
        <v>8</v>
      </c>
      <c r="G43" s="5" t="s">
        <v>9</v>
      </c>
    </row>
    <row r="44" spans="1:13" ht="7.9" customHeight="1" x14ac:dyDescent="0.25">
      <c r="A44" s="7" t="s">
        <v>65</v>
      </c>
      <c r="B44" s="8" t="str">
        <f>VLOOKUP(A44,[1]Hoja1!$A$13:$AC$54,2,0)</f>
        <v>Rodriguez Rodriguez Jose Luis</v>
      </c>
      <c r="C44" s="9" t="s">
        <v>66</v>
      </c>
      <c r="D44" s="9" t="s">
        <v>73</v>
      </c>
      <c r="E44" s="9">
        <f>VLOOKUP($A44,[2]Hoja2!$A$13:$AC$54,6,0)</f>
        <v>2361.75</v>
      </c>
      <c r="F44" s="9">
        <f>VLOOKUP($A44,[2]Hoja2!$A$13:$AC$54,19,0)</f>
        <v>42.92</v>
      </c>
      <c r="G44" s="9">
        <f>VLOOKUP($A44,[2]Hoja2!$A$13:$AC$54,20,0)</f>
        <v>2318.83</v>
      </c>
    </row>
    <row r="45" spans="1:13" ht="7.9" customHeight="1" x14ac:dyDescent="0.25">
      <c r="A45" s="7" t="s">
        <v>68</v>
      </c>
      <c r="B45" s="8" t="str">
        <f>VLOOKUP(A45,[1]Hoja1!$A$13:$AC$54,2,0)</f>
        <v>Hernandez Rangel Jose Guadalupe</v>
      </c>
      <c r="C45" s="9" t="s">
        <v>66</v>
      </c>
      <c r="D45" s="9" t="s">
        <v>73</v>
      </c>
      <c r="E45" s="9">
        <f>VLOOKUP($A45,[2]Hoja2!$A$13:$AC$54,6,0)</f>
        <v>1980</v>
      </c>
      <c r="F45" s="9">
        <f>VLOOKUP($A45,[2]Hoja2!$A$13:$AC$54,19,0)</f>
        <v>-20.399999999999999</v>
      </c>
      <c r="G45" s="9">
        <f>VLOOKUP($A45,[2]Hoja2!$A$13:$AC$54,20,0)</f>
        <v>2000.4</v>
      </c>
    </row>
    <row r="46" spans="1:13" ht="7.7" customHeight="1" x14ac:dyDescent="0.25">
      <c r="A46" s="7" t="s">
        <v>69</v>
      </c>
      <c r="B46" s="8" t="str">
        <f>VLOOKUP(A46,[1]Hoja1!$A$13:$AC$54,2,0)</f>
        <v>Bravo Garcia Andrea Nallely</v>
      </c>
      <c r="C46" s="9" t="s">
        <v>70</v>
      </c>
      <c r="D46" s="9" t="s">
        <v>73</v>
      </c>
      <c r="E46" s="9">
        <f>VLOOKUP($A46,[2]Hoja2!$A$13:$AC$54,6,0)</f>
        <v>2229</v>
      </c>
      <c r="F46" s="9">
        <f>VLOOKUP($A46,[2]Hoja2!$A$13:$AC$54,19,0)</f>
        <v>16.28</v>
      </c>
      <c r="G46" s="9">
        <f>VLOOKUP($A46,[2]Hoja2!$A$13:$AC$54,20,0)</f>
        <v>2212.7199999999998</v>
      </c>
    </row>
    <row r="47" spans="1:13" ht="7.9" customHeight="1" x14ac:dyDescent="0.25">
      <c r="A47" s="7" t="s">
        <v>71</v>
      </c>
      <c r="B47" s="8" t="str">
        <f>VLOOKUP(A47,[1]Hoja1!$A$13:$AC$54,2,0)</f>
        <v>Duran Rocha Esperanza</v>
      </c>
      <c r="C47" s="9" t="s">
        <v>72</v>
      </c>
      <c r="D47" s="9" t="s">
        <v>73</v>
      </c>
      <c r="E47" s="9">
        <f>VLOOKUP($A47,[2]Hoja2!$A$13:$AC$54,6,0)</f>
        <v>1872</v>
      </c>
      <c r="F47" s="9">
        <f>VLOOKUP($A47,[2]Hoja2!$A$13:$AC$54,19,0)</f>
        <v>-30.31</v>
      </c>
      <c r="G47" s="9">
        <f>VLOOKUP($A47,[2]Hoja2!$A$13:$AC$54,20,0)</f>
        <v>1902.31</v>
      </c>
    </row>
    <row r="49" spans="5:7" x14ac:dyDescent="0.25">
      <c r="E49">
        <f>SUM(E7:E42)+SUM(E44:E47)</f>
        <v>168994.50000000003</v>
      </c>
      <c r="F49">
        <f t="shared" ref="F49:G49" si="0">SUM(F7:F42)+SUM(F44:F47)</f>
        <v>29918.98</v>
      </c>
      <c r="G49">
        <f t="shared" si="0"/>
        <v>139075.51999999999</v>
      </c>
    </row>
  </sheetData>
  <mergeCells count="4">
    <mergeCell ref="B1:G1"/>
    <mergeCell ref="B2:G2"/>
    <mergeCell ref="B3:G3"/>
    <mergeCell ref="B4:G4"/>
  </mergeCells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1ra ene</vt:lpstr>
      <vt:lpstr>2da ene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2019-02-28T19:40:29Z</dcterms:created>
  <dcterms:modified xsi:type="dcterms:W3CDTF">2019-02-28T19:40:56Z</dcterms:modified>
</cp:coreProperties>
</file>